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_github_repo_DeepBreath24" sheetId="1" r:id="rId4"/>
    <sheet state="visible" name="DeepBreath24" sheetId="2" r:id="rId5"/>
    <sheet state="visible" name="Final Tables Mean(Std)" sheetId="3" r:id="rId6"/>
    <sheet state="visible" name="Privacy Ensembles Mean(Std)" sheetId="4" r:id="rId7"/>
    <sheet state="visible" name="Results" sheetId="5" r:id="rId8"/>
    <sheet state="visible" name="10vs10Models" sheetId="6" r:id="rId9"/>
    <sheet state="visible" name="Final Tables Seed 1" sheetId="7" r:id="rId10"/>
    <sheet state="visible" name="Extension Experiments" sheetId="8" r:id="rId11"/>
    <sheet state="visible" name="Extension Results (111122)" sheetId="9" r:id="rId12"/>
    <sheet state="visible" name="Filled EXT Tables - SeedSplit 1" sheetId="10" r:id="rId13"/>
    <sheet state="visible" name="EXT Tables (old)" sheetId="11" r:id="rId14"/>
    <sheet state="visible" name="Copy of Filled EXT Tables - See" sheetId="12" r:id="rId15"/>
    <sheet state="visible" name="Extension Results (071122)" sheetId="13" r:id="rId16"/>
    <sheet state="visible" name="Ext Results (SwinTImagenet)" sheetId="14" r:id="rId17"/>
    <sheet state="visible" name="Ext Results (Scratch)" sheetId="15" r:id="rId18"/>
    <sheet state="visible" name="PrEx  - Pretrain Experiments (T" sheetId="16" r:id="rId19"/>
    <sheet state="visible" name="PrEx Results" sheetId="17" r:id="rId20"/>
    <sheet state="visible" name="D2VAL - D2-Pretrain Val Experim" sheetId="18" r:id="rId21"/>
    <sheet state="visible" name="D2VAL Results (Done)" sheetId="19" r:id="rId22"/>
    <sheet state="visible" name="VAL - Radiomics Pretrain Val Ex" sheetId="20" r:id="rId23"/>
    <sheet state="visible" name="Exp Description (Old)" sheetId="21" r:id="rId24"/>
    <sheet state="visible" name="Exp Results (Old)" sheetId="22" r:id="rId25"/>
    <sheet state="visible" name="Exp Results (Old )" sheetId="23" r:id="rId26"/>
    <sheet state="visible" name="Exp Description (Old )" sheetId="24" r:id="rId27"/>
    <sheet state="visible" name="IWBI (Archive)" sheetId="25" r:id="rId2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6">
      <text>
        <t xml:space="preserve">This is FID using RadImageNet backbone? And you use the exactly same data as in Domain-Agnostic, right?
	-Grzegorz Skorupko
@richard.osuala@ub.edu
	-Grzegorz Skorupko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https://ieeexplore.ieee.org/abstract/document/9689485?casa_token=xYD9bTa9x50AAAAA:FV44jdjZghRDXGSkg1uTEo0sK8hL8Ls5HdUtaBEeFKxr3omvC1u_efDo7Y-l7iP2DGhicBDeDw
	-Kaisar Kushibar
https://www.spiedigitallibrary.org/conference-proceedings-of-spie/11597/115970W/An-improved-mammography-malignancy-model-with-self-supervised-learning/10.1117/12.2582318.short?SSO=1
	-Kaisar Kushibar
https://arxiv.org/abs/2203.08812
	-Kaisar Kushibar
Thank you for these papers Kaisar! All 3 are very interesting method-wise. They would all fit into our paper's related work section. In an extended version of our study, we could compare the performance of our SSL methods to theirs.
	-Richard Osuala</t>
      </text>
    </comment>
    <comment authorId="0" ref="A5">
      <text>
        <t xml:space="preserve">I think linking it with the research questions is interesting. Is there any paper that does a similar thing? (e.g., the RQ1)
	-Kaisar Kushibar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https://ieeexplore.ieee.org/abstract/document/9689485?casa_token=xYD9bTa9x50AAAAA:FV44jdjZghRDXGSkg1uTEo0sK8hL8Ls5HdUtaBEeFKxr3omvC1u_efDo7Y-l7iP2DGhicBDeDw
	-Kaisar Kushibar
https://www.spiedigitallibrary.org/conference-proceedings-of-spie/11597/115970W/An-improved-mammography-malignancy-model-with-self-supervised-learning/10.1117/12.2582318.short?SSO=1
	-Kaisar Kushibar
https://arxiv.org/abs/2203.08812
	-Kaisar Kushibar
Thank you for these papers Kaisar! All 3 are very interesting method-wise. They would all fit into our paper's related work section. In an extended version of our study, we could compare the performance of our SSL methods to theirs.
	-Richard Osuala</t>
      </text>
    </comment>
    <comment authorId="0" ref="A5">
      <text>
        <t xml:space="preserve">I think linking it with the research questions is interesting. Is there any paper that does a similar thing? (e.g., the RQ1)
	-Kaisar Kushibar</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E7">
      <text>
        <t xml:space="preserve">Should we swap CBIS-DDSM and BCDR here to have more data or (i) pretraining and (ii) regular training? Or do we particularly want to demonstrate our system in a data scarce setting? (then BCDR might be already what we are looking for)
	-Richard Osuala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Other pretraining idea methods canbe added from: https://ubarcelona-my.sharepoint.com/:x:/r/personal/richard_osuala_ub_edu/_layouts/15/doc2.aspx?sourcedoc=%7B45DAA435-3CAB-4CA8-A5C1-F9AF76165E0D%7D&amp;file=Transformer%20Pretraining%20Ideas.xlsx&amp;action=default&amp;mobileredirect=true&amp;cid=992154e2-7331-4320-a119-3f517a768bcf
	-Richard Osuala</t>
      </text>
    </comment>
    <comment authorId="0" ref="E4">
      <text>
        <t xml:space="preserve">I think this should be called "CLF training set (incl. validation set )", because GAN training set == GAN CLF pretraining set
	-Ben Ji
Alright, feel free to rename it. :)
	-Richard Osuala</t>
      </text>
    </comment>
    <comment authorId="0" ref="D22">
      <text>
        <t xml:space="preserve">If possible we should also use ViT apart from Swin Transformer (nice-to-have)
	-Richard Osuala</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F4">
      <text>
        <t xml:space="preserve">We will need to define which lesion types. Maybe we can train separate GANs, one on bcdr masses and another on bcdr calcifications.
	-Richard Osuala
good point! adding a separate column for lesion_type
	-Zuza Szafr</t>
      </text>
    </comment>
    <comment authorId="0" ref="E10">
      <text>
        <t xml:space="preserve">Why the separate experiments with 100% and 60%?
	-Richard Osuala
The idea was to try and train the classifier on a smaller portion of data, to analyse gan augmentation impact dependant on data amount used for classifiers training (analogically to what Oliver and Basel did before). Now that we move on to multicenter, I think it’s irrelevant
	-Zuza Szafr
Ah I see 👍 it could still be relevant for the multicentre experiments.
	-Richard Osuala</t>
      </text>
    </comment>
    <comment authorId="0" ref="K46">
      <text>
        <t xml:space="preserve">sorry I removed it accidentally and had to restore it from this morning
	-Zuza Szafr
Are you already running the IWBI experiments? :)
There is also this IWBI specific spreadsheet: https://docs.google.com/spreadsheets/d/11jeR6yP0QlmdlbdyA5uPVlAgqPnSA8MpHxicUVQAgk8/edit#gid=0
	-Richard Osuala
I think we should include the fixed (random) seed in the table for IWBI, but we can discuss that soon :)
	-Richard Osuala</t>
      </text>
    </comment>
  </commentList>
</comments>
</file>

<file path=xl/sharedStrings.xml><?xml version="1.0" encoding="utf-8"?>
<sst xmlns="http://schemas.openxmlformats.org/spreadsheetml/2006/main" count="11266" uniqueCount="2221">
  <si>
    <t>Experiment Definition</t>
  </si>
  <si>
    <t>CBIS-DDSM</t>
  </si>
  <si>
    <t>BCDR</t>
  </si>
  <si>
    <t>Exp ID</t>
  </si>
  <si>
    <t>Deep Breast (DBR) Experiment Description</t>
  </si>
  <si>
    <t>Epsilon</t>
  </si>
  <si>
    <t>Seed</t>
  </si>
  <si>
    <t>AUROC (mean+-std)</t>
  </si>
  <si>
    <t>AUPRC (mean+-std)</t>
  </si>
  <si>
    <t>dbr0</t>
  </si>
  <si>
    <t xml:space="preserve">Baseline (CBIS-DDSM) </t>
  </si>
  <si>
    <t>inf</t>
  </si>
  <si>
    <t>dbr1</t>
  </si>
  <si>
    <t>Baseline (CBIS-DDSM) + DP Guarantee (epsilon 1)</t>
  </si>
  <si>
    <t>dbr2</t>
  </si>
  <si>
    <t xml:space="preserve">Baseline (CBIS-DDSM) + Synthetic Data Augmentation + DP Guarantee (epsilon 1)  </t>
  </si>
  <si>
    <t xml:space="preserve">Baseline (CBIS-DDSM) + Synthetic Data Augmentation + DP Guarantee (epsilon 1) </t>
  </si>
  <si>
    <t>dbr4</t>
  </si>
  <si>
    <t xml:space="preserve">Baseline (CBIS-DDSM) + Synthetic Data Augmentation + DP Guarantee (epsilon 3)  </t>
  </si>
  <si>
    <t>dbr5</t>
  </si>
  <si>
    <t>Baseline (CBIS-DDSM) + DP Guarantee (epsilon 1)   + Synthetic Data Pretrain</t>
  </si>
  <si>
    <t>inf, 6</t>
  </si>
  <si>
    <t>dbr11</t>
  </si>
  <si>
    <t xml:space="preserve">Baseline (CBIS-DDSM) + DP Guarantee (epsilon 1)   + Synthetic Data Pretrain + DP Guarantee (epsilon 3) </t>
  </si>
  <si>
    <t>60, 6</t>
  </si>
  <si>
    <t>dbr12</t>
  </si>
  <si>
    <t xml:space="preserve">Synthetic Data Augmentation + DP Guarantee (epsilon 1) </t>
  </si>
  <si>
    <t>dbr13</t>
  </si>
  <si>
    <t xml:space="preserve">Synthetic Data Augmentation + DP Guarantee Low (epsilon 3)  </t>
  </si>
  <si>
    <t>dbr14</t>
  </si>
  <si>
    <t>Synthetic Data Augmentation (Last 2 FCN Layers)</t>
  </si>
  <si>
    <t>dbr15</t>
  </si>
  <si>
    <t>Synthetic Data Pretraining (Entire Model)</t>
  </si>
  <si>
    <t>dbr156</t>
  </si>
  <si>
    <t>Baseline (CBIS-DDSM) + DP Guarantee (epsilon 1)   + Synthetic Data Pretrain (w/o reinit of head)</t>
  </si>
  <si>
    <t>dbr157</t>
  </si>
  <si>
    <t>Baseline (CBIS-DDSM) + DP Guarantee (epsilon 4)   + Synthetic Data Pretrain (w/o reinit of head)</t>
  </si>
  <si>
    <t>dbr158</t>
  </si>
  <si>
    <t>Baseline (CBIS-DDSM) + DP Guarantee (epsilon 2)   + Synthetic Data Pretrain (w/o reinit of head)</t>
  </si>
  <si>
    <t>dbr159</t>
  </si>
  <si>
    <t>Baseline (CBIS-DDSM) + DP Guarantee (epsilon 5)   + Synthetic Data Pretrain (w/o reinit of head)</t>
  </si>
  <si>
    <t>dbr160</t>
  </si>
  <si>
    <t>Baseline (CBIS-DDSM) + DP Guarantee (epsilon 3)   + Synthetic Data Pretrain (w/o reinit of head)</t>
  </si>
  <si>
    <t>dbr7</t>
  </si>
  <si>
    <t>Baseline (CBIS-DDSM) + DP Guarantee (epsilon 2)</t>
  </si>
  <si>
    <t>dbr8</t>
  </si>
  <si>
    <t>Baseline (CBIS-DDSM) + DP Guarantee (epsilon 3)</t>
  </si>
  <si>
    <t>dbr9</t>
  </si>
  <si>
    <t>Baseline (CBIS-DDSM) + DP Guarantee (epsilon 4)</t>
  </si>
  <si>
    <t>dbr10</t>
  </si>
  <si>
    <t>Baseline (CBIS-DDSM) + DP Guarantee (epsilon 5)</t>
  </si>
  <si>
    <t>dbr70</t>
  </si>
  <si>
    <t>Baseline (CBIS-DDSM) + Synthetic Data Augmentation  + DP Guarantee (epsilon 2)</t>
  </si>
  <si>
    <t>Baseline (CBIS-DDSM) + Synthetic Data Augmentation + DP Guarantee (epsilon 2)</t>
  </si>
  <si>
    <t>dbr90</t>
  </si>
  <si>
    <t>Baseline (CBIS-DDSM) + Synthetic Data Augmentation + DP Guarantee (epsilon 4)</t>
  </si>
  <si>
    <t>dbr100</t>
  </si>
  <si>
    <t>Baseline (CBIS-DDSM) + Synthetic Data Augmentation + DP Guarantee (epsilon 5)</t>
  </si>
  <si>
    <t>1. Experiment definition</t>
  </si>
  <si>
    <t>Exp Desciption</t>
  </si>
  <si>
    <t>Task</t>
  </si>
  <si>
    <t>Num Epochs Trained in Fine-Tuning (final CLF Training)</t>
  </si>
  <si>
    <t>GAN Trained on</t>
  </si>
  <si>
    <t>Classifier Real-Data for Training, Validation, Testing</t>
  </si>
  <si>
    <t>Comments</t>
  </si>
  <si>
    <t>Accuracy</t>
  </si>
  <si>
    <t>F1</t>
  </si>
  <si>
    <t>Malignant/Benign Mass CLF</t>
  </si>
  <si>
    <t>NA</t>
  </si>
  <si>
    <t>CBIS-DDSM (Test)</t>
  </si>
  <si>
    <t>Mean + Std</t>
  </si>
  <si>
    <t>Baseline (CBIS-DDSM) + DP Guarantee (epsilon 1)  + Synthetic Data Augmentation</t>
  </si>
  <si>
    <t>CBIS-DDSM (Train)</t>
  </si>
  <si>
    <t>Synthetic Data is improving results in DP!!!! Could try this for more epsilon values</t>
  </si>
  <si>
    <t>optionally include epsilon=60 in syntthetic FT.</t>
  </si>
  <si>
    <t>dbr3</t>
  </si>
  <si>
    <t xml:space="preserve">Baseline (CBIS-DDSM) + DP Guarantee (epsilon 1) + Synthetic Data Fine-Tuning </t>
  </si>
  <si>
    <t>fine-tune not relevant for last two layers</t>
  </si>
  <si>
    <t xml:space="preserve">Baseline (CBIS-DDSM) + Synthetic Data Augmentation + DP Guarantee Low (epsilon 3)  </t>
  </si>
  <si>
    <t>dbr4 - there is also dbr13 inside</t>
  </si>
  <si>
    <t>Effect of considerably higher epsilon is not that impactful</t>
  </si>
  <si>
    <t>pretrain not relevant for last two layers</t>
  </si>
  <si>
    <t>dbr6</t>
  </si>
  <si>
    <t>Baseline (CBIS-DDSM) + Synthetic Data Augmentation</t>
  </si>
  <si>
    <t>dbr6 - there is also dbr14 inside</t>
  </si>
  <si>
    <t>Synthetic Data Augmentation</t>
  </si>
  <si>
    <t>Training only on synthetic data is better than DP.</t>
  </si>
  <si>
    <t>dbr155</t>
  </si>
  <si>
    <t>Baseline (CBIS-DDSM) + DP Guarantee (epsilon 1)   + Synthetic Data Pretrain (with reinit of head)</t>
  </si>
  <si>
    <t>Removing weights of head when fine-tuning</t>
  </si>
  <si>
    <t>Repetition of dbr5 but with Swin_T_ImageNet (not Frozen)</t>
  </si>
  <si>
    <t>NOT Removing weights of head when fine-tuning</t>
  </si>
  <si>
    <t>2. Other Results</t>
  </si>
  <si>
    <t>ID1.1 Domain-Agnostic (ImageNet)</t>
  </si>
  <si>
    <t>ID1.1 Domain-Specific (RadImageNet)</t>
  </si>
  <si>
    <t>ID1.1 Domain-Specific (FRD)</t>
  </si>
  <si>
    <t>FID</t>
  </si>
  <si>
    <t>Set 1</t>
  </si>
  <si>
    <t>Set 2</t>
  </si>
  <si>
    <t>Set 3</t>
  </si>
  <si>
    <t>Mean</t>
  </si>
  <si>
    <t>Comment</t>
  </si>
  <si>
    <t>STdev</t>
  </si>
  <si>
    <t>Real-Real</t>
  </si>
  <si>
    <t xml:space="preserve">Measures variation within real data (R1-R2, R1-R3, R2-R3). Acts as lower bound. </t>
  </si>
  <si>
    <t>Measures variation within real data</t>
  </si>
  <si>
    <t>Real-Synth</t>
  </si>
  <si>
    <t>Quality control of synth. data: Should be close to real-real (S1-R1, S2-R2, S3-R3)</t>
  </si>
  <si>
    <t>Quality control of synth. data: Should be close to real-real</t>
  </si>
  <si>
    <t>Synth-Synth</t>
  </si>
  <si>
    <t>Should have the same inherent variation as real data (S1-S2, S1-S3, S2-S3).</t>
  </si>
  <si>
    <t>Should have the same inherent variation as real data</t>
  </si>
  <si>
    <t>Real(D1)-Real(D2)</t>
  </si>
  <si>
    <t>Measures variation between sets of two different real datasets. D1=CBIS-DDSM, D2=BCDR. (R1_D1-R1_D2, R2_D1-R2_D2, R3_D1-R3_D2)</t>
  </si>
  <si>
    <t>Measures variation between sets of two different real datasets. (R1_D1-R1_D2, R2_D1-R2_D2, R3_D1-R3_D2)</t>
  </si>
  <si>
    <t>Consider calculating FID ratio if it provides additional information</t>
  </si>
  <si>
    <t>Experiment Tables</t>
  </si>
  <si>
    <t>More info: https://ubarcelona-my.sharepoint.com/personal/richard_osuala_ub_edu/_layouts/15/onedrive.aspx?id=%2Fpersonal%2Frichard%5Fosuala%5Fub%5Fedu%2FDocuments%2FPhD%20Research%20Richard%20Osuala%20%28not%20shared%29%2FConditional%20Mass%20Synthesis</t>
  </si>
  <si>
    <t>Robustness</t>
  </si>
  <si>
    <t>ID2.1 with Performance</t>
  </si>
  <si>
    <t>single seed, single split</t>
  </si>
  <si>
    <t xml:space="preserve"> </t>
  </si>
  <si>
    <t>Test on: Entire Test Dataset</t>
  </si>
  <si>
    <t>Swin-T Model:</t>
  </si>
  <si>
    <t>Trained on:</t>
  </si>
  <si>
    <t>Acc</t>
  </si>
  <si>
    <t>AUROC</t>
  </si>
  <si>
    <t>AUPRC</t>
  </si>
  <si>
    <t>Scratch</t>
  </si>
  <si>
    <t>Real(C1)</t>
  </si>
  <si>
    <t>ImageNet</t>
  </si>
  <si>
    <t>ImageNet Frozen</t>
  </si>
  <si>
    <t>RadImageNet</t>
  </si>
  <si>
    <t>RadImageNet Frozen</t>
  </si>
  <si>
    <t>Best + Synthetic Pretraining (3 Epochs)</t>
  </si>
  <si>
    <t xml:space="preserve">Real(C1) </t>
  </si>
  <si>
    <t>Best + Synthetic Pretraining (50 Epochs)</t>
  </si>
  <si>
    <t>Best + Synthetic Pretraining with C1 (10k) and C2 (2k) Synthetic Data (up to 100 Epochs)</t>
  </si>
  <si>
    <t>watchout: Pretraining was validated on BCDR not CBIS-DDSM!!! This means maybe not the best checkpoint was selected in pretrained models.</t>
  </si>
  <si>
    <t xml:space="preserve">Scatter or Box Plot and table goes into suplementary material </t>
  </si>
  <si>
    <t>ID2.2 with Heterogeneity Variation: Mass Subtlety (how easy it was for radiologists to detect this mass)</t>
  </si>
  <si>
    <t>Test on: Only Masses with Subtlety 5 from Test Dataset</t>
  </si>
  <si>
    <t>Test on: Only Masses with Subtlety 1-4 from Test Dataset</t>
  </si>
  <si>
    <t>Sensitivity</t>
  </si>
  <si>
    <t>Best (from ID2.1)</t>
  </si>
  <si>
    <t>Real(C1) sublety 5</t>
  </si>
  <si>
    <t>0.708(0.043)</t>
  </si>
  <si>
    <t>0.616(0.121)</t>
  </si>
  <si>
    <t>0.677(0.076)</t>
  </si>
  <si>
    <t>0.785(0.02)</t>
  </si>
  <si>
    <t>0.772(0.022)</t>
  </si>
  <si>
    <t>0.7(0.051)</t>
  </si>
  <si>
    <t>0.707(0.133)</t>
  </si>
  <si>
    <t>0.753(0.068)</t>
  </si>
  <si>
    <t>0.764(0.015)</t>
  </si>
  <si>
    <t>0.868(0.01)</t>
  </si>
  <si>
    <t>Best with Synthetic Pretraining</t>
  </si>
  <si>
    <t>0.697(0.008)</t>
  </si>
  <si>
    <t>0.544(0.027)</t>
  </si>
  <si>
    <t>0.648(0.017)</t>
  </si>
  <si>
    <t>0.813(0.006)</t>
  </si>
  <si>
    <t>0.774(0.011)</t>
  </si>
  <si>
    <t>0.687(0.01)</t>
  </si>
  <si>
    <t>0.645(0.017)</t>
  </si>
  <si>
    <t>0.734(0.011)</t>
  </si>
  <si>
    <t>0.779(0.009)</t>
  </si>
  <si>
    <t>0.874(0.009)</t>
  </si>
  <si>
    <t>ID2.2 with Heterogeneity Variation: Mass Margin Types (Robustness)*</t>
  </si>
  <si>
    <t>Test on: Only Masses WITH Mass Margin Type: ILL-DEFINED/OBSCURED from Test Dataset</t>
  </si>
  <si>
    <t>Test on: Only Masses WITHOUT Mass Margin Type: ILL_DEFINED/OBSCURED from Test Dataset</t>
  </si>
  <si>
    <t>Real(C1) ill-defined, obscurred</t>
  </si>
  <si>
    <t>0.747(0.017)</t>
  </si>
  <si>
    <t>0.811(0.019)</t>
  </si>
  <si>
    <t>0.799(0.007)</t>
  </si>
  <si>
    <t>0.784(0.027)</t>
  </si>
  <si>
    <t>0.839(0.017)</t>
  </si>
  <si>
    <t>0.717(0.023)</t>
  </si>
  <si>
    <t>0.759(0.021)</t>
  </si>
  <si>
    <t>0.763(0.02)</t>
  </si>
  <si>
    <t>0.751(0.012)</t>
  </si>
  <si>
    <t>0.787(0.032)</t>
  </si>
  <si>
    <t>0.724(0.023)</t>
  </si>
  <si>
    <t>0.883(0.032)</t>
  </si>
  <si>
    <t>0.799(0.011)</t>
  </si>
  <si>
    <t>0.783(0.027)</t>
  </si>
  <si>
    <t>0.848(0.013)</t>
  </si>
  <si>
    <t>0.758(0.004)</t>
  </si>
  <si>
    <t>0.818(0.046)</t>
  </si>
  <si>
    <t>0.802(0.012)</t>
  </si>
  <si>
    <t>0.81(0.013)</t>
  </si>
  <si>
    <t>0.833(0.016)</t>
  </si>
  <si>
    <t>* Mass Margin Types obscured and Ill_defined were taken as example for dataset heterogeneity after visual inspection of masses of up to patient ID 100, as (a) they have characteristics not present in other masses, (b) they seem to be correlated (maybe calcualte corr) with a low subtletly level (e.g. 1-3), which makes them harder to detect, (c) they are not directly correlated to a particular mass shape it seems, (d) they can be equally malignant or benign, (e) the are a good fraction, i.e. close to half, of the training dataset (e.g. 578/1318).</t>
  </si>
  <si>
    <t>Display graph with conditional distribution of robustness attribute to (1) subtletly 1-3 and 4-5, (2) malignant/benign, (3) density 1-3 and 4-6</t>
  </si>
  <si>
    <t xml:space="preserve">* Consider the scenario where only a few very hard (e.g. obscured, ill_defined) samples are annotated. </t>
  </si>
  <si>
    <t>ID3.0 with Size Variation (tested against pretraining)</t>
  </si>
  <si>
    <t>ID3.1 with Size Variation (tested against synthetic data inclusion)</t>
  </si>
  <si>
    <t>single seed, multi split</t>
  </si>
  <si>
    <t>multi seed, multi split</t>
  </si>
  <si>
    <t>0.25*Real(C1)</t>
  </si>
  <si>
    <t>0.707(0.025)</t>
  </si>
  <si>
    <t>0.738(0.037)</t>
  </si>
  <si>
    <t>0.769(0.007)</t>
  </si>
  <si>
    <t>0.825(0.003)</t>
  </si>
  <si>
    <t>tbd</t>
  </si>
  <si>
    <t>0.731(0.008)</t>
  </si>
  <si>
    <t>0.775(0.003)</t>
  </si>
  <si>
    <t>0.792(0.008)</t>
  </si>
  <si>
    <t>0.834(0.009)</t>
  </si>
  <si>
    <t>Real(C1) + Synthetic(C1)</t>
  </si>
  <si>
    <t>0.1*Real(C1)</t>
  </si>
  <si>
    <t>0.701(0.008)</t>
  </si>
  <si>
    <t>0.741(0.012)</t>
  </si>
  <si>
    <t>0.76(0.01)</t>
  </si>
  <si>
    <t>0.819(0.004)</t>
  </si>
  <si>
    <t>0.7(0.02)</t>
  </si>
  <si>
    <t>0.731(0.032)</t>
  </si>
  <si>
    <t>0.761(0.007)</t>
  </si>
  <si>
    <t>0.817(0.011)</t>
  </si>
  <si>
    <t>0.706(0.011)</t>
  </si>
  <si>
    <t>0.736(0.012)</t>
  </si>
  <si>
    <t>0.774(0.004)</t>
  </si>
  <si>
    <t>0.816(0.009)</t>
  </si>
  <si>
    <t>0.25*Real(C1) + Synthetic(C1)</t>
  </si>
  <si>
    <t>0.717(0.014)</t>
  </si>
  <si>
    <t>0.76(0.021)</t>
  </si>
  <si>
    <t>0.766(0.009)</t>
  </si>
  <si>
    <t>0.805(0.009)</t>
  </si>
  <si>
    <t>0.01*Real(C1)</t>
  </si>
  <si>
    <t>0.522(0.035)</t>
  </si>
  <si>
    <t>0.567(0.051)</t>
  </si>
  <si>
    <t>0.539(0.018)</t>
  </si>
  <si>
    <t>0.655(0.02)</t>
  </si>
  <si>
    <t>0.71(0.01)</t>
  </si>
  <si>
    <t>0.754(0.015)</t>
  </si>
  <si>
    <t>0.817(0.007)</t>
  </si>
  <si>
    <t>0.575(0.026)</t>
  </si>
  <si>
    <t>0.588(0.023)</t>
  </si>
  <si>
    <t>0.649(0.066)</t>
  </si>
  <si>
    <t>0.734(0.057)</t>
  </si>
  <si>
    <t>0.1*Real(C1) + Synthetic(C1)</t>
  </si>
  <si>
    <t>0.69(0.008)</t>
  </si>
  <si>
    <t>0.72(0.009)</t>
  </si>
  <si>
    <t>0.769(0.016)</t>
  </si>
  <si>
    <t>0.81(0.019)</t>
  </si>
  <si>
    <t>0.01*Real(C1) + Synthetic(C1)</t>
  </si>
  <si>
    <t>0.695(0.007)</t>
  </si>
  <si>
    <t>0.733(0.012)</t>
  </si>
  <si>
    <t>0.759(0.024)</t>
  </si>
  <si>
    <t>0.806(0.027)</t>
  </si>
  <si>
    <t xml:space="preserve">Scatter/Error Plot and table goes into suplementary material </t>
  </si>
  <si>
    <t>ID3.2 with Heterogeneity Variation: Mass Subtlety (how easy it was for radiologists to detect this mass)</t>
  </si>
  <si>
    <t>multi seed, single split</t>
  </si>
  <si>
    <t>Real(C1) subtlety 5</t>
  </si>
  <si>
    <t>0.693(0.026)</t>
  </si>
  <si>
    <t>0.57(0.085)</t>
  </si>
  <si>
    <t>0.652(0.054)</t>
  </si>
  <si>
    <t>0.784(0.014)</t>
  </si>
  <si>
    <t>0.755(0.004)</t>
  </si>
  <si>
    <t>0.672(0.022)</t>
  </si>
  <si>
    <t>0.653(0.096)</t>
  </si>
  <si>
    <t>0.723(0.044)</t>
  </si>
  <si>
    <t>0.762(0.021)</t>
  </si>
  <si>
    <t>0.87(0.016)</t>
  </si>
  <si>
    <t>Real(C1) subtlety 5 + Synthetic(C1)</t>
  </si>
  <si>
    <t>0.703(0.027)</t>
  </si>
  <si>
    <t>0.66(0.053)</t>
  </si>
  <si>
    <t>0.811(0.005)</t>
  </si>
  <si>
    <t>0.761(0.002)</t>
  </si>
  <si>
    <t>0.702(0.032)</t>
  </si>
  <si>
    <t>0.667(0.091)</t>
  </si>
  <si>
    <t>0.746(0.044)</t>
  </si>
  <si>
    <t>0.799(0.008)</t>
  </si>
  <si>
    <t>0.883(0.008)</t>
  </si>
  <si>
    <t xml:space="preserve">Maybe Box Plot and table goes into suplementary material </t>
  </si>
  <si>
    <t>Interesting: In the test with the pretrained checkpoint, the synthetic model is worse than the only-real one, which changes when training on subtletly 5.</t>
  </si>
  <si>
    <t xml:space="preserve">Very interesting: Negative correlation between the masses that radiologists found hard to detect and classification performance. Even when training on only "easy" masses (subtlety=5), testing on 5 still has worse results then testing on harder masses (subtlety: 1-4) </t>
  </si>
  <si>
    <t>ID3.2 with Heterogeneity Variation: Mass Margin Type (Robustness)</t>
  </si>
  <si>
    <t>Real(C1) masses ILL_DEFINED/OBSCURED</t>
  </si>
  <si>
    <t>0.745(0.03)</t>
  </si>
  <si>
    <t>0.754(0.022)</t>
  </si>
  <si>
    <t>0.786(0.023)</t>
  </si>
  <si>
    <t>0.808(0.006)</t>
  </si>
  <si>
    <t>0.857(0.01)</t>
  </si>
  <si>
    <t>0.7(0.01)</t>
  </si>
  <si>
    <t>0.694(0.038)</t>
  </si>
  <si>
    <t>0.735(0.017)</t>
  </si>
  <si>
    <t>0.761(0.009)</t>
  </si>
  <si>
    <t>0.803(0.012)</t>
  </si>
  <si>
    <t>Real(C1) masses ILL_DEFINED/OBSCURED + Synthetic</t>
  </si>
  <si>
    <t>0.702(0.011)</t>
  </si>
  <si>
    <t>0.724(0.081)</t>
  </si>
  <si>
    <t>0.749(0.029)</t>
  </si>
  <si>
    <t>0.789(0.003)</t>
  </si>
  <si>
    <t>0.861(0.015)</t>
  </si>
  <si>
    <t>0.729(0.026)</t>
  </si>
  <si>
    <t>0.672(0.067)</t>
  </si>
  <si>
    <t>0.747(0.037)</t>
  </si>
  <si>
    <t>0.823(0.007)</t>
  </si>
  <si>
    <t>0.851(0.013)</t>
  </si>
  <si>
    <t>ID4.1 Sharing Non-Private Model</t>
  </si>
  <si>
    <t>ID4.1 Sharing Private Model</t>
  </si>
  <si>
    <t>Test on: Entire C2 Dataset (Zero-Shot)</t>
  </si>
  <si>
    <t>single seed, single split, DP model with epsilon=50, beta=1e-5, grad_max_norm=10</t>
  </si>
  <si>
    <t>Pre-Trained on:</t>
  </si>
  <si>
    <t>Best (from 2.1)</t>
  </si>
  <si>
    <t>Best, frozen (from 5)</t>
  </si>
  <si>
    <t>Real(C1) with DP*</t>
  </si>
  <si>
    <t>Real(C1) + Synthetic(C1) with DP*</t>
  </si>
  <si>
    <t>Best + Synthetic Pretraining (from 2.1)</t>
  </si>
  <si>
    <t>Best + Synthetic Pretraining (from 5)</t>
  </si>
  <si>
    <t>* Training for 300 Epochs, No Label Smoothing, Batch Size 16 (apart from ext39 with batch size 12)</t>
  </si>
  <si>
    <t>* BCDR Check why the numbers are so high? Sanity check with bcdr trained model. Visual analysis of bcdr data as well + lesion associated features i.e. cluster to see if the model learns a shortcut.</t>
  </si>
  <si>
    <t>ID5</t>
  </si>
  <si>
    <t>multi seed (randomness DP-SGD gradients), single split, epsilon=50, beta=1e-5, grad_max_norm=10</t>
  </si>
  <si>
    <t>Test on: C1 Test Dataset</t>
  </si>
  <si>
    <t>Trained with:</t>
  </si>
  <si>
    <t xml:space="preserve">Best, frozen (from 2.1) </t>
  </si>
  <si>
    <t>Differential Privacy (DP-SGD)*</t>
  </si>
  <si>
    <t>Real(C1) + Synthetic (C1)</t>
  </si>
  <si>
    <t>Differential Privacy (DP-SGD)</t>
  </si>
  <si>
    <t>Best + Synthetic Pretraining, frozen (from 2.1)</t>
  </si>
  <si>
    <t>* Consider including/testing one soft DP-SGD and one strict DP-SGD experiment each</t>
  </si>
  <si>
    <t>Radimagenet and Imagenet trained via ext33</t>
  </si>
  <si>
    <t>extension/swin_t_imagenet/ext4.yaml model1of2_testdl1of1</t>
  </si>
  <si>
    <t>None</t>
  </si>
  <si>
    <t>extension/swin_t_imagenet/ext4.yaml model2of2_testdl1of1</t>
  </si>
  <si>
    <t>extension/swin_t_imagenet/ext4.yaml ensemble_of_2_models_testdl1of1</t>
  </si>
  <si>
    <t>Ensemble</t>
  </si>
  <si>
    <t>Testing with mass margin types (default)</t>
  </si>
  <si>
    <t>extension/swin_t_imagenet/ext4.yaml model1of2_testdl1of2</t>
  </si>
  <si>
    <t>test1/train</t>
  </si>
  <si>
    <t>extension/swin_t_imagenet/ext4.yaml model2of2_testdl1of2</t>
  </si>
  <si>
    <t>extension/swin_t_imagenet/ext4.yaml ensemble_of_2_models_testdl1of2</t>
  </si>
  <si>
    <t>extension/swin_t_imagenet/ext4.yaml model1of2_testdl2of2</t>
  </si>
  <si>
    <t>test2</t>
  </si>
  <si>
    <t>extension/swin_t_imagenet/ext4.yaml model2of2_testdl2of2</t>
  </si>
  <si>
    <t>extension/swin_t_imagenet/ext4.yaml ensemble_of_2_models_testdl2of2</t>
  </si>
  <si>
    <t>Testing with mass sublety types (default) (train: 5)</t>
  </si>
  <si>
    <t>ID 2.1</t>
  </si>
  <si>
    <t>PRE Experiments</t>
  </si>
  <si>
    <t>num epochs</t>
  </si>
  <si>
    <t>val_loss</t>
  </si>
  <si>
    <t>loss</t>
  </si>
  <si>
    <t>accuracy</t>
  </si>
  <si>
    <t>precision</t>
  </si>
  <si>
    <t>recall</t>
  </si>
  <si>
    <t>f1</t>
  </si>
  <si>
    <t>AUROC (all)</t>
  </si>
  <si>
    <t>AUPRC (all)</t>
  </si>
  <si>
    <t xml:space="preserve">Note: </t>
  </si>
  <si>
    <t>Seed 1</t>
  </si>
  <si>
    <t>extension/swin_t_scratch/synthetic_pretraining_both.yaml</t>
  </si>
  <si>
    <t xml:space="preserve">tested on BCDR :( </t>
  </si>
  <si>
    <t>extension/swin_t_imagenet/synthetic_pretraining_both.yaml</t>
  </si>
  <si>
    <t>tested on BCDR :(</t>
  </si>
  <si>
    <t>extension/swin_t_radimagenet/synthetic_pretraining_both.yaml</t>
  </si>
  <si>
    <t>extension/swin_t_imagenet/synthetic_pretraining_both_12k.yaml (pretraining, with final test on DDSM)</t>
  </si>
  <si>
    <t>extension/swin_t_radimagenet/synthetic_pretraining_cbis-ddsm_img2rin_swintf.yaml</t>
  </si>
  <si>
    <t>first with results from testset of CBIS-DDSM instead of BCDR</t>
  </si>
  <si>
    <t>extension/swin_t_radimagenet/synthetic_pretraining_cbis-ddsm_img2rin_swintf.yamlimg2rin synthetic pretraining ckpt from epoch 18</t>
  </si>
  <si>
    <t>extension/swin_t_radimagenet/synthetic_pretraining_cbis-ddsm_img2rin_swintf.yaml img2rin synthetic pretraining ckpt from epoch 49</t>
  </si>
  <si>
    <t>extension/swin_t_scratch/pre4a.yaml</t>
  </si>
  <si>
    <t>extension/swin_t_scratch/pre26a.yaml</t>
  </si>
  <si>
    <t>extension/swin_t_scratch_frozen/pre26b.yaml</t>
  </si>
  <si>
    <t>extension/swin_t_imagenet/pre2a.yaml</t>
  </si>
  <si>
    <t>extension/swin_t_imagenet/pre25a.yaml</t>
  </si>
  <si>
    <t>extension/swin_t_imagenet/pre8a_3.yaml, 3=num_epochs pretrained</t>
  </si>
  <si>
    <t>extension/swin_t_imagenet/pre8a_49.yaml, 49=num_epochs pretrained</t>
  </si>
  <si>
    <t>extension/swin_t_imagenet/pre25a_12k.yaml</t>
  </si>
  <si>
    <t>extension/swin_t_imagenet_frozen/pre2b.yaml</t>
  </si>
  <si>
    <t>extension/swin_t_imagenet_frozen/pre25b.yaml</t>
  </si>
  <si>
    <t>extension/swin_t_radimagenet/pre6a.yaml</t>
  </si>
  <si>
    <t>extension/swin_t_radimagenet/pre27a.yaml</t>
  </si>
  <si>
    <t>extension/swin_t_radimagenet_frozen/pre6b.yaml</t>
  </si>
  <si>
    <t>extension/swin_t_radimagenet_frozen/pre27b.yaml</t>
  </si>
  <si>
    <t>ID 2.2</t>
  </si>
  <si>
    <t>ID2.2 density heterogeneity</t>
  </si>
  <si>
    <t>Seed 2</t>
  </si>
  <si>
    <t>Seed 3</t>
  </si>
  <si>
    <t>comment</t>
  </si>
  <si>
    <t xml:space="preserve">extension/swin_t_imagenet/pre2a.yaml &lt;- only test on densities[1,2] </t>
  </si>
  <si>
    <t>extension/swin_t_imagenet/pre2a.yaml (seed 3, test on density 1; in_checkpoint_path='extension/pre2a/swin_t_imagenet/model_checkpoint/best_classifier_0825399714AUROC.pt')</t>
  </si>
  <si>
    <t xml:space="preserve">extension/swin_t_imagenet/pre2a.yaml &lt;- only test on densities[3,4] </t>
  </si>
  <si>
    <t>extension/swin_t_imagenet/pre2a.yaml (seed 3, test on density 2,3,4; in_checkpoint_path='extension/pre2a/swin_t_imagenet/model_checkpoint/best_classifier_0825399714AUROC.pt')</t>
  </si>
  <si>
    <t xml:space="preserve">extension/swin_t_imagenet/pre8a_49.yaml &lt;- only test on densities[1,2] </t>
  </si>
  <si>
    <t>extension/swin_t_imagenet/pre8a_49.yaml (seed 3, test on density 1; in_checkpoint_path='extension/pre8a_49/swin_t_imagenet/model_checkpoint/best_classifier_pre8a_49_all_densities.pt')</t>
  </si>
  <si>
    <t xml:space="preserve">extension/swin_t_imagenet/pre8a_49.yaml &lt;- only test on densities[3,4] </t>
  </si>
  <si>
    <t>extension/swin_t_imagenet/pre8a_49.yaml (seed 3, test on density 2,3,4; in_checkpoint_path='extension/pre8a_49/swin_t_imagenet/model_checkpoint/best_classifier_pre8a_49_all_densities.pt')</t>
  </si>
  <si>
    <t>ID2.2 density heterogeneity (train: 1, 2 test: 1,2; 3,4)</t>
  </si>
  <si>
    <t>ID2.2 density heterogeneity WITHOUT filtering densities in validation dataset</t>
  </si>
  <si>
    <t xml:space="preserve">extension/swin_t_imagenet/pre2a.yaml &lt;- train[1, 2] and test with densities[1,2] </t>
  </si>
  <si>
    <t xml:space="preserve">extension/swin_t_imagenet/pre2a.yaml &lt;- train[1, 2] and test with densities[3,4] </t>
  </si>
  <si>
    <t xml:space="preserve">extension/swin_t_imagenet/pre8a_49.yaml &lt;- train[1, 2] and test with densities[1,2] </t>
  </si>
  <si>
    <t xml:space="preserve">extension/swin_t_imagenet/pre8a_49.yaml &lt;- train[1, 2] and test with densities[3,4] </t>
  </si>
  <si>
    <t>ID2.2 density heterogeneity WITH filtering densities in validation dataset</t>
  </si>
  <si>
    <t>ID2.2 density heterogeneity (train: 3, 4 test: 3,4; 1,2)</t>
  </si>
  <si>
    <t xml:space="preserve">extension/swin_t_imagenet/pre2a.yaml &lt;- train[3, 4] and test with densities[3,4] </t>
  </si>
  <si>
    <t>Discarded as scenario train on 1, test on 2-4 was preferred</t>
  </si>
  <si>
    <t xml:space="preserve">extension/swin_t_imagenet/pre2a.yaml &lt;- train[3, 4] and test with densities[1,2] </t>
  </si>
  <si>
    <t>extension/swin_t_imagenet/pre8a_49.yaml &lt;- train[3, 4] and test with densities[3, 4]</t>
  </si>
  <si>
    <t xml:space="preserve">extension/swin_t_imagenet/pre8a_49.yaml &lt;- train[3, 4] and test with densities[1, 2] </t>
  </si>
  <si>
    <t>ID2.2 density heterogeneity (train: 1 test: 1; 2,3,4)</t>
  </si>
  <si>
    <t xml:space="preserve">extension/swin_t_imagenet/pre2a.yaml &lt;- train[1] and test with densities[1] </t>
  </si>
  <si>
    <t xml:space="preserve">extension/swin_t_imagenet/pre2a.yaml &lt;- train[1] and test with densities[2,3,4] </t>
  </si>
  <si>
    <t>extension/swin_t_imagenet/pre8a_49.yaml &lt;- train[1] and test with densities[1]</t>
  </si>
  <si>
    <t xml:space="preserve">extension/swin_t_imagenet/pre8a_49.yaml &lt;- train[1] and test with densities[2,3,4] </t>
  </si>
  <si>
    <t>Mean(Std)</t>
  </si>
  <si>
    <t>Std</t>
  </si>
  <si>
    <t>ID2.2 mass margin type heterogeneity</t>
  </si>
  <si>
    <t>extension/swin_t_imagenet/pre2a.yaml &lt;- only test on obscured/ill_defined</t>
  </si>
  <si>
    <r>
      <rPr>
        <rFont val="Arial"/>
        <color theme="1"/>
        <sz val="10.0"/>
      </rPr>
      <t xml:space="preserve">extension/swin_t_imagenet/pre2a.yaml &lt;- only test on </t>
    </r>
    <r>
      <rPr>
        <rFont val="Arial"/>
        <b/>
        <color theme="1"/>
        <sz val="10.0"/>
      </rPr>
      <t>all but</t>
    </r>
    <r>
      <rPr>
        <rFont val="Arial"/>
        <color theme="1"/>
        <sz val="10.0"/>
      </rPr>
      <t xml:space="preserve"> obscured/ill_defined</t>
    </r>
  </si>
  <si>
    <t>extension/swin_t_imagenet/pre8a_49.yaml &lt;- only test on obscured/ill_defined</t>
  </si>
  <si>
    <t>extension/swin_t_imagenet/pre8a_49.yaml &lt;- only test on all but obscured/ill_defined</t>
  </si>
  <si>
    <t>29.12.2022 - 2 - Mass Margin Type Robustness vice versa (train on obscured/ill_defined, test on others)</t>
  </si>
  <si>
    <t>extension/swin_t_imagenet/pre2a.yaml &lt;- train on obscured/ill_defined, test on obscured/ill_defined</t>
  </si>
  <si>
    <t>extension/swin_t_imagenet/pre2a.yaml (seed 2, Test on: ill_defined and obscured)</t>
  </si>
  <si>
    <t>extension/swin_t_imagenet/pre2a.yaml (seed 3, Test on: ill_defined and obscured)</t>
  </si>
  <si>
    <r>
      <rPr>
        <rFont val="Arial"/>
        <color theme="1"/>
        <sz val="10.0"/>
      </rPr>
      <t>extension/swin_t_imagenet/pre2a.yaml &lt;- train on obscured/ill_defined, test on</t>
    </r>
    <r>
      <rPr>
        <rFont val="Arial"/>
        <b/>
        <color theme="1"/>
        <sz val="10.0"/>
      </rPr>
      <t xml:space="preserve"> all but</t>
    </r>
    <r>
      <rPr>
        <rFont val="Arial"/>
        <color theme="1"/>
        <sz val="10.0"/>
      </rPr>
      <t xml:space="preserve"> obscured/ill_defined</t>
    </r>
  </si>
  <si>
    <t>extension/swin_t_imagenet/pre2a.yaml (seed 2, Test on: all BUT ill_defined and obscured)</t>
  </si>
  <si>
    <t>extension/swin_t_imagenet/pre2a.yaml (seed 3, Test on: all BUT ill_defined and obscured)</t>
  </si>
  <si>
    <t>extension/swin_t_imagenet/pre8a_49.yaml &lt;- train on obscured/ill_defined, test on obscured/ill_defined</t>
  </si>
  <si>
    <t>extension/swin_t_imagenet/pre8a_49.yaml (seed 2, Test on: ill_defined and obscured)</t>
  </si>
  <si>
    <t>extension/swin_t_imagenet/pre8a_49.yaml (seed 3, Test on: ill_defined and obscured)</t>
  </si>
  <si>
    <r>
      <rPr>
        <rFont val="Arial"/>
        <color theme="1"/>
        <sz val="10.0"/>
      </rPr>
      <t xml:space="preserve">extension/swin_t_imagenet/pre8a_49.yaml &lt;- train on obscured/ill_defined, test on </t>
    </r>
    <r>
      <rPr>
        <rFont val="Arial"/>
        <b/>
        <color theme="1"/>
        <sz val="10.0"/>
      </rPr>
      <t xml:space="preserve">all but </t>
    </r>
    <r>
      <rPr>
        <rFont val="Arial"/>
        <color theme="1"/>
        <sz val="10.0"/>
      </rPr>
      <t>obscured/ill_defined</t>
    </r>
  </si>
  <si>
    <t>extension/swin_t_imagenet/pre8a_49.yaml(seed 2, Test on: all BUT ill_defined and obscured)</t>
  </si>
  <si>
    <t>extension/swin_t_imagenet/pre8a_49.yaml (seed 3, Test on: all BUT ill_defined and obscured)</t>
  </si>
  <si>
    <t>29.12.2022 - 1 - Mass Margin Type Robustness (train on all non obscured/ill_defined, test on obscured/ill_defined)</t>
  </si>
  <si>
    <r>
      <rPr>
        <rFont val="Arial"/>
        <color theme="1"/>
        <sz val="10.0"/>
      </rPr>
      <t xml:space="preserve">extension/swin_t_imagenet/pre2a.yaml &lt;- train on </t>
    </r>
    <r>
      <rPr>
        <rFont val="Arial"/>
        <b/>
        <color theme="1"/>
        <sz val="10.0"/>
      </rPr>
      <t xml:space="preserve">all but </t>
    </r>
    <r>
      <rPr>
        <rFont val="Arial"/>
        <color theme="1"/>
        <sz val="10.0"/>
      </rPr>
      <t xml:space="preserve">obscured/ill_defined, test on </t>
    </r>
    <r>
      <rPr>
        <rFont val="Arial"/>
        <b/>
        <color theme="1"/>
        <sz val="10.0"/>
      </rPr>
      <t xml:space="preserve">all but </t>
    </r>
    <r>
      <rPr>
        <rFont val="Arial"/>
        <color theme="1"/>
        <sz val="10.0"/>
      </rPr>
      <t>obscured/ill_defined</t>
    </r>
  </si>
  <si>
    <r>
      <rPr>
        <rFont val="Arial"/>
        <color theme="1"/>
        <sz val="10.0"/>
      </rPr>
      <t xml:space="preserve">extension/swin_t_imagenet/pre2a.yaml &lt;- train on </t>
    </r>
    <r>
      <rPr>
        <rFont val="Arial"/>
        <b/>
        <color theme="1"/>
        <sz val="10.0"/>
      </rPr>
      <t>all but</t>
    </r>
    <r>
      <rPr>
        <rFont val="Arial"/>
        <color theme="1"/>
        <sz val="10.0"/>
      </rPr>
      <t xml:space="preserve"> obscured/ill_defined, test on obscured/ill_defined</t>
    </r>
  </si>
  <si>
    <r>
      <rPr>
        <rFont val="Arial"/>
        <color theme="1"/>
        <sz val="10.0"/>
      </rPr>
      <t xml:space="preserve">extension/swin_t_imagenet/pre8a_49.yaml &lt;- train on </t>
    </r>
    <r>
      <rPr>
        <rFont val="Arial"/>
        <b/>
        <color theme="1"/>
        <sz val="10.0"/>
      </rPr>
      <t xml:space="preserve">all but </t>
    </r>
    <r>
      <rPr>
        <rFont val="Arial"/>
        <color theme="1"/>
        <sz val="10.0"/>
      </rPr>
      <t>obscured/ill_defined, test on</t>
    </r>
    <r>
      <rPr>
        <rFont val="Arial"/>
        <b/>
        <color theme="1"/>
        <sz val="10.0"/>
      </rPr>
      <t xml:space="preserve"> all but </t>
    </r>
    <r>
      <rPr>
        <rFont val="Arial"/>
        <color theme="1"/>
        <sz val="10.0"/>
      </rPr>
      <t>obscured/ill_defined</t>
    </r>
  </si>
  <si>
    <r>
      <rPr>
        <rFont val="Arial"/>
        <color theme="1"/>
        <sz val="10.0"/>
      </rPr>
      <t xml:space="preserve">extension/swin_t_imagenet/pre8a_49.yaml &lt;- train on </t>
    </r>
    <r>
      <rPr>
        <rFont val="Arial"/>
        <b/>
        <color theme="1"/>
        <sz val="10.0"/>
      </rPr>
      <t xml:space="preserve">all but </t>
    </r>
    <r>
      <rPr>
        <rFont val="Arial"/>
        <color theme="1"/>
        <sz val="10.0"/>
      </rPr>
      <t>obscured/ill_defined, test on obscured/ill_defined</t>
    </r>
  </si>
  <si>
    <r>
      <rPr>
        <rFont val="Arial"/>
        <color theme="1"/>
        <sz val="10.0"/>
      </rPr>
      <t>extension/swin_t_imagenet/pre2a.yaml &lt;- train on obscured/ill_defined, test on</t>
    </r>
    <r>
      <rPr>
        <rFont val="Arial"/>
        <b/>
        <color theme="1"/>
        <sz val="10.0"/>
      </rPr>
      <t xml:space="preserve"> all but</t>
    </r>
    <r>
      <rPr>
        <rFont val="Arial"/>
        <color theme="1"/>
        <sz val="10.0"/>
      </rPr>
      <t xml:space="preserve"> obscured/ill_defined</t>
    </r>
  </si>
  <si>
    <r>
      <rPr>
        <rFont val="Arial"/>
        <color theme="1"/>
        <sz val="10.0"/>
      </rPr>
      <t xml:space="preserve">extension/swin_t_imagenet/pre8a_49.yaml &lt;- train on obscured/ill_defined, test on </t>
    </r>
    <r>
      <rPr>
        <rFont val="Arial"/>
        <b/>
        <color theme="1"/>
        <sz val="10.0"/>
      </rPr>
      <t xml:space="preserve">all but </t>
    </r>
    <r>
      <rPr>
        <rFont val="Arial"/>
        <color theme="1"/>
        <sz val="10.0"/>
      </rPr>
      <t>obscured/ill_defined</t>
    </r>
  </si>
  <si>
    <r>
      <rPr>
        <rFont val="Arial"/>
        <color theme="1"/>
        <sz val="10.0"/>
      </rPr>
      <t>extension/swin_t_imagenet/pre2a.yaml &lt;- train on obscured/ill_defined, test on</t>
    </r>
    <r>
      <rPr>
        <rFont val="Arial"/>
        <b/>
        <color theme="1"/>
        <sz val="10.0"/>
      </rPr>
      <t xml:space="preserve"> all but</t>
    </r>
    <r>
      <rPr>
        <rFont val="Arial"/>
        <color theme="1"/>
        <sz val="10.0"/>
      </rPr>
      <t xml:space="preserve"> obscured/ill_defined</t>
    </r>
  </si>
  <si>
    <r>
      <rPr>
        <rFont val="Arial"/>
        <color theme="1"/>
        <sz val="10.0"/>
      </rPr>
      <t xml:space="preserve">extension/swin_t_imagenet/pre8a_49.yaml &lt;- train on obscured/ill_defined, test on </t>
    </r>
    <r>
      <rPr>
        <rFont val="Arial"/>
        <b/>
        <color theme="1"/>
        <sz val="10.0"/>
      </rPr>
      <t xml:space="preserve">all but </t>
    </r>
    <r>
      <rPr>
        <rFont val="Arial"/>
        <color theme="1"/>
        <sz val="10.0"/>
      </rPr>
      <t>obscured/ill_defined</t>
    </r>
  </si>
  <si>
    <t>ID2.2 subtlety heterogeneity</t>
  </si>
  <si>
    <t>Train subtlety 5</t>
  </si>
  <si>
    <t>extension/swin_t_imagenet/pre8a_49.yaml</t>
  </si>
  <si>
    <t>Train subtleties 1,2,3</t>
  </si>
  <si>
    <t>1,2,3,4</t>
  </si>
  <si>
    <t>ID3</t>
  </si>
  <si>
    <t>EXT Experiments  (train_sampling_ratio=1.0)</t>
  </si>
  <si>
    <t>Seed 3 (42)</t>
  </si>
  <si>
    <t>Seed 3 (3)</t>
  </si>
  <si>
    <t>extension/swin_t_scratch/ext4.yaml</t>
  </si>
  <si>
    <t>extension/swin_t_scratch/ext8.yaml</t>
  </si>
  <si>
    <t>extension/swin_t_scratch/ext22.yaml</t>
  </si>
  <si>
    <t>extension/swin_t_scratch/ext26.yaml</t>
  </si>
  <si>
    <t>extension/swin_t_scratch/ext33.yaml</t>
  </si>
  <si>
    <t>extension/swin_t_scratch/ext34.yaml</t>
  </si>
  <si>
    <t>extension/swin_t_imagenet/ext4.yaml</t>
  </si>
  <si>
    <t>extension/swin_t_imagenet/ext8.yaml</t>
  </si>
  <si>
    <t>extension/swin_t_imagenet/ext22.yaml</t>
  </si>
  <si>
    <t>extension/swin_t_imagenet/ext26.yaml</t>
  </si>
  <si>
    <t>extension/swin_t_imagenet/ext33.yaml</t>
  </si>
  <si>
    <t>extension/swin_t_imagenet/ext33.yaml seed2_model1of1_testdl1of1</t>
  </si>
  <si>
    <t>extension/swin_t_imagenet/ext33.yaml seed3_model1of1_testdl1of1</t>
  </si>
  <si>
    <t>extension/swin_t_imagenet/ext34.yaml</t>
  </si>
  <si>
    <t>extension/swin_t_imagenet_frozen/ext4.yaml</t>
  </si>
  <si>
    <t>extension/swin_t_imagenet_frozen/ext8.yaml</t>
  </si>
  <si>
    <t>extension/swin_t_imagenet_frozen/ext22.yaml</t>
  </si>
  <si>
    <t>extension/swin_t_imagenet_frozen/ext26.yaml</t>
  </si>
  <si>
    <t>extension/swin_t_imagenet_frozen/ext33.yaml</t>
  </si>
  <si>
    <t>extension/swin_t_imagenet_frozen/ext34.yaml</t>
  </si>
  <si>
    <t xml:space="preserve">extension/swin_t_imagenet_frozen/ext35.yaml DP(ε=49.05519771228043,δ=1e-05) with target DP(50,1e-05) with max_grad_norm=10.0 </t>
  </si>
  <si>
    <t>extension/swin_t_radimagenet/ext4.yaml</t>
  </si>
  <si>
    <t>run!</t>
  </si>
  <si>
    <t>extension/swin_t_radimagenet/ext8.yaml</t>
  </si>
  <si>
    <t>extension/swin_t_radimagenet/ext22.yaml</t>
  </si>
  <si>
    <t>extension/swin_t_radimagenet/ext26.yaml</t>
  </si>
  <si>
    <t>extension/swin_t_radimagenet/ext33.yaml</t>
  </si>
  <si>
    <t>extension/swin_t_radimagenet/ext33.yaml seed2_model1of1_testdl1of1</t>
  </si>
  <si>
    <t>extension/swin_t_radimagenet/ext33.yaml seed3_model1of1_testdl1of1</t>
  </si>
  <si>
    <t>extension/swin_t_radimagenet/ext34.yaml</t>
  </si>
  <si>
    <t>extension/swin_t_radimagenet_frozen/ext4.yaml</t>
  </si>
  <si>
    <t>extension/swin_t_radimagenet_frozen/ext8.yaml</t>
  </si>
  <si>
    <t>extension/swin_t_radimagenet_frozen/ext22.yaml</t>
  </si>
  <si>
    <t>extension/swin_t_radimagenet_frozen/ext26.yaml</t>
  </si>
  <si>
    <t>extension/swin_t_radimagenet_frozen/ext33.yaml</t>
  </si>
  <si>
    <t>extension/swin_t_radimagenet_frozen/ext34.yaml</t>
  </si>
  <si>
    <t xml:space="preserve">extension/swin_t_radimagenet_frozen/ext35.yaml DP(ε=49.36861182779053,δ=1e-05) with target DP(50,1e-05) with max_grad_norm=10.0 </t>
  </si>
  <si>
    <t>extension/swin_t_radimagenet_frozen/ext35_sanity_check.yaml DP(ε=52009.442775881216,δ=0.1), with target ε=100000 and max_grad_norm=1</t>
  </si>
  <si>
    <t>Seed 1 - Rerun</t>
  </si>
  <si>
    <t>extension/swin_t_radimagenet/ext33_img2rin_swintf.yaml</t>
  </si>
  <si>
    <t>extension/swin_t_radimagenet/ext33_img2rin_swintf.yaml model1of1_testdl1of1</t>
  </si>
  <si>
    <t>extension/swin_t_radimagenet/ext33_rin_swintf.yaml</t>
  </si>
  <si>
    <t>extension/swin_t_radimagenet/ext33_rin_swintf.yaml model1of1_testdl1of1</t>
  </si>
  <si>
    <t>extension/swin_t_imagenet/ext4.yaml model1of1_testdl1of1 seed1</t>
  </si>
  <si>
    <t>extension/swin_t_imagenet/ext4.yaml model1of1_testdl1of1 seed2</t>
  </si>
  <si>
    <t>extension/swin_t_imagenet/ext4.yaml model1of1_testdl1of1 seed3</t>
  </si>
  <si>
    <t>extension/swin_t_imagenet/ext4.yaml model1of1_testdl1of1 seed4</t>
  </si>
  <si>
    <t>extension/swin_t_imagenet/ext4.yaml model1of1_testdl1of1 seed5</t>
  </si>
  <si>
    <t>extension/swin_t_imagenet/ext4.yaml model1of1_testdl1of1 seed6</t>
  </si>
  <si>
    <t>extension/swin_t_imagenet/ext33.yaml seed4_model1of1_testdl1of1</t>
  </si>
  <si>
    <t>extension/swin_t_imagenet/ext33.yaml seed5_model1of1_testdl1of1</t>
  </si>
  <si>
    <t>extension/swin_t_imagenet/ext33.yaml seed6_model1of1_testdl1of1</t>
  </si>
  <si>
    <t>extension/swin_t_imagenet/ext33.yaml seed7_model1of1_testdl1of1</t>
  </si>
  <si>
    <t>extension/swin_t_imagenet/ext33.yaml seed8_model1of1_testdl1of1</t>
  </si>
  <si>
    <t>extension/swin_t_radimagenet/ext33.yaml seed4_model1of1_testdl1of1</t>
  </si>
  <si>
    <t>extension/swin_t_radimagenet/ext33.yaml seed5_model1of1_testdl1of1</t>
  </si>
  <si>
    <t>extension/swin_t_radimagenet/ext33.yaml seed6_model1of1_testdl1of1</t>
  </si>
  <si>
    <t>extension/swin_t_radimagenet/ext33.yaml seed7_model1of1_testdl1of1</t>
  </si>
  <si>
    <t>extension/swin_t_radimagenet/ext33.yaml seed8_model1of1_testdl1of1</t>
  </si>
  <si>
    <t>STD</t>
  </si>
  <si>
    <t>MEAN</t>
  </si>
  <si>
    <t>ID3.1 with Size Variation (tested against pretraining)</t>
  </si>
  <si>
    <t>train_sampling_ratio=0.25</t>
  </si>
  <si>
    <t>Seed 1 - Random Split 1</t>
  </si>
  <si>
    <t>Seed 2 - Random Split 2</t>
  </si>
  <si>
    <t>Seed 3 - Random Split 3</t>
  </si>
  <si>
    <t>train_sampling_ratio=0.1</t>
  </si>
  <si>
    <t>train_sampling_ratio=0.01</t>
  </si>
  <si>
    <t>ID3.2 density heterogeneity</t>
  </si>
  <si>
    <t>EXT Experiments (train_sampling_ratio=1.0)</t>
  </si>
  <si>
    <r>
      <rPr>
        <rFont val="Arial"/>
        <color theme="1"/>
        <sz val="10.0"/>
      </rPr>
      <t xml:space="preserve">extension/swin_t_imagenet/ext4.yaml with density [1,2] - pretrained with </t>
    </r>
    <r>
      <rPr>
        <rFont val="Arial"/>
        <color rgb="FF000000"/>
        <sz val="10.0"/>
      </rPr>
      <t>best_classifier_0825399714AUROC.pt</t>
    </r>
  </si>
  <si>
    <r>
      <rPr>
        <rFont val="Arial"/>
        <color theme="1"/>
        <sz val="10.0"/>
      </rPr>
      <t xml:space="preserve">extension/swin_t_imagenet/ext4.yaml with density [3,4] - pretrained with </t>
    </r>
    <r>
      <rPr>
        <rFont val="Arial"/>
        <color rgb="FF000000"/>
        <sz val="10.0"/>
      </rPr>
      <t>best_classifier_0825399714AUROC.pt</t>
    </r>
  </si>
  <si>
    <t xml:space="preserve">extension/swin_t_imagenet/ext34.yaml with density [1,2] - pretrained with best_classifier_ext34_AUC07769.pt
</t>
  </si>
  <si>
    <t xml:space="preserve">extension/swin_t_imagenet/ext34.yaml with density [3,4] - pretrained with best_classifier_ext34_AUC07769.pt
</t>
  </si>
  <si>
    <t>ID3.2 density heterogeneity WITHOUT filtering densities in validation dataset (train: densities 1,2)</t>
  </si>
  <si>
    <t>extension/swin_t_imagenet/ext4.yaml with density [1,2]</t>
  </si>
  <si>
    <t>extension/swin_t_imagenet/ext4.yaml with density [3,4]</t>
  </si>
  <si>
    <t>extension/swin_t_imagenet/ext34.yaml with density [1,2]</t>
  </si>
  <si>
    <t>extension/swin_t_imagenet/ext34.yaml with density [3,4]</t>
  </si>
  <si>
    <t>ID3.2 density heterogeneity WITH filtering densities in validation dataset (train: densities 1,2)</t>
  </si>
  <si>
    <t>ID3.2 density heterogeneity WITH filtering densities in validation dataset (train: densities 3,4)</t>
  </si>
  <si>
    <t>extension/swin_t_imagenet/ext4.yaml, train on density [3,4] test on density [3,4]</t>
  </si>
  <si>
    <t>extension/swin_t_imagenet/ext4.yaml  train on density [3,4] test on density [1,2]</t>
  </si>
  <si>
    <t>extension/swin_t_imagenet/ext34.yaml  train on density [3,4] test on density [3,4]</t>
  </si>
  <si>
    <t>extension/swin_t_imagenet/ext34.yaml  train on density [3,4] test on density [1,2]</t>
  </si>
  <si>
    <t>ID3.2 density heterogeneity WITH filtering densities in validation dataset (train: densities 1)</t>
  </si>
  <si>
    <t>extension/swin_t_imagenet/ext4.yaml with density [1]</t>
  </si>
  <si>
    <t>extension/swin_t_imagenet/ext4.yaml with density [2,3,4]</t>
  </si>
  <si>
    <t>extension/swin_t_imagenet/ext34.yaml with density [1]</t>
  </si>
  <si>
    <t>extension/swin_t_imagenet/ext34.yaml with density [2,3,4]</t>
  </si>
  <si>
    <t xml:space="preserve">ID3.2 mass margin type heterogeneity </t>
  </si>
  <si>
    <t>extension/swin_t_imagenet/ext4.yaml &lt;- only test on obscured/ill_defined</t>
  </si>
  <si>
    <t>extension/swin_t_imagenet/ext4.yaml &lt;- only test on all but obscured/ill_defined</t>
  </si>
  <si>
    <t>extension/swin_t_imagenet/ext34.yaml &lt;- only test on obscured/ill_defined</t>
  </si>
  <si>
    <t>extension/swin_t_imagenet/ext34.yaml &lt;- only test on all but obscured/ill_defined</t>
  </si>
  <si>
    <t>extension/swin_t_imagenet/ext4.yaml &lt;- train on obscured/ill_defined, test on obscured/ill_defined</t>
  </si>
  <si>
    <t>extension/swin_t_imagenet/ext4.yaml &lt;- train on obscured/ill_defined, test on all but obscured/ill_defined</t>
  </si>
  <si>
    <t>extension/swin_t_imagenet/ext34.yaml  &lt;- train on obscured/ill_defined, test on obscured/ill_defined</t>
  </si>
  <si>
    <t>extension/swin_t_imagenet/ext34.yaml (seed 3, Test on: ill_defined and obscured)</t>
  </si>
  <si>
    <t>extension/swin_t_imagenet/ext34.yaml &lt;- train on obscured/ill_defined, test on all but obscured/ill_defined</t>
  </si>
  <si>
    <t>extension/swin_t_imagenet/ext34.yaml (seed 3, Test on: all BUT ill_defined and obscured)</t>
  </si>
  <si>
    <t>extension/swin_t_imagenet/ext4.yaml &lt;- train on all but obscured/ill_defined, test on all but obscured/ill_defined</t>
  </si>
  <si>
    <t>extension/swin_t_imagenet/ext4.yaml &lt;- train on all but obscured/ill_defined, test on obscured/ill_defined</t>
  </si>
  <si>
    <t>extension/swin_t_imagenet/ext34.yaml &lt;- train on all but obscured/ill_defined, test on all but obscured/ill_defined</t>
  </si>
  <si>
    <t>extension/swin_t_imagenet/ext34.yaml &lt;- train on all but obscured/ill_defined, test on obscured/ill_defined</t>
  </si>
  <si>
    <t>ID3.2 subtlety heterogeneity</t>
  </si>
  <si>
    <t>EXT Experiments (train_sampling_ratio=0.25)</t>
  </si>
  <si>
    <t>Seed 2 - Random Split 3</t>
  </si>
  <si>
    <t>Seed 3 - Random Split 4</t>
  </si>
  <si>
    <t>EXT Experiments (train_sampling_ratio=0.1)</t>
  </si>
  <si>
    <t>EXT Experiments (train_sampling_ratio=0.01)</t>
  </si>
  <si>
    <t>Seed 1 - Random Split 2</t>
  </si>
  <si>
    <t>train_sampling_ratio=1.0</t>
  </si>
  <si>
    <t>OLD Train sampling ratio experiments</t>
  </si>
  <si>
    <t>ROBUSTNESS / UNIVERSALITY</t>
  </si>
  <si>
    <t>ID 4</t>
  </si>
  <si>
    <t>ID4.1</t>
  </si>
  <si>
    <t xml:space="preserve">Best checkpoints from seeds 1-3 </t>
  </si>
  <si>
    <t>extension/swin_t_imagenet/ext0.yaml.</t>
  </si>
  <si>
    <t>python3 -m gan_compare.scripts.train_test_classifier --config_path extension/swin_t_imagenet/ext0.yaml --seed 1 --only_get_metrics --in_checkpoint_path extension/pre2a/swin_t_imagenet/model_checkpoint/best_classifier_0825399714AUROC.pt #ext1=bcdr</t>
  </si>
  <si>
    <t xml:space="preserve">extension/swin_t_imagenet/ext0.yaml. </t>
  </si>
  <si>
    <t>python3 -m gan_compare.scripts.train_test_classifier --config_path extension/swin_t_imagenet/ext0.yaml --seed 1 --only_get_metrics --in_checkpoint_path extension/ext34/swin_t_imagenet/model_checkpoint/best_classifier_ext34_AUC07769.pt #ext1=bcdr</t>
  </si>
  <si>
    <t>python3 -m gan_compare.scripts.train_test_classifier --config_path extension/swin_t_imagenet/ext0.yaml --seed 1 --only_get_metrics --in_checkpoint_path extension/pre8a_49/swin_t_imagenet/model_checkpoint/best_classifier_pre8a_49_all_densities.pt #ext1=bcdr</t>
  </si>
  <si>
    <t>ID4.2</t>
  </si>
  <si>
    <t>extension/swin_t_imagenet_frozen/ext0.yaml</t>
  </si>
  <si>
    <t>python3 -m gan_compare.scripts.train_test_classifier --config_path extension/swin_t_imagenet/ext0.yaml --seed 1 --only_get_metrics --in_checkpoint_path extension/ext35/swin_t_imagenet_frozen/model_checkpoint/299.pt #bcdr</t>
  </si>
  <si>
    <t>python3 -m gan_compare.scripts.train_test_classifier --config_path extension/swin_t_imagenet/ext0.yaml --seed 1 --only_get_metrics --in_checkpoint_path extension/ext39/swin_t_imagenet_frozen/model_checkpoint/299.pt #bcdr</t>
  </si>
  <si>
    <t>python3 -m gan_compare.scripts.train_test_classifier --config_path extension/swin_t_imagenet/ext0.yaml --seed 1 --only_get_metrics --in_checkpoint_path extension/pre8a_49/swin_t_imagenet_frozen/model_checkpoint/299.pt #bcdr</t>
  </si>
  <si>
    <t>ID 5</t>
  </si>
  <si>
    <t>ID5 (DP Privacy - 100 Epochs, seed 1, 0.1 label smoothing, batch size 12)</t>
  </si>
  <si>
    <t>ID5 (DP Privacy - 100 Epochs, seed 2, 0.1 label smoothing, batch size 12)</t>
  </si>
  <si>
    <t>ID5 (DP Privacy - 100 Epochs, seed 3, 0.1 label smoothing, batch size 12)</t>
  </si>
  <si>
    <t>extension/swin_t_imagenet_frozen/ext35.yaml with DP(ε=46.9799044648619,δ=0.0001).</t>
  </si>
  <si>
    <t>Best model was achieved after 90 epochs, with val loss = 0.8240472078323364 and DP(ε=46.9799044648619,δ=0.0001).</t>
  </si>
  <si>
    <t>extension/swin_t_imagenet_frozen/ext35.yaml (seed2)</t>
  </si>
  <si>
    <t>Best model was achieved after 92 epochs, with val loss = 0.7240036725997925 and DP(ε=47.64954767861562,δ=0.0001).</t>
  </si>
  <si>
    <t>extension/swin_t_imagenet_frozen/ext35.yaml (seed 3)</t>
  </si>
  <si>
    <t>Best model was achieved after 98 epochs, with val loss = 0.7906177043914795 and DP(ε=49.65847731987675,δ=0.0001).</t>
  </si>
  <si>
    <t>extension/swin_t_imagenet_frozen/ext39.yaml with DP(ε=49.99171192644259,δ=0.0001).</t>
  </si>
  <si>
    <t>2022-12-31 20:38:34,106 [INFO] Best model was achieved after 99 epochs, with val loss = 0.8187698125839233 and DP(ε=49.99171192644259,δ=0.0001).</t>
  </si>
  <si>
    <t>extension/swin_t_imagenet_frozen/ext39.yaml (seed2)</t>
  </si>
  <si>
    <t>Best model was achieved after 91 epochs, with val loss = 0.7235417366027832 and DP(ε=47.670733169405615,δ=0.0001)</t>
  </si>
  <si>
    <t>extension/swin_t_imagenet_frozen/ext39.yaml (seed 3)</t>
  </si>
  <si>
    <t>Best model was achieved after 99 epochs, with val loss = 0.7663666009902954 and DP(ε=49.99171192644259,δ=0.0001).</t>
  </si>
  <si>
    <t>extension/swin_t_imagenet_frozen/pre8a_49.yaml with DP(ε=47.311086706446616,δ=0.0001).</t>
  </si>
  <si>
    <t>13:55:26,756 [INFO] Best model was achieved after 91 epochs, with val loss = 0.634959876537323 and DP(ε=47.311086706446616,δ=0.0001).</t>
  </si>
  <si>
    <t>extension/swin_t_imagenet_frozen/pre8a_49.yaml (seed2)</t>
  </si>
  <si>
    <t>Best model was achieved after 99 epochs, with val loss = 0.6561143398284912 and DP(ε=49.99329892675361,δ=0.0001).</t>
  </si>
  <si>
    <t>extension/swin_t_imagenet_frozen/pre8a_49.yaml (seed3)</t>
  </si>
  <si>
    <t>Best model was achieved after 96 epochs, with val loss = 0.6195647120475769 and DP(ε=48.98883410612305,δ=0.0001)</t>
  </si>
  <si>
    <t xml:space="preserve">ID5 (DP Privacy - 300 Epochs, seed 1, 0.0 label smoothing, batch size 12-&gt;16 apart from 39.ext) </t>
  </si>
  <si>
    <t>extension/swin_t_imagenet_frozen/ext35.yaml with DP(ε=49.99064102892794,δ=0.0001)</t>
  </si>
  <si>
    <t>Best model was achieved after 299 epochs, with val loss = 1.1766599416732788 and DP(ε=49.99064102892794,δ=0.0001).</t>
  </si>
  <si>
    <t>extension/swin_t_imagenet_frozen/ext39.yaml with DP(ε=49.88530330803934,δ=0.0001)</t>
  </si>
  <si>
    <t>Best model was achieved after 298 epochs, with val loss = 0.9273081421852112 and DP(ε=49.88530330803934,δ=0.0001).</t>
  </si>
  <si>
    <t>extension/swin_t_imagenet_frozen/pre8a_49.yaml with DP(ε=48.0934692041692,δ=0.0001)</t>
  </si>
  <si>
    <t>Best model was achieved after 282 epochs, with val loss = 0.7431197762489319 and DP(ε=48.0934692041692,δ=0.0001).</t>
  </si>
  <si>
    <t xml:space="preserve">Note val loss increase from 100 to 300 epochs which indicates overfitting </t>
  </si>
  <si>
    <t>Seed 1 Rerun</t>
  </si>
  <si>
    <t>Differential Privacy Hyperparameter searching tests</t>
  </si>
  <si>
    <t>extension/swin_t_imagenet_frozen/ext35_delta1e04.yaml</t>
  </si>
  <si>
    <t>0.6837729216</t>
  </si>
  <si>
    <t>0.5870646766</t>
  </si>
  <si>
    <t>0.6286644951</t>
  </si>
  <si>
    <t>0.787755102</t>
  </si>
  <si>
    <t>0.6992753623</t>
  </si>
  <si>
    <t>0.5738723515</t>
  </si>
  <si>
    <t>0.6744394011</t>
  </si>
  <si>
    <t>extension/swin_t_imagenet_frozen/ext35_e10.yaml</t>
  </si>
  <si>
    <t>0.6860066652</t>
  </si>
  <si>
    <t>0.5970149254</t>
  </si>
  <si>
    <t>0.6169014085</t>
  </si>
  <si>
    <t>0.893877551</t>
  </si>
  <si>
    <t>0.73</t>
  </si>
  <si>
    <t>0.5154296113</t>
  </si>
  <si>
    <t>0.6348488076</t>
  </si>
  <si>
    <t>extension/swin_t_imagenet_frozen/ext35_e10_delta1e04.yaml</t>
  </si>
  <si>
    <t>0.6859224439</t>
  </si>
  <si>
    <t>0.6019900498</t>
  </si>
  <si>
    <t>0.6210826211</t>
  </si>
  <si>
    <t>0.8897959184</t>
  </si>
  <si>
    <t>0.7315436242</t>
  </si>
  <si>
    <t>0.5204211621</t>
  </si>
  <si>
    <t>0.6368873905</t>
  </si>
  <si>
    <t>extension/swin_t_imagenet_frozen/ext35_max_grad_norm1.yaml</t>
  </si>
  <si>
    <t>0.7058142424</t>
  </si>
  <si>
    <t>0.6094527363</t>
  </si>
  <si>
    <t>0.7573415765</t>
  </si>
  <si>
    <t>0.5638632523</t>
  </si>
  <si>
    <t>0.6569111966</t>
  </si>
  <si>
    <t>extension/swin_t_imagenet_frozen/ext35_d0001_bs_64_max_grad_norm1.yaml</t>
  </si>
  <si>
    <t>0.6804442406</t>
  </si>
  <si>
    <t>0.562277395</t>
  </si>
  <si>
    <t>0.6541520178</t>
  </si>
  <si>
    <t>extension/swin_t_imagenet_frozen/ext35_d0001_bs_128_lr2e-2_max_grad_norm1.yaml</t>
  </si>
  <si>
    <t>0.6218905473</t>
  </si>
  <si>
    <t>0.660899654</t>
  </si>
  <si>
    <t>0.7795918367</t>
  </si>
  <si>
    <t>0.7153558052</t>
  </si>
  <si>
    <t>0.6403743663</t>
  </si>
  <si>
    <t>0.7348401264</t>
  </si>
  <si>
    <t>e50</t>
  </si>
  <si>
    <t>extension/swin_t_imagenet_frozen/ext35_d0001_bs_64_lr2e-3_max_grad_norm1.yaml model1of1_testdl1of1</t>
  </si>
  <si>
    <t>extension/swin_t_imagenet_frozen/ext35_d0001_bs_64_lr2e-3_max_grad_norm1.yaml</t>
  </si>
  <si>
    <t>0.7220047116</t>
  </si>
  <si>
    <t>0.6865671642</t>
  </si>
  <si>
    <t>0.7644444444</t>
  </si>
  <si>
    <t>0.7020408163</t>
  </si>
  <si>
    <t>0.7319148936</t>
  </si>
  <si>
    <t>0.7512803848</t>
  </si>
  <si>
    <t>0.8231317064</t>
  </si>
  <si>
    <t>comment: Best model was achieved after 83 epochs, with val loss = 0.6284775137901306 and DP(ε=44.426842661784086,δ=0.001).</t>
  </si>
  <si>
    <t>extension/swin_t_imagenet_frozen/ext39_d0001_bs_64_lr2e-3_max_grad_norm1.yaml</t>
  </si>
  <si>
    <t>0.9894670248</t>
  </si>
  <si>
    <t>0.6293532338</t>
  </si>
  <si>
    <t>0.7857142857</t>
  </si>
  <si>
    <t>0.5387755102</t>
  </si>
  <si>
    <t>0.6392251816</t>
  </si>
  <si>
    <t>0.712699857</t>
  </si>
  <si>
    <t>0.7890184748</t>
  </si>
  <si>
    <t>extension/swin_t_imagenet_frozen/pre8a_49_d0001_bs_64_lr2e-3_max_grad_norm1.yaml</t>
  </si>
  <si>
    <t>0.8033615351</t>
  </si>
  <si>
    <t>0.7014925373</t>
  </si>
  <si>
    <t>0.7510040161</t>
  </si>
  <si>
    <t>0.7632653061</t>
  </si>
  <si>
    <t>0.7570850202</t>
  </si>
  <si>
    <t>0.7379175874</t>
  </si>
  <si>
    <t>0.8017985122</t>
  </si>
  <si>
    <t>extension/swin_t_radimagenet_frozen/ext35_d0001_bs_64_lr2e-3_max_grad_norm1.yaml model1of1_testdl1of1</t>
  </si>
  <si>
    <t>extension/swin_t_radimagenet_frozen/ext35_rin_d0001_bs_64_lr2e-3_max_grad_norm1.yaml model1of1_testdl1of1</t>
  </si>
  <si>
    <t>extension/swin_t_radimagenet_frozen/ext35_img2rin_d0001_bs_64_lr2e-3_max_grad_norm1.yaml model1of1_testdl1of1</t>
  </si>
  <si>
    <t>extension/swin_t_radimagenet_frozen/pre8a_49_e50.yaml model1of1_testdl1of1</t>
  </si>
  <si>
    <t>extension/swin_t_imagenet_frozen/ext40_e50.yaml model1of1_testdl1of1</t>
  </si>
  <si>
    <t>extension/swin_t_imagenet_frozen/ext40_e50.yaml seed2_model1of1_testdl1of1</t>
  </si>
  <si>
    <t>extension/swin_t_imagenet_frozen/ext40_e50.yaml seed3_model1of1_testdl1of1</t>
  </si>
  <si>
    <t>extension/swin_t_radimagenet_frozen/ext40_e50.yaml model1of1_testdl1of1</t>
  </si>
  <si>
    <t>e19</t>
  </si>
  <si>
    <t>extension/swin_t_imagenet_frozen/ext35_e19.yaml model1of1_testdl1of1</t>
  </si>
  <si>
    <t>extension/swin_t_imagenet_frozen/pre8a_49_e19.yaml model1of1_testdl1of1</t>
  </si>
  <si>
    <t>extension/swin_t_imagenet_frozen/pre8a_49_e19.yaml seed3_model1of1_testdl1of1</t>
  </si>
  <si>
    <t>extension/swin_t_radimagenet_frozen/ext35_e19.yaml model1of1_testdl1of1 (seed4)</t>
  </si>
  <si>
    <t>extension/swin_t_radimagenet_frozen/ext35_e19.yaml model1of1_testdl1of1 (seed5)</t>
  </si>
  <si>
    <t>extension/swin_t_radimagenet_frozen/ext35_e19.yaml model1of1_testdl1of1</t>
  </si>
  <si>
    <t>extension/swin_t_radimagenet_frozen/ext35_e19.yaml model1of1_testdl1of1 (seed6)</t>
  </si>
  <si>
    <t>extension/swin_t_radimagenet_frozen/pre8a_49_e19.yaml model1of1_testdl1of1</t>
  </si>
  <si>
    <t>extension/swin_t_radimagenet_frozen/ext35_e19.yaml seed7_model1of1_testdl1of1</t>
  </si>
  <si>
    <t>extension/swin_t_radimagenet_frozen/ext35_e19.yaml seed8_model1of1_testdl1of1</t>
  </si>
  <si>
    <t>extension/swin_t_imagenet_frozen/ext40_e19.yaml model1of1_testdl1of1</t>
  </si>
  <si>
    <t>extension/swin_t_imagenet_frozen/ext40_e19.yaml seed2_model1of1_testdl1of1</t>
  </si>
  <si>
    <t>extension/swin_t_imagenet_frozen/ext40_e19.yaml seed3_model1of1_testdl1of1</t>
  </si>
  <si>
    <t>extension/swin_t_radimagenet_frozen/ext40_e19.yaml model1of1_testdl1of1</t>
  </si>
  <si>
    <t>extension/swin_t_imagenet_frozen/ext35_e19.yaml model1of1_testdl1of1  (seed4)</t>
  </si>
  <si>
    <t>extension/swin_t_imagenet_frozen/ext35_e19.yaml model1of1_testdl1of1 (seed5)</t>
  </si>
  <si>
    <t>extension/swin_t_imagenet_frozen/ext39_e19.yaml seed1_model1of1_testdl1of1</t>
  </si>
  <si>
    <t>extension/swin_t_imagenet_frozen/ext39_e19.yaml seed2_model1of1_testdl1of1</t>
  </si>
  <si>
    <t>extension/swin_t_imagenet_frozen/ext39_e19.yaml seed3_model1of1_testdl1of1</t>
  </si>
  <si>
    <t>extension/swin_t_imagenet_frozen/ext35_e19.yaml model1of1_testdl1of1  (seed6)</t>
  </si>
  <si>
    <t>extension/swin_t_imagenet_frozen/ext35_e19.yaml seed7_model1of1_testdl1of1</t>
  </si>
  <si>
    <t>extension/swin_t_imagenet_frozen/ext35_e19.yaml seed8_model1of1_testdl1of1</t>
  </si>
  <si>
    <t>e10</t>
  </si>
  <si>
    <t>extension/swin_t_imagenet_frozen/ext35_e10_d0001_bs_64_lr2e-3_max_grad_norm1.yaml</t>
  </si>
  <si>
    <t>extension/swin_t_imagenet_frozen/ext35_e10.yaml model1of1_testdl1of1</t>
  </si>
  <si>
    <t>extension/swin_t_imagenet_frozen/ext39_e10_d0001_bs_64_lr2e-3_max_grad_norm1.yaml</t>
  </si>
  <si>
    <t>0.5746268657</t>
  </si>
  <si>
    <t>0.7534246575</t>
  </si>
  <si>
    <t>0.4489795918</t>
  </si>
  <si>
    <t>0.5626598465</t>
  </si>
  <si>
    <t>0.6708696217</t>
  </si>
  <si>
    <t>0.761860794</t>
  </si>
  <si>
    <t>extension/swin_t_imagenet_frozen/pre8a_49_e10_d0001_bs_64_lr2e-3_max_grad_norm1.yaml</t>
  </si>
  <si>
    <t>0.7417582418</t>
  </si>
  <si>
    <t>0.5510204082</t>
  </si>
  <si>
    <t>0.6323185012</t>
  </si>
  <si>
    <t>0.6909658131</t>
  </si>
  <si>
    <t>0.777106329</t>
  </si>
  <si>
    <t>extension/swin_t_radimagenet_frozen/ext35_e10.yaml model1of1_testdl1of1</t>
  </si>
  <si>
    <t>extension/swin_t_radimagenet_frozen/pre8a_49_e10.yaml</t>
  </si>
  <si>
    <t>e5</t>
  </si>
  <si>
    <t>extension/swin_t_imagenet_frozen/ext35_e5_d0001_bs_64_lr2e-3_max_grad_norm1.yaml model1of1_testdl1of1</t>
  </si>
  <si>
    <t>extension/swin_t_imagenet_frozen/pre8a_49_e5_d0001_bs_64_lr2e-3_max_grad_norm1.yaml model1of1_testdl1of1</t>
  </si>
  <si>
    <t>extension/swin_t_radimagenet_frozen/ext35_e5_d0001_bs_64_lr2e-3_max_grad_norm1.yaml model1of1_testdl1of1</t>
  </si>
  <si>
    <t>extension/swin_t_radimagenet_frozen/ext35_e5.yaml model1of1_testdl1of1</t>
  </si>
  <si>
    <t>extension/swin_t_radimagenet_frozen/pre8a_49_e5.yaml</t>
  </si>
  <si>
    <t>extension/swin_t_imagenet_frozen/ext40_e5.yaml model1of1_testdl1of1</t>
  </si>
  <si>
    <t>extension/swin_t_radimagenet_frozen/ext40_e5.yaml model1of1_testdl1of1</t>
  </si>
  <si>
    <t>e1</t>
  </si>
  <si>
    <t>extension/swin_t_imagenet_frozen/ext35_e1_d0001_bs_64_lr2e-3_max_grad_norm1.yaml</t>
  </si>
  <si>
    <t>extension/swin_t_imagenet_frozen/ext35_e1.yaml model1of1_testdl1of1</t>
  </si>
  <si>
    <t>extension/swin_t_imagenet_frozen/ext39_e1_d0001_bs_64_lr2e-3_max_grad_norm1.yaml</t>
  </si>
  <si>
    <t>extension/swin_t_imagenet_frozen/ext39_e1_d0001_bs_64_lr2e-3_max_grad_norm1.yaml model1of1_testdl1of1 (seed2)</t>
  </si>
  <si>
    <t>extension/swin_t_imagenet_frozen/ext39_e1_d0001_bs_64_lr2e-3_max_grad_norm1.yaml model1of1_testdl1of1 (seed3)</t>
  </si>
  <si>
    <t>extension/swin_t_imagenet_frozen/pre8a_49_e1_d0001_bs_64_lr2e-3_max_grad_norm1.yaml</t>
  </si>
  <si>
    <t>0.5820895522</t>
  </si>
  <si>
    <t>0.6757990868</t>
  </si>
  <si>
    <t>0.6040816327</t>
  </si>
  <si>
    <t>0.6379310345</t>
  </si>
  <si>
    <t>0.6057324841</t>
  </si>
  <si>
    <t>0.7326082681</t>
  </si>
  <si>
    <t>extension/swin_t_imagenet_frozen/pre8a_49_e1_d0001_bs_64_lr2e-3_max_grad_norm1.yaml model1of1_testdl1of1 (seed2)</t>
  </si>
  <si>
    <t>extension/swin_t_imagenet_frozen/pre8a_49_e1_d0001_bs_64_lr2e-3_max_grad_norm1.yaml model1of1_testdl1of1 (seed3)</t>
  </si>
  <si>
    <t>extension/swin_t_imagenet_frozen/ext40_e1.yaml model1of1_testdl1of1</t>
  </si>
  <si>
    <t>extension/swin_t_radimagenet_frozen/ext35_e1.yaml model1of1_testdl1of1</t>
  </si>
  <si>
    <t>e0.1</t>
  </si>
  <si>
    <t>extension/swin_t_imagenet_frozen/ext35_e01_d0001_bs_64_lr2e-3_max_grad_norm1.yaml</t>
  </si>
  <si>
    <t>extension/swin_t_imagenet_frozen/ext35_e01.yaml (seed2) model1of1_testdl1of1</t>
  </si>
  <si>
    <t>extension/swin_t_imagenet_frozen/ext35_e01.yaml (seed3) model1of1_testdl1of1</t>
  </si>
  <si>
    <t>extension/swin_t_imagenet_frozen/ext39_e01_d0001_bs_64_lr2e-3_max_grad_norm1.yaml model1of1_testdl1of1</t>
  </si>
  <si>
    <t>Best model was achieved after 77 epochs, with val loss = 4.181136608123779 and DP(ε=0.07856808031505601,δ=0.001)</t>
  </si>
  <si>
    <t>extension/swin_t_imagenet_frozen/ext39_e01_d0001_bs_64_lr2e-3_max_grad_norm1.yaml (seed 2) model1of1_testdl1of1</t>
  </si>
  <si>
    <t>extension/swin_t_imagenet_frozen/ext39_e01_d0001_bs_64_lr2e-3_max_grad_norm1.yaml model1of1_testdl1of1 (seed 3)</t>
  </si>
  <si>
    <t>extension/swin_t_imagenet_frozen/pre8a_49_e01_d0001_bs_64_lr2e-3_max_grad_norm1.yaml</t>
  </si>
  <si>
    <t>extension/swin_t_radimagenet_frozen/ext35_e01.yaml model1of1_testdl1of1</t>
  </si>
  <si>
    <t>extension/swin_t_imagenet_frozen/pre8a_49_e01_d0001_bs_64_lr2e-3_max_grad_norm1.yaml seed1_model1of1_testdl1of1</t>
  </si>
  <si>
    <t>extension/swin_t_imagenet_frozen/pre8a_49_e01_d0001_bs_64_lr2e-3_max_grad_norm1.yaml (seed 2) model1of1_testdl1of1</t>
  </si>
  <si>
    <t>extension/swin_t_imagenet_frozen/pre8a_49_e01_d0001_bs_64_lr2e-3_max_grad_norm1.yaml (seed3) model1of1_testdl1of1</t>
  </si>
  <si>
    <t>extension/swin_t_imagenet_frozen/ext40_e01.yaml model1of1_testdl1of1</t>
  </si>
  <si>
    <t>extension/swin_t_imagenet_frozen/ext39_e01_d0001_bs_64_lr2e-3_max_grad_norm1.yaml seed4_model1of1_testdl1of1</t>
  </si>
  <si>
    <t>extension/swin_t_imagenet_frozen/ext39_e01_d0001_bs_64_lr2e-3_max_grad_norm1.yaml seed5_model1of1_testdl1of1</t>
  </si>
  <si>
    <t>Privacy Ensembles</t>
  </si>
  <si>
    <t>2 Model Setup: Radimagenet and Imagenet trained via ext33</t>
  </si>
  <si>
    <t>Test on entire CBIS-DDSM Testset</t>
  </si>
  <si>
    <t>Test on entire BCDR as Testset (Zero-Shot)</t>
  </si>
  <si>
    <t>extension/swin_t_imagenet/ext0.yaml model1of2_testdl1of1</t>
  </si>
  <si>
    <t>extension/swin_t_imagenet/ext0.yaml model2of2_testdl1of1</t>
  </si>
  <si>
    <t>extension/swin_t_imagenet/ext0.yaml ensemble_of_2_models_testdl1of1</t>
  </si>
  <si>
    <t xml:space="preserve">3 Model Setup: Radimagenet and Imagenet trained via ext33, DP(e=50) Imagenet trained via ext35 </t>
  </si>
  <si>
    <t>extension/swin_t_imagenet/ext4.yaml model1of3_testdl1of1</t>
  </si>
  <si>
    <t>extension/swin_t_imagenet/ext4.yaml model2of3_testdl1of1</t>
  </si>
  <si>
    <t>extension/swin_t_imagenet/ext4.yaml model3of3_testdl1of1</t>
  </si>
  <si>
    <t>extension/swin_t_imagenet/ext4.yaml ensemble_of_3_models_testdl1of1</t>
  </si>
  <si>
    <t>extension/swin_t_imagenet/ext4.yaml model1of3_testdl1of2</t>
  </si>
  <si>
    <t>extension/swin_t_imagenet/ext4.yaml model2of3_testdl1of2</t>
  </si>
  <si>
    <t>extension/swin_t_imagenet/ext4.yaml model3of3_testdl1of2</t>
  </si>
  <si>
    <t>extension/swin_t_imagenet/ext4.yaml ensemble_of_3_models_testdl1of2</t>
  </si>
  <si>
    <t>extension/swin_t_imagenet/ext4.yaml model1of3_testdl2of2</t>
  </si>
  <si>
    <t>extension/swin_t_imagenet/ext4.yaml model2of3_testdl2of2</t>
  </si>
  <si>
    <t>extension/swin_t_imagenet/ext4.yaml model3of3_testdl2of2</t>
  </si>
  <si>
    <t>extension/swin_t_imagenet/ext4.yaml ensemble_of_3_models_testdl2of2</t>
  </si>
  <si>
    <t>extension/swin_t_imagenet/ext0.yaml model1of3_testdl1of1</t>
  </si>
  <si>
    <t>extension/swin_t_imagenet/ext0.yaml model2of3_testdl1of1</t>
  </si>
  <si>
    <t>extension/swin_t_imagenet/ext0.yaml model3of3_testdl1of1</t>
  </si>
  <si>
    <t>extension/swin_t_imagenet/ext0.yaml ensemble_of_3_models_testdl1of1</t>
  </si>
  <si>
    <t>######### PE6.0.1 Baseline Ensemble (old models, try same number of CLFs as in best privacy ensemble)</t>
  </si>
  <si>
    <t>extension/swin_t_imagenet/ext4.yaml model1of4_testdl1of1</t>
  </si>
  <si>
    <t>seed 1</t>
  </si>
  <si>
    <t>extension/swin_t_imagenet/ext4.yaml model2of4_testdl1of1</t>
  </si>
  <si>
    <t>seed 2</t>
  </si>
  <si>
    <t>extension/swin_t_imagenet/ext4.yaml model3of4_testdl1of1</t>
  </si>
  <si>
    <t>seed 3</t>
  </si>
  <si>
    <t>extension/swin_t_imagenet/ext4.yaml model4of4_testdl1of1</t>
  </si>
  <si>
    <t>seed 4</t>
  </si>
  <si>
    <t>extension/swin_t_imagenet/ext4.yaml ensemble_of_4_models_testdl1of1</t>
  </si>
  <si>
    <t>######### PE6.0.1 Baseline Ensemble (new models)</t>
  </si>
  <si>
    <t>### 10 MODELS (Fine tuning ENTIRE imagenet-pretrained model)</t>
  </si>
  <si>
    <t>python3 -m gan_compare.scripts.train_test_classifier --config_path extension/swin_t_imagenet/ext4.yaml --seed 1 --only_get_metrics --in_checkpoint_path extension_from_smriti_pc/ext4/swin_t_imagenet/model_checkpoint/best_classifier_seed1_02-08-2023_21-27-39.pt extension_from_smriti_pc_new/ext4/swin_t_imagenet/model_checkpoint/train_shuffle/best_classifier_seed2_02-15-2023_12-12-38.pt extension_from_smriti_pc_new/ext4/swin_t_imagenet/model_checkpoint/train_shuffle/best_classifier_seed3_02-15-2023_15-06-40.pt extension_from_smriti_pc_new/ext4/swin_t_imagenet/model_checkpoint/train_shuffle/best_classifier_seed4_02-15-2023_18-01-48.pt extension_from_smriti_pc_new/ext4/swin_t_imagenet/model_checkpoint/train_shuffle/best_classifier_seed5_02-15-2023_21-09-46.pt extension_from_smriti_pc_new/ext4/swin_t_imagenet/model_checkpoint/train_shuffle/best_classifier_seed6_02-16-2023_00-18-03.pt extension_from_smriti_pc_new/ext4/swin_t_imagenet/model_checkpoint/train_shuffle/best_classifier_seed7_02-16-2023_03-17-02.pt extension_from_smriti_pc_new/ext4/swin_t_imagenet/model_checkpoint/train_shuffle/best_classifier_seed8_02-16-2023_06-13-20.pt extension_from_smriti_pc_new/ext4/swin_t_imagenet/model_checkpoint/train_shuffle/best_classifier_seed9_02-16-2023_09-08-35.pt extension_from_smriti_pc_new/ext4/swin_t_imagenet/model_checkpoint/train_shuffle/best_classifier_seed10_02-16-2023_12-03-46.pt</t>
  </si>
  <si>
    <t>extension/swin_t_imagenet/ext4.yaml seed1_model1of10_testdl1of1</t>
  </si>
  <si>
    <t>extension/swin_t_imagenet/ext4.yaml seed1_model2of10_testdl1of1</t>
  </si>
  <si>
    <t>extension/swin_t_imagenet/ext4.yaml seed1_model3of10_testdl1of1</t>
  </si>
  <si>
    <t>extension/swin_t_imagenet/ext4.yaml seed1_model4of10_testdl1of1</t>
  </si>
  <si>
    <t>extension/swin_t_imagenet/ext4.yaml seed1_model5of10_testdl1of1</t>
  </si>
  <si>
    <t>extension/swin_t_imagenet/ext4.yaml seed1_model6of10_testdl1of1</t>
  </si>
  <si>
    <t>extension/swin_t_imagenet/ext4.yaml seed1_model7of10_testdl1of1</t>
  </si>
  <si>
    <t>extension/swin_t_imagenet/ext4.yaml seed1_model8of10_testdl1of1</t>
  </si>
  <si>
    <t>extension/swin_t_imagenet/ext4.yaml seed1_model9of10_testdl1of1</t>
  </si>
  <si>
    <t>extension/swin_t_imagenet/ext4.yaml seed1_model10of10_testdl1of1</t>
  </si>
  <si>
    <t>extension/swin_t_imagenet/ext4.yaml ensemble_of_10_models_testdl1of1</t>
  </si>
  <si>
    <t>extension/swin_t_imagenet/ext4.yaml seed1_model1of9_testdl1of1</t>
  </si>
  <si>
    <t>extension/swin_t_imagenet/ext4.yaml ensemble_of_9_models_testdl1of1</t>
  </si>
  <si>
    <t>extension/swin_t_imagenet/ext4.yaml seed1_model2of9_testdl1of1</t>
  </si>
  <si>
    <t>extension/swin_t_imagenet/ext4.yaml ensemble_of_8_models_testdl1of1</t>
  </si>
  <si>
    <t>extension/swin_t_imagenet/ext4.yaml seed1_model3of9_testdl1of1</t>
  </si>
  <si>
    <t>extension/swin_t_imagenet/ext4.yaml ensemble_of_7_models_testdl1of1</t>
  </si>
  <si>
    <t>extension/swin_t_imagenet/ext4.yaml seed1_model4of9_testdl1of1</t>
  </si>
  <si>
    <t>extension/swin_t_imagenet/ext4.yaml ensemble_of_6_models_testdl1of1</t>
  </si>
  <si>
    <t>extension/swin_t_imagenet/ext4.yaml seed1_model5of9_testdl1of1</t>
  </si>
  <si>
    <t>extension/swin_t_imagenet/ext4.yaml ensemble_of_5_models_testdl1of1</t>
  </si>
  <si>
    <t>extension/swin_t_imagenet/ext4.yaml seed1_model6of9_testdl1of1</t>
  </si>
  <si>
    <t>extension/swin_t_imagenet/ext4.yaml seed1_model7of9_testdl1of1</t>
  </si>
  <si>
    <t>extension/swin_t_imagenet/ext4.yaml seed1_model8of9_testdl1of1</t>
  </si>
  <si>
    <t>extension/swin_t_imagenet/ext4.yaml seed1_model9of9_testdl1of1</t>
  </si>
  <si>
    <t>extension/swin_t_imagenet/ext4.yaml seed1_model1of8_testdl1of1</t>
  </si>
  <si>
    <t>extension/swin_t_imagenet/ext4.yaml seed1_model2of8_testdl1of1</t>
  </si>
  <si>
    <t>extension/swin_t_imagenet/ext4.yaml seed1_model3of8_testdl1of1</t>
  </si>
  <si>
    <t>extension/swin_t_imagenet/ext4.yaml seed1_model4of8_testdl1of1</t>
  </si>
  <si>
    <t>extension/swin_t_imagenet/ext4.yaml seed1_model5of8_testdl1of1</t>
  </si>
  <si>
    <t>extension/swin_t_imagenet/ext4.yaml seed1_model6of8_testdl1of1</t>
  </si>
  <si>
    <t>extension/swin_t_imagenet/ext4.yaml seed1_model7of8_testdl1of1</t>
  </si>
  <si>
    <t>extension/swin_t_imagenet/ext4.yaml seed1_model8of8_testdl1of1</t>
  </si>
  <si>
    <t>extension/swin_t_imagenet/ext4.yaml seed1_model1of7_testdl1of1</t>
  </si>
  <si>
    <t>extension/swin_t_imagenet/ext4.yaml seed1_model2of7_testdl1of1</t>
  </si>
  <si>
    <t>extension/swin_t_imagenet/ext4.yaml seed1_model3of7_testdl1of1</t>
  </si>
  <si>
    <t>extension/swin_t_imagenet/ext4.yaml seed1_model4of7_testdl1of1</t>
  </si>
  <si>
    <t>extension/swin_t_imagenet/ext4.yaml seed1_model5of7_testdl1of1</t>
  </si>
  <si>
    <t>extension/swin_t_imagenet/ext4.yaml seed1_model6of7_testdl1of1</t>
  </si>
  <si>
    <t>extension/swin_t_imagenet/ext4.yaml seed1_model7of7_testdl1of1</t>
  </si>
  <si>
    <t>extension/swin_t_imagenet/ext4.yaml seed1_model1of6_testdl1of1</t>
  </si>
  <si>
    <t>extension/swin_t_imagenet/ext4.yaml seed1_model2of6_testdl1of1</t>
  </si>
  <si>
    <t>extension/swin_t_imagenet/ext4.yaml seed1_model3of6_testdl1of1</t>
  </si>
  <si>
    <t>extension/swin_t_imagenet/ext4.yaml seed1_model4of6_testdl1of1</t>
  </si>
  <si>
    <t>extension/swin_t_imagenet/ext4.yaml seed1_model5of6_testdl1of1</t>
  </si>
  <si>
    <t>extension/swin_t_imagenet/ext4.yaml seed1_model6of6_testdl1of1</t>
  </si>
  <si>
    <t>extension/swin_t_imagenet/ext4.yaml seed1_model1of5_testdl1of1</t>
  </si>
  <si>
    <t>extension/swin_t_imagenet/ext4.yaml seed1_model2of5_testdl1of1</t>
  </si>
  <si>
    <t>extension/swin_t_imagenet/ext4.yaml seed1_model3of5_testdl1of1</t>
  </si>
  <si>
    <t>extension/swin_t_imagenet/ext4.yaml seed1_model4of5_testdl1of1</t>
  </si>
  <si>
    <t>extension/swin_t_imagenet/ext4.yaml seed1_model5of5_testdl1of1</t>
  </si>
  <si>
    <t>extension/swin_t_imagenet/ext4.yaml seed1_model1of4_testdl1of1</t>
  </si>
  <si>
    <t>extension/swin_t_imagenet/ext4.yaml seed1_model2of4_testdl1of1</t>
  </si>
  <si>
    <t>extension/swin_t_imagenet/ext4.yaml seed1_model3of4_testdl1of1</t>
  </si>
  <si>
    <t>extension/swin_t_imagenet/ext4.yaml seed1_model4of4_testdl1of1</t>
  </si>
  <si>
    <t>extension/swin_t_imagenet/ext4.yaml seed1_model1of3_testdl1of1</t>
  </si>
  <si>
    <t>extension/swin_t_imagenet/ext4.yaml seed1_model2of3_testdl1of1</t>
  </si>
  <si>
    <t>extension/swin_t_imagenet/ext4.yaml seed1_model3of3_testdl1of1</t>
  </si>
  <si>
    <t>extension/swin_t_imagenet/ext4.yaml seed1_model1of2_testdl1of1</t>
  </si>
  <si>
    <t>extension/swin_t_imagenet/ext4.yaml seed1_model2of2_testdl1of1</t>
  </si>
  <si>
    <t>### 10 MODELS (Fine tuning LAST LAYER of imagenet-pretrained model)</t>
  </si>
  <si>
    <t>python3 -m gan_compare.scripts.train_test_classifier --config_path extension/swin_t_imagenet_frozen/ext4.yaml --seed 1 --only_get_metrics --in_checkpoint_path extension/ext4/swin_t_imagenet_frozen/model_checkpoint/best_classifier_seed1_02-20-2023_15-52-14.pt extension/ext4/swin_t_imagenet_frozen/model_checkpoint/best_classifier_seed2_02-20-2023_18-50-09.pt extension/ext4/swin_t_imagenet_frozen/model_checkpoint/best_classifier_seed3_02-21-2023_12-23-20.pt extension/ext4/swin_t_imagenet_frozen/model_checkpoint/best_classifier_seed4_02-21-2023_19-18-58.pt extension/ext4/swin_t_imagenet_frozen/model_checkpoint/best_classifier_seed5_02-21-2023_23-14-16.pt extension/ext4/swin_t_imagenet_frozen/model_checkpoint/best_classifier_seed6_02-22-2023_02-17-46.pt extension/ext4/swin_t_imagenet_frozen/model_checkpoint/best_classifier_seed7_02-20-2023_18-37-45.pt extension/ext4/swin_t_imagenet_frozen/model_checkpoint/best_classifier_seed8_02-20-2023_23-17-06.pt extension/ext4/swin_t_imagenet_frozen/model_checkpoint/best_classifier_seed9_02-21-2023_03-59-31.pt extension/ext4/swin_t_imagenet_frozen/model_checkpoint/best_classifier_seed10_02-21-2023_08-41-02.pt extension/ext4/swin_t_imagenet_frozen/model_checkpoint/best_classifier_seed11_02-21-2023_13-51-36.pt extension/ext4/swin_t_imagenet_frozen/model_checkpoint/best_classifier_seed12_02-20-2023_18-38-54.pt extension/ext4/swin_t_imagenet_frozen/model_checkpoint/best_classifier_seed13_02-20-2023_23-17-35.pt extension/ext4/swin_t_imagenet_frozen/model_checkpoint/best_classifier_seed14_02-21-2023_03-59-52.pt extension/ext4/swin_t_imagenet_frozen/model_checkpoint/best_classifier_seed15_02-21-2023_08-41-50.pt extension/ext4/swin_t_imagenet_frozen/model_checkpoint/best_classifier_seed16_02-21-2023_13-53-42.pt</t>
  </si>
  <si>
    <t>extension/swin_t_imagenet_frozen/ext4.yaml seed1_model1of16_testdl1of1</t>
  </si>
  <si>
    <t>extension/swin_t_imagenet_frozen/ext4.yaml seed1_model2of16_testdl1of1</t>
  </si>
  <si>
    <t>extension/swin_t_imagenet_frozen/ext4.yaml seed1_model3of16_testdl1of1</t>
  </si>
  <si>
    <t>extension/swin_t_imagenet_frozen/ext4.yaml seed1_model4of16_testdl1of1</t>
  </si>
  <si>
    <t>extension/swin_t_imagenet_frozen/ext4.yaml seed1_model5of16_testdl1of1</t>
  </si>
  <si>
    <t>extension/swin_t_imagenet_frozen/ext4.yaml seed1_model6of16_testdl1of1</t>
  </si>
  <si>
    <t>extension/swin_t_imagenet_frozen/ext4.yaml seed1_model7of16_testdl1of1</t>
  </si>
  <si>
    <t>extension/swin_t_imagenet_frozen/ext4.yaml seed1_model8of16_testdl1of1</t>
  </si>
  <si>
    <t>extension/swin_t_imagenet_frozen/ext4.yaml seed1_model9of16_testdl1of1</t>
  </si>
  <si>
    <t>extension/swin_t_imagenet_frozen/ext4.yaml seed1_model10of16_testdl1of1</t>
  </si>
  <si>
    <t>extension/swin_t_imagenet_frozen/ext4.yaml seed1_model11of16_testdl1of1</t>
  </si>
  <si>
    <t>extension/swin_t_imagenet_frozen/ext4.yaml seed1_model12of16_testdl1of1</t>
  </si>
  <si>
    <t>extension/swin_t_imagenet_frozen/ext4.yaml seed1_model13of16_testdl1of1</t>
  </si>
  <si>
    <t>extension/swin_t_imagenet_frozen/ext4.yaml seed1_model14of16_testdl1of1</t>
  </si>
  <si>
    <t>extension/swin_t_imagenet_frozen/ext4.yaml seed1_model15of16_testdl1of1</t>
  </si>
  <si>
    <t>extension/swin_t_imagenet_frozen/ext4.yaml seed1_model16of16_testdl1of1</t>
  </si>
  <si>
    <t>extension/swin_t_imagenet_frozen/ext4.yaml ensemble_of_16_models_testdl1of1</t>
  </si>
  <si>
    <t>extension/swin_t_imagenet_frozen/ext4.yaml seed1_model1of15_testdl1of1</t>
  </si>
  <si>
    <t>extension/swin_t_imagenet_frozen/ext4.yaml seed1_model2of15_testdl1of1</t>
  </si>
  <si>
    <t>extension/swin_t_imagenet_frozen/ext4.yaml seed1_model3of15_testdl1of1</t>
  </si>
  <si>
    <t>extension/swin_t_imagenet_frozen/ext4.yaml seed1_model4of15_testdl1of1</t>
  </si>
  <si>
    <t>extension/swin_t_imagenet_frozen/ext4.yaml seed1_model5of15_testdl1of1</t>
  </si>
  <si>
    <t>extension/swin_t_imagenet_frozen/ext4.yaml seed1_model6of15_testdl1of1</t>
  </si>
  <si>
    <t>extension/swin_t_imagenet_frozen/ext4.yaml seed1_model7of15_testdl1of1</t>
  </si>
  <si>
    <t>extension/swin_t_imagenet_frozen/ext4.yaml seed1_model8of15_testdl1of1</t>
  </si>
  <si>
    <t>extension/swin_t_imagenet_frozen/ext4.yaml seed1_model9of15_testdl1of1</t>
  </si>
  <si>
    <t>extension/swin_t_imagenet_frozen/ext4.yaml seed1_model10of15_testdl1of1</t>
  </si>
  <si>
    <t>extension/swin_t_imagenet_frozen/ext4.yaml seed1_model11of15_testdl1of1</t>
  </si>
  <si>
    <t>extension/swin_t_imagenet_frozen/ext4.yaml seed1_model12of15_testdl1of1</t>
  </si>
  <si>
    <t>extension/swin_t_imagenet_frozen/ext4.yaml seed1_model13of15_testdl1of1</t>
  </si>
  <si>
    <t>extension/swin_t_imagenet_frozen/ext4.yaml seed1_model14of15_testdl1of1</t>
  </si>
  <si>
    <t>extension/swin_t_imagenet_frozen/ext4.yaml seed1_model15of15_testdl1of1</t>
  </si>
  <si>
    <t>extension/swin_t_imagenet_frozen/ext4.yaml ensemble_of_15_models_testdl1of1</t>
  </si>
  <si>
    <t>extension/swin_t_imagenet_frozen/ext4.yaml seed1_model1of14_testdl1of1</t>
  </si>
  <si>
    <t>extension/swin_t_imagenet_frozen/ext4.yaml seed1_model2of14_testdl1of1</t>
  </si>
  <si>
    <t>extension/swin_t_imagenet_frozen/ext4.yaml seed1_model3of14_testdl1of1</t>
  </si>
  <si>
    <t>extension/swin_t_imagenet_frozen/ext4.yaml seed1_model4of14_testdl1of1</t>
  </si>
  <si>
    <t>extension/swin_t_imagenet_frozen/ext4.yaml seed1_model5of14_testdl1of1</t>
  </si>
  <si>
    <t>extension/swin_t_imagenet_frozen/ext4.yaml seed1_model6of14_testdl1of1</t>
  </si>
  <si>
    <t>extension/swin_t_imagenet_frozen/ext4.yaml seed1_model7of14_testdl1of1</t>
  </si>
  <si>
    <t>extension/swin_t_imagenet_frozen/ext4.yaml seed1_model8of14_testdl1of1</t>
  </si>
  <si>
    <t>extension/swin_t_imagenet_frozen/ext4.yaml seed1_model9of14_testdl1of1</t>
  </si>
  <si>
    <t>extension/swin_t_imagenet_frozen/ext4.yaml seed1_model10of14_testdl1of1</t>
  </si>
  <si>
    <t>extension/swin_t_imagenet_frozen/ext4.yaml seed1_model11of14_testdl1of1</t>
  </si>
  <si>
    <t>extension/swin_t_imagenet_frozen/ext4.yaml seed1_model12of14_testdl1of1</t>
  </si>
  <si>
    <t>extension/swin_t_imagenet_frozen/ext4.yaml seed1_model13of14_testdl1of1</t>
  </si>
  <si>
    <t>extension/swin_t_imagenet_frozen/ext4.yaml seed1_model14of14_testdl1of1</t>
  </si>
  <si>
    <t>extension/swin_t_imagenet_frozen/ext4.yaml ensemble_of_14_models_testdl1of1</t>
  </si>
  <si>
    <t>extension/swin_t_imagenet_frozen/ext4.yaml seed1_model1of13_testdl1of1</t>
  </si>
  <si>
    <t>extension/swin_t_imagenet_frozen/ext4.yaml seed1_model2of13_testdl1of1</t>
  </si>
  <si>
    <t>extension/swin_t_imagenet_frozen/ext4.yaml seed1_model3of13_testdl1of1</t>
  </si>
  <si>
    <t>extension/swin_t_imagenet_frozen/ext4.yaml seed1_model4of13_testdl1of1</t>
  </si>
  <si>
    <t>extension/swin_t_imagenet_frozen/ext4.yaml seed1_model5of13_testdl1of1</t>
  </si>
  <si>
    <t>extension/swin_t_imagenet_frozen/ext4.yaml seed1_model6of13_testdl1of1</t>
  </si>
  <si>
    <t>extension/swin_t_imagenet_frozen/ext4.yaml seed1_model7of13_testdl1of1</t>
  </si>
  <si>
    <t>extension/swin_t_imagenet_frozen/ext4.yaml seed1_model8of13_testdl1of1</t>
  </si>
  <si>
    <t>extension/swin_t_imagenet_frozen/ext4.yaml seed1_model9of13_testdl1of1</t>
  </si>
  <si>
    <t>extension/swin_t_imagenet_frozen/ext4.yaml seed1_model10of13_testdl1of1</t>
  </si>
  <si>
    <t>extension/swin_t_imagenet_frozen/ext4.yaml seed1_model11of13_testdl1of1</t>
  </si>
  <si>
    <t>extension/swin_t_imagenet_frozen/ext4.yaml seed1_model12of13_testdl1of1</t>
  </si>
  <si>
    <t>extension/swin_t_imagenet_frozen/ext4.yaml seed1_model13of13_testdl1of1</t>
  </si>
  <si>
    <t>extension/swin_t_imagenet_frozen/ext4.yaml ensemble_of_13_models_testdl1of1</t>
  </si>
  <si>
    <t>extension/swin_t_imagenet_frozen/ext4.yaml seed1_model1of12_testdl1of1</t>
  </si>
  <si>
    <t>extension/swin_t_imagenet_frozen/ext4.yaml seed1_model2of12_testdl1of1</t>
  </si>
  <si>
    <t>extension/swin_t_imagenet_frozen/ext4.yaml seed1_model3of12_testdl1of1</t>
  </si>
  <si>
    <t>extension/swin_t_imagenet_frozen/ext4.yaml seed1_model4of12_testdl1of1</t>
  </si>
  <si>
    <t>extension/swin_t_imagenet_frozen/ext4.yaml seed1_model5of12_testdl1of1</t>
  </si>
  <si>
    <t>extension/swin_t_imagenet_frozen/ext4.yaml seed1_model6of12_testdl1of1</t>
  </si>
  <si>
    <t>extension/swin_t_imagenet_frozen/ext4.yaml seed1_model7of12_testdl1of1</t>
  </si>
  <si>
    <t>extension/swin_t_imagenet_frozen/ext4.yaml seed1_model8of12_testdl1of1</t>
  </si>
  <si>
    <t>extension/swin_t_imagenet_frozen/ext4.yaml seed1_model9of12_testdl1of1</t>
  </si>
  <si>
    <t>extension/swin_t_imagenet_frozen/ext4.yaml seed1_model10of12_testdl1of1</t>
  </si>
  <si>
    <t>extension/swin_t_imagenet_frozen/ext4.yaml seed1_model11of12_testdl1of1</t>
  </si>
  <si>
    <t>extension/swin_t_imagenet_frozen/ext4.yaml seed1_model12of12_testdl1of1</t>
  </si>
  <si>
    <t>extension/swin_t_imagenet_frozen/ext4.yaml ensemble_of_12_models_testdl1of1</t>
  </si>
  <si>
    <t>extension/swin_t_imagenet_frozen/ext4.yaml seed1_model1of11_testdl1of1</t>
  </si>
  <si>
    <t>extension/swin_t_imagenet_frozen/ext4.yaml seed1_model2of11_testdl1of1</t>
  </si>
  <si>
    <t>extension/swin_t_imagenet_frozen/ext4.yaml seed1_model3of11_testdl1of1</t>
  </si>
  <si>
    <t>extension/swin_t_imagenet_frozen/ext4.yaml seed1_model4of11_testdl1of1</t>
  </si>
  <si>
    <t>extension/swin_t_imagenet_frozen/ext4.yaml seed1_model5of11_testdl1of1</t>
  </si>
  <si>
    <t>extension/swin_t_imagenet_frozen/ext4.yaml seed1_model6of11_testdl1of1</t>
  </si>
  <si>
    <t>extension/swin_t_imagenet_frozen/ext4.yaml seed1_model7of11_testdl1of1</t>
  </si>
  <si>
    <t>extension/swin_t_imagenet_frozen/ext4.yaml seed1_model8of11_testdl1of1</t>
  </si>
  <si>
    <t>extension/swin_t_imagenet_frozen/ext4.yaml seed1_model9of11_testdl1of1</t>
  </si>
  <si>
    <t>extension/swin_t_imagenet_frozen/ext4.yaml seed1_model10of11_testdl1of1</t>
  </si>
  <si>
    <t>extension/swin_t_imagenet_frozen/ext4.yaml seed1_model11of11_testdl1of1</t>
  </si>
  <si>
    <t>extension/swin_t_imagenet_frozen/ext4.yaml ensemble_of_11_models_testdl1of1</t>
  </si>
  <si>
    <t>extension/swin_t_imagenet_frozen/ext4.yaml seed1_model1of10_testdl1of1</t>
  </si>
  <si>
    <t>extension/swin_t_imagenet_frozen/ext4.yaml seed1_model2of10_testdl1of1</t>
  </si>
  <si>
    <t>extension/swin_t_imagenet_frozen/ext4.yaml seed1_model3of10_testdl1of1</t>
  </si>
  <si>
    <t>extension/swin_t_imagenet_frozen/ext4.yaml seed1_model4of10_testdl1of1</t>
  </si>
  <si>
    <t>extension/swin_t_imagenet_frozen/ext4.yaml seed1_model5of10_testdl1of1</t>
  </si>
  <si>
    <t>extension/swin_t_imagenet_frozen/ext4.yaml seed1_model6of10_testdl1of1</t>
  </si>
  <si>
    <t>extension/swin_t_imagenet_frozen/ext4.yaml seed1_model7of10_testdl1of1</t>
  </si>
  <si>
    <t>extension/swin_t_imagenet_frozen/ext4.yaml seed1_model8of10_testdl1of1</t>
  </si>
  <si>
    <t>extension/swin_t_imagenet_frozen/ext4.yaml seed1_model9of10_testdl1of1</t>
  </si>
  <si>
    <t>extension/swin_t_imagenet_frozen/ext4.yaml seed1_model10of10_testdl1of1</t>
  </si>
  <si>
    <t>extension/swin_t_imagenet_frozen/ext4.yaml ensemble_of_10_models_testdl1of1</t>
  </si>
  <si>
    <t>extension/swin_t_imagenet_frozen/ext4.yaml seed1_model1of9_testdl1of1</t>
  </si>
  <si>
    <t>extension/swin_t_imagenet_frozen/ext4.yaml seed1_model2of9_testdl1of1</t>
  </si>
  <si>
    <t>extension/swin_t_imagenet_frozen/ext4.yaml seed1_model3of9_testdl1of1</t>
  </si>
  <si>
    <t>extension/swin_t_imagenet_frozen/ext4.yaml seed1_model4of9_testdl1of1</t>
  </si>
  <si>
    <t>extension/swin_t_imagenet_frozen/ext4.yaml seed1_model5of9_testdl1of1</t>
  </si>
  <si>
    <t>extension/swin_t_imagenet_frozen/ext4.yaml seed1_model6of9_testdl1of1</t>
  </si>
  <si>
    <t>extension/swin_t_imagenet_frozen/ext4.yaml seed1_model7of9_testdl1of1</t>
  </si>
  <si>
    <t>extension/swin_t_imagenet_frozen/ext4.yaml seed1_model8of9_testdl1of1</t>
  </si>
  <si>
    <t>extension/swin_t_imagenet_frozen/ext4.yaml seed1_model9of9_testdl1of1</t>
  </si>
  <si>
    <t>extension/swin_t_imagenet_frozen/ext4.yaml ensemble_of_9_models_testdl1of1</t>
  </si>
  <si>
    <t>extension/swin_t_imagenet_frozen/ext4.yaml seed1_model1of8_testdl1of1</t>
  </si>
  <si>
    <t>extension/swin_t_imagenet_frozen/ext4.yaml seed1_model2of8_testdl1of1</t>
  </si>
  <si>
    <t>extension/swin_t_imagenet_frozen/ext4.yaml seed1_model3of8_testdl1of1</t>
  </si>
  <si>
    <t>extension/swin_t_imagenet_frozen/ext4.yaml seed1_model4of8_testdl1of1</t>
  </si>
  <si>
    <t>extension/swin_t_imagenet_frozen/ext4.yaml seed1_model5of8_testdl1of1</t>
  </si>
  <si>
    <t>extension/swin_t_imagenet_frozen/ext4.yaml seed1_model6of8_testdl1of1</t>
  </si>
  <si>
    <t>extension/swin_t_imagenet_frozen/ext4.yaml seed1_model7of8_testdl1of1</t>
  </si>
  <si>
    <t>extension/swin_t_imagenet_frozen/ext4.yaml seed1_model8of8_testdl1of1</t>
  </si>
  <si>
    <t>extension/swin_t_imagenet_frozen/ext4.yaml ensemble_of_8_models_testdl1of1</t>
  </si>
  <si>
    <t>extension/swin_t_imagenet_frozen/ext4.yaml seed1_model1of7_testdl1of1</t>
  </si>
  <si>
    <t>extension/swin_t_imagenet_frozen/ext4.yaml seed1_model2of7_testdl1of1</t>
  </si>
  <si>
    <t>extension/swin_t_imagenet_frozen/ext4.yaml seed1_model3of7_testdl1of1</t>
  </si>
  <si>
    <t>extension/swin_t_imagenet_frozen/ext4.yaml seed1_model4of7_testdl1of1</t>
  </si>
  <si>
    <t>extension/swin_t_imagenet_frozen/ext4.yaml seed1_model5of7_testdl1of1</t>
  </si>
  <si>
    <t>extension/swin_t_imagenet_frozen/ext4.yaml ensemble_of_7_models_testdl1of1</t>
  </si>
  <si>
    <t>extension/swin_t_imagenet_frozen/ext4.yaml seed1_model6of7_testdl1of1</t>
  </si>
  <si>
    <t>extension/swin_t_imagenet_frozen/ext4.yaml ensemble_of_6_models_testdl1of1</t>
  </si>
  <si>
    <t>extension/swin_t_imagenet_frozen/ext4.yaml seed1_model7of7_testdl1of1</t>
  </si>
  <si>
    <t>extension/swin_t_imagenet_frozen/ext4.yaml ensemble_of_5_models_testdl1of1</t>
  </si>
  <si>
    <t>extension/swin_t_imagenet_frozen/ext4.yaml ensemble_of_4_models_testdl1of1</t>
  </si>
  <si>
    <t>extension/swin_t_imagenet_frozen/ext4.yaml seed1_model1of6_testdl1of1</t>
  </si>
  <si>
    <t>extension/swin_t_imagenet_frozen/ext4.yaml ensemble_of_3_models_testdl1of1</t>
  </si>
  <si>
    <t>extension/swin_t_imagenet_frozen/ext4.yaml seed1_model2of6_testdl1of1</t>
  </si>
  <si>
    <t>extension/swin_t_imagenet_frozen/ext4.yaml ensemble_of_2_models_testdl1of1</t>
  </si>
  <si>
    <t>extension/swin_t_imagenet_frozen/ext4.yaml seed1_model3of6_testdl1of1</t>
  </si>
  <si>
    <t>extension/swin_t_imagenet_frozen/ext4.yaml seed1_model4of6_testdl1of1</t>
  </si>
  <si>
    <t>extension/swin_t_imagenet_frozen/ext4.yaml seed1_model5of6_testdl1of1</t>
  </si>
  <si>
    <t>extension/swin_t_imagenet_frozen/ext4.yaml seed1_model6of6_testdl1of1</t>
  </si>
  <si>
    <t>extension/swin_t_imagenet_frozen/ext4.yaml seed1_model1of5_testdl1of1</t>
  </si>
  <si>
    <t>extension/swin_t_imagenet_frozen/ext4.yaml seed1_model2of5_testdl1of1</t>
  </si>
  <si>
    <t>extension/swin_t_imagenet_frozen/ext4.yaml seed1_model3of5_testdl1of1</t>
  </si>
  <si>
    <t>extension/swin_t_imagenet_frozen/ext4.yaml seed1_model4of5_testdl1of1</t>
  </si>
  <si>
    <t>extension/swin_t_imagenet_frozen/ext4.yaml seed1_model5of5_testdl1of1</t>
  </si>
  <si>
    <t>extension/swin_t_imagenet_frozen/ext4.yaml seed1_model1of4_testdl1of1</t>
  </si>
  <si>
    <t>extension/swin_t_imagenet_frozen/ext4.yaml seed1_model2of4_testdl1of1</t>
  </si>
  <si>
    <t>extension/swin_t_imagenet_frozen/ext4.yaml seed1_model3of4_testdl1of1</t>
  </si>
  <si>
    <t>extension/swin_t_imagenet_frozen/ext4.yaml seed1_model4of4_testdl1of1</t>
  </si>
  <si>
    <t>extension/swin_t_imagenet_frozen/ext4.yaml seed1_model1of3_testdl1of1</t>
  </si>
  <si>
    <t>extension/swin_t_imagenet_frozen/ext4.yaml seed1_model2of3_testdl1of1</t>
  </si>
  <si>
    <t>extension/swin_t_imagenet_frozen/ext4.yaml seed1_model3of3_testdl1of1</t>
  </si>
  <si>
    <t>extension/swin_t_imagenet_frozen/ext4.yaml seed1_model1of2_testdl1of1</t>
  </si>
  <si>
    <t>extension/swin_t_imagenet_frozen/ext4.yaml seed1_model2of2_testdl1of1</t>
  </si>
  <si>
    <t>#################################### 1 #############################################</t>
  </si>
  <si>
    <t>######### PE6.1.3 (a) Privacy Ensemble (Only DP(e=19.61) trained on real) (ext4 all)</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</si>
  <si>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t>
  </si>
  <si>
    <t>######### PE6.1.3 (b) Privacy Ensemble (Only synthetic, fine-tuning entire model) (ext4 all)</t>
  </si>
  <si>
    <t>python3 -m gan_compare.scripts.train_test_classifier --config_path extension/swin_t_imagenet/ext4.yaml --seed 1 --only_get_metrics --in_checkpoint_path extension/ext33/swin_t_imagenet/model_checkpoint/best_classifier.pt extension/ext33/swin_t_radimagenet/model_checkpoint/best_classifier.pt</t>
  </si>
  <si>
    <t>######### PE6.1.4 (c) Privacy Ensemble (Pretrain on synthetic (entire model), then train on real data with DP (e=19.61)) (ext4 all)</t>
  </si>
  <si>
    <t>python3 -m gan_compare.scripts.train_test_classifier --config_path extension/swin_t_imagenet/ext4.yaml --seed 1 --only_get_metrics --in_checkpoint_path extension_from_smriti_pc/pre8a_49_e19/swin_t_imagenet_frozen/model_checkpoint/best_classifier_seed1_02-06-2023_23-11-41_e19.pt extension_from_smriti_pc/pre8a_49_e19/swin_t_radimagenet_frozen/model_checkpoint/best_classifier_seed1_02-08-2023_04-24-52.pt</t>
  </si>
  <si>
    <t>(c) PRE8a_49_e19</t>
  </si>
  <si>
    <t>VALIDATION SET</t>
  </si>
  <si>
    <t>Up to 16 models</t>
  </si>
  <si>
    <t>Rank</t>
  </si>
  <si>
    <t>pre8a_49</t>
  </si>
  <si>
    <t>python3 -m gan_compare.scripts.train_test_classifier --config_path extension/swin_t_imagenet/ext4.yaml --seed 1 --only_get_metrics --in_checkpoint_path extension_from_smriti_pc/pre8a_49_e19/swin_t_imagenet_frozen/model_checkpoint/best_classifier_seed2_02-08-2023_08-53-56.pt extension_from_smriti_pc/pre8a_49_e19/swin_t_imagenet_frozen/model_checkpoint/best_classifier_seed1_02-06-2023_23-11-41_e19.pt extension/pre8a_49_e19/swin_t_imagenet_frozen/model_checkpoint/best_classifier_seed3_02-15-2023_15-37-36.pt extension/pre8a_49_e19/swin_t_imagenet_frozen/model_checkpoint/best_classifier_seed4_02-20-2023_19-57-32.pt extension/pre8a_49_e19/swin_t_imagenet_frozen/model_checkpoint/best_classifier_seed5_02-20-2023_22-44-48.pt extension/pre8a_49_e19/swin_t_imagenet_frozen/model_checkpoint/best_classifier_seed6_02-21-2023_00-48-13.pt extension/pre8a_49_e19/swin_t_imagenet_frozen/model_checkpoint/best_classifier_seed7_02-21-2023_02-52-13.pt extension/pre8a_49_e19/swin_t_imagenet_frozen/model_checkpoint/best_classifier_seed8_02-21-2023_04-55-46.pt extension_from_smriti_pc/pre8a_49_e19/swin_t_radimagenet_frozen/model_checkpoint/best_classifier_seed1_02-08-2023_04-24-52.pt extension_from_smriti_pc/pre8a_49_e19/swin_t_radimagenet_frozen/model_checkpoint/best_classifier_seed2_02-08-2023_11-07-58.pt extension_from_smriti_pc/pre8a_49_e19/swin_t_radimagenet_frozen/model_checkpoint/best_classifier_seed3_02-08-2023_15-29-52.pt extension/pre8a_49_e19/swin_t_radimagenet_frozen/model_checkpoint/best_classifier_seed4_02-21-2023_07-00-10.pt extension/pre8a_49_e19/swin_t_radimagenet_frozen/model_checkpoint/best_classifier_seed5_02-21-2023_09-04-33.pt extension/pre8a_49_e19/swin_t_radimagenet_frozen/model_checkpoint/best_classifier_seed6_02-21-2023_11-08-26.pt extension/pre8a_49_e19/swin_t_radimagenet_frozen/model_checkpoint/best_classifier_seed7_02-21-2023_13-14-55.pt extension/pre8a_49_e19/swin_t_radimagenet_frozen/model_checkpoint/best_classifier_seed8_02-21-2023_15-22-05.pt</t>
  </si>
  <si>
    <t>loss val</t>
  </si>
  <si>
    <t>auprc val</t>
  </si>
  <si>
    <t>auprc test</t>
  </si>
  <si>
    <t>selected</t>
  </si>
  <si>
    <t>model</t>
  </si>
  <si>
    <t>extension/swin_t_imagenet/ext4.yaml seed1_model1of16_testdl1of1</t>
  </si>
  <si>
    <t>extension/swin_t_imagenet/ext4.yaml VALIDATION_seed1_model1of16</t>
  </si>
  <si>
    <t>[tensor(0.8322), tensor(0.3859), tensor(1.0620), tensor(0.9483), tensor(0.5507), tensor(0.5663), tensor(1.0170), tensor(0.4067), tensor(1.6299), tensor(0.3726), tensor(0.5605), tensor(0.4848), tensor(0.8270), tensor(0.5687), tensor(0.7045), tensor(0.6665)]</t>
  </si>
  <si>
    <t>x</t>
  </si>
  <si>
    <t>#extension_from_smriti_pc/pre8a_49_e19/swin_t_imagenet_frozen/model_checkpoint/best_classifier_seed2_02-08-2023_08-53-56.pt</t>
  </si>
  <si>
    <t>extension/swin_t_imagenet/ext4.yaml seed1_model2of16_testdl1of1</t>
  </si>
  <si>
    <t>extension/swin_t_imagenet/ext4.yaml VALIDATION_seed1_model2of16</t>
  </si>
  <si>
    <t>[tensor(0.5925), tensor(1.0763), tensor(0.8839), tensor(0.2446), tensor(1.5740), tensor(0.6304), tensor(1.5893), tensor(0.9821), tensor(1.8964), tensor(0.8029), tensor(0.9081), tensor(0.7404), tensor(0.5606), tensor(1.5911), tensor(0.8181), tensor(0.8361)]</t>
  </si>
  <si>
    <t>extension/swin_t_imagenet/ext4.yaml seed1_model3of16_testdl1of1</t>
  </si>
  <si>
    <t>extension/swin_t_imagenet/ext4.yaml VALIDATION_seed1_model3of16</t>
  </si>
  <si>
    <t>[tensor(0.5882), tensor(0.7695), tensor(1.3023), tensor(0.4067), tensor(1.4404), tensor(0.7169), tensor(1.0676), tensor(0.4467), tensor(1.5358), tensor(0.8854), tensor(0.5831), tensor(0.5443), tensor(0.7870), tensor(0.4339), tensor(0.6623), tensor(0.9676)]</t>
  </si>
  <si>
    <t>extension/swin_t_imagenet/ext4.yaml seed1_model4of16_testdl1of1</t>
  </si>
  <si>
    <t>extension/swin_t_imagenet/ext4.yaml VALIDATION_seed1_model4of16</t>
  </si>
  <si>
    <t>[tensor(0.6621), tensor(0.2458), tensor(0.9638), tensor(0.9732), tensor(0.5647), tensor(0.9413), tensor(0.9615), tensor(0.7694), tensor(1.1693), tensor(0.3779), tensor(0.7309), tensor(0.5416), tensor(1.2317), tensor(0.3841), tensor(0.8134), tensor(0.9639)]</t>
  </si>
  <si>
    <t>extension/swin_t_imagenet/ext4.yaml seed1_model5of16_testdl1of1</t>
  </si>
  <si>
    <t>extension/swin_t_imagenet/ext4.yaml VALIDATION_seed1_model5of16</t>
  </si>
  <si>
    <t>[tensor(0.9126), tensor(0.5887), tensor(0.6796), tensor(1.0653), tensor(0.5538), tensor(0.7784), tensor(1.2005), tensor(1.0585), tensor(2.2504), tensor(0.5959), tensor(0.5634), tensor(0.6395), tensor(0.7490), tensor(0.5517), tensor(0.3190), tensor(1.0907)]</t>
  </si>
  <si>
    <t>extension/swin_t_imagenet/ext4.yaml seed1_model6of16_testdl1of1</t>
  </si>
  <si>
    <t>extension/swin_t_imagenet/ext4.yaml VALIDATION_seed1_model6of16</t>
  </si>
  <si>
    <t>[tensor(0.8523), tensor(0.5734), tensor(0.4980), tensor(0.6539), tensor(1.1931), tensor(0.5278), tensor(1.7015), tensor(0.9452), tensor(1.8081), tensor(0.4899), tensor(0.6468), tensor(0.4316), tensor(0.5965), tensor(1.3192), tensor(0.5939), tensor(0.9865)]</t>
  </si>
  <si>
    <t>extension/swin_t_imagenet/ext4.yaml seed1_model7of16_testdl1of1</t>
  </si>
  <si>
    <t>extension/swin_t_imagenet/ext4.yaml VALIDATION_seed1_model7of16</t>
  </si>
  <si>
    <t>[tensor(0.4931), tensor(0.8047), tensor(0.6517), tensor(0.4168), tensor(0.5350), tensor(0.6294), tensor(0.5480), tensor(0.7059), tensor(1.0323), tensor(0.4533), tensor(0.2706), tensor(0.4883), tensor(0.7955), tensor(0.6384), tensor(0.5999), tensor(0.8754)]</t>
  </si>
  <si>
    <t>#extension/pre8a_49_e19/swin_t_imagenet_frozen/model_checkpoint/best_classifier_seed7_02-21-2023_02-52-13.pt</t>
  </si>
  <si>
    <t>extension/swin_t_imagenet/ext4.yaml seed1_model8of16_testdl1of1</t>
  </si>
  <si>
    <t>extension/swin_t_imagenet/ext4.yaml VALIDATION_seed1_model8of16</t>
  </si>
  <si>
    <t>[tensor(0.5698), tensor(0.6967), tensor(0.6781), tensor(0.6910), tensor(1.8514), tensor(0.7369), tensor(0.7470), tensor(0.6210), tensor(2.6995), tensor(0.4266), tensor(0.4488), tensor(0.6670), tensor(0.6123), tensor(0.9947), tensor(0.6975), tensor(0.7374)]</t>
  </si>
  <si>
    <t>extension/swin_t_imagenet/ext4.yaml seed1_model9of16_testdl1of1</t>
  </si>
  <si>
    <t>extension/swin_t_imagenet/ext4.yaml VALIDATION_seed1_model9of16</t>
  </si>
  <si>
    <t>[tensor(0.9792), tensor(0.4841), tensor(0.4349), tensor(0.6154), tensor(1.3807), tensor(0.5595), tensor(0.7453), tensor(0.7011), tensor(1.2835), tensor(0.4829), tensor(0.4850), tensor(0.9016), tensor(0.5588), tensor(0.4763), tensor(0.4802), tensor(0.7080)]</t>
  </si>
  <si>
    <t>#extension_from_smriti_pc/pre8a_49_e19/swin_t_radimagenet_frozen/model_checkpoint/best_classifier_seed1_02-08-2023_04-24-52.pt</t>
  </si>
  <si>
    <t>extension/swin_t_imagenet/ext4.yaml seed1_model10of16_testdl1of1</t>
  </si>
  <si>
    <t>extension/swin_t_imagenet/ext4.yaml VALIDATION_seed1_model10of16</t>
  </si>
  <si>
    <t>[tensor(0.9584), tensor(0.3558), tensor(0.5655), tensor(1.1683), tensor(0.5554), tensor(0.4905), tensor(0.4368), tensor(1.0162), tensor(1.7253), tensor(0.3813), tensor(0.5050), tensor(0.8520), tensor(0.8076), tensor(0.6977), tensor(0.7789), tensor(0.8827)]</t>
  </si>
  <si>
    <t>extension/swin_t_imagenet/ext4.yaml seed1_model11of16_testdl1of1</t>
  </si>
  <si>
    <t>extension/swin_t_imagenet/ext4.yaml VALIDATION_seed1_model11of16</t>
  </si>
  <si>
    <t>[tensor(0.4910), tensor(0.4490), tensor(0.6584), tensor(1.2602), tensor(0.6255), tensor(0.6299), tensor(0.6029), tensor(0.6337), tensor(1.0570), tensor(0.4055), tensor(0.3025), tensor(0.7907), tensor(0.9893), tensor(0.4711), tensor(0.4574), tensor(0.5529)]</t>
  </si>
  <si>
    <t>#extension_from_smriti_pc/pre8a_49_e19/swin_t_radimagenet_frozen/model_checkpoint/best_classifier_seed3_02-08-2023_15-29-52.pt</t>
  </si>
  <si>
    <t>extension/swin_t_imagenet/ext4.yaml seed1_model12of16_testdl1of1</t>
  </si>
  <si>
    <t>extension/swin_t_imagenet/ext4.yaml VALIDATION_seed1_model12of16</t>
  </si>
  <si>
    <t>[tensor(0.3497), tensor(0.4035), tensor(0.7708), tensor(1.2318), tensor(0.5140), tensor(0.7957), tensor(0.6152), tensor(1.0714), tensor(0.9927), tensor(0.5398), tensor(0.6578), tensor(0.6267), tensor(0.6950), tensor(0.4887), tensor(0.6465), tensor(0.4668)]</t>
  </si>
  <si>
    <t>#extension/pre8a_49_e19/swin_t_radimagenet_frozen/model_checkpoint/best_classifier_seed4_02-21-2023_07-00-10.pt</t>
  </si>
  <si>
    <t>extension/swin_t_imagenet/ext4.yaml seed1_model13of16_testdl1of1</t>
  </si>
  <si>
    <t>extension/swin_t_imagenet/ext4.yaml VALIDATION_seed1_model13of16</t>
  </si>
  <si>
    <t>[tensor(1.5225), tensor(0.6672), tensor(0.8342), tensor(1.3533), tensor(0.4989), tensor(0.3968), tensor(0.5580), tensor(0.7277), tensor(1.1630), tensor(0.4063), tensor(0.6264), tensor(0.8446), tensor(0.7960), tensor(0.4733), tensor(0.7070), tensor(1.7529)]</t>
  </si>
  <si>
    <t>extension/swin_t_imagenet/ext4.yaml seed1_model14of16_testdl1of1</t>
  </si>
  <si>
    <t>extension/swin_t_imagenet/ext4.yaml VALIDATION_seed1_model14of16</t>
  </si>
  <si>
    <t>[tensor(0.9914), tensor(0.5446), tensor(0.8206), tensor(2.6686), tensor(0.5954), tensor(0.9936), tensor(0.6702), tensor(1.6540), tensor(1.1068), tensor(0.6393), tensor(0.9776), tensor(0.6629), tensor(1.0415), tensor(0.5195), tensor(0.6421), tensor(1.2126)]</t>
  </si>
  <si>
    <t>extension/swin_t_imagenet/ext4.yaml seed1_model15of16_testdl1of1</t>
  </si>
  <si>
    <t>extension/swin_t_imagenet/ext4.yaml VALIDATION_seed1_model15of16</t>
  </si>
  <si>
    <t>[tensor(0.8059), tensor(0.6330), tensor(0.9699), tensor(1.0271), tensor(0.8104), tensor(0.5948), tensor(0.3507), tensor(0.9335), tensor(1.2845), tensor(0.5521), tensor(0.4875), tensor(1.0832), tensor(0.8201), tensor(0.6780), tensor(0.7075), tensor(1.4808)]</t>
  </si>
  <si>
    <t>extension/swin_t_imagenet/ext4.yaml seed1_model16of16_testdl1of1</t>
  </si>
  <si>
    <t>extension/swin_t_imagenet/ext4.yaml VALIDATION_seed1_model16of16</t>
  </si>
  <si>
    <t>[tensor(0.7078), tensor(0.6973), tensor(0.5610), tensor(1.2253), tensor(0.6147), tensor(0.6987), tensor(0.4826), tensor(1.0276), tensor(1.2589), tensor(0.4209), tensor(0.7176), tensor(0.9346), tensor(0.8012), tensor(0.5209), tensor(0.6448), tensor(0.6748)]</t>
  </si>
  <si>
    <t>extension/swin_t_imagenet/ext4.yaml ensemble_of_16_models_testdl1of1</t>
  </si>
  <si>
    <t>extension/swin_t_imagenet/ext4.yaml seed1_model1of14_testdl1of1</t>
  </si>
  <si>
    <t>extension/swin_t_imagenet/ext4.yaml seed1_model2of14_testdl1of1</t>
  </si>
  <si>
    <t>extension/swin_t_imagenet/ext4.yaml seed1_model3of14_testdl1of1</t>
  </si>
  <si>
    <t>extension/swin_t_imagenet/ext4.yaml seed1_model4of14_testdl1of1</t>
  </si>
  <si>
    <t>extension/swin_t_imagenet/ext4.yaml seed1_model5of14_testdl1of1</t>
  </si>
  <si>
    <t>extension/swin_t_imagenet/ext4.yaml seed1_model6of14_testdl1of1</t>
  </si>
  <si>
    <t>extension/swin_t_imagenet/ext4.yaml seed1_model7of14_testdl1of1</t>
  </si>
  <si>
    <t>extension/swin_t_imagenet/ext4.yaml seed1_model8of14_testdl1of1</t>
  </si>
  <si>
    <t>extension/swin_t_imagenet/ext4.yaml seed1_model9of14_testdl1of1</t>
  </si>
  <si>
    <t>extension/swin_t_imagenet/ext4.yaml seed1_model10of14_testdl1of1</t>
  </si>
  <si>
    <t>extension/swin_t_imagenet/ext4.yaml seed1_model11of14_testdl1of1</t>
  </si>
  <si>
    <t>extension/swin_t_imagenet/ext4.yaml seed1_model12of14_testdl1of1</t>
  </si>
  <si>
    <t>extension/swin_t_imagenet/ext4.yaml seed1_model13of14_testdl1of1</t>
  </si>
  <si>
    <t>extension/swin_t_imagenet/ext4.yaml seed1_model14of14_testdl1of1</t>
  </si>
  <si>
    <t>extension/swin_t_imagenet/ext4.yaml ensemble_of_14_models_testdl1of1</t>
  </si>
  <si>
    <t>extension/swin_t_imagenet/ext4.yaml seed1_model1of12_testdl1of1</t>
  </si>
  <si>
    <t>extension/swin_t_imagenet/ext4.yaml seed1_model2of12_testdl1of1</t>
  </si>
  <si>
    <t>extension/swin_t_imagenet/ext4.yaml seed1_model3of12_testdl1of1</t>
  </si>
  <si>
    <t>extension/swin_t_imagenet/ext4.yaml seed1_model4of12_testdl1of1</t>
  </si>
  <si>
    <t>extension/swin_t_imagenet/ext4.yaml seed1_model5of12_testdl1of1</t>
  </si>
  <si>
    <t>extension/swin_t_imagenet/ext4.yaml seed1_model6of12_testdl1of1</t>
  </si>
  <si>
    <t>extension/swin_t_imagenet/ext4.yaml seed1_model7of12_testdl1of1</t>
  </si>
  <si>
    <t>extension/swin_t_imagenet/ext4.yaml seed1_model8of12_testdl1of1</t>
  </si>
  <si>
    <t>extension/swin_t_imagenet/ext4.yaml seed1_model9of12_testdl1of1</t>
  </si>
  <si>
    <t>extension/swin_t_imagenet/ext4.yaml seed1_model10of12_testdl1of1</t>
  </si>
  <si>
    <t>extension/swin_t_imagenet/ext4.yaml seed1_model11of12_testdl1of1</t>
  </si>
  <si>
    <t>extension/swin_t_imagenet/ext4.yaml seed1_model12of12_testdl1of1</t>
  </si>
  <si>
    <t>extension/swin_t_imagenet/ext4.yaml ensemble_of_12_models_testdl1of1</t>
  </si>
  <si>
    <t>######### PE6.1.5.1 (a+b)</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</si>
  <si>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extension/ext33/swin_t_radimagenet/model_checkpoint/best_classifier.pt</t>
  </si>
  <si>
    <t>######### PE6.1.5.2 (combining best n a+b models with a threshold AUC &gt; 0.815, models are from ext33 and ext35_19 models from different seeds)</t>
  </si>
  <si>
    <t># DP models (ext35_e19): Choosing models 1,4,6,8,13,14</t>
  </si>
  <si>
    <t># Synth. models (ext33): Choosing models 1,2,4,5,7,11</t>
  </si>
  <si>
    <t>python3 -m gan_compare.scripts.train_test_classifier --config_path extension/swin_t_imagenet/ext33.yaml --seed 1 --only_get_metrics --in_checkpoint_path extension/ext33/swin_t_imagenet/model_checkpoint/best_classifier.pt extension/ext33/swin_t_imagenet/model_checkpoint/best_classifier_seed2_02-16-2023_02-42-55.pt extension/ext33/swin_t_imagenet/model_checkpoint/best_classifier_seed4_02-17-2023_16-39-23.pt extension/ext33/swin_t_imagenet/model_checkpoint/best_classifier_seed5_02-17-2023_17-33-16.pt extension/ext33/swin_t_imagenet/model_checkpoint/best_classifier_seed7_02-17-2023_19-17-46.pt extension/ext33/swin_t_radimagenet/model_checkpoint/best_classifier_seed3_02-16-2023_05-15-00.pt extension_from_smriti_pc/ext35_e19/swin_t_imagenet_frozen/model_checkpoint/best_classifier_seed1_02-03-2023_18-05-51_e19.pt extension_from_smriti_pc_new/ext35_e19/swin_t_imagenet_frozen/model_checkpoint/best_classifier_seed4_02-14-2023_03-41-50.pt extension_from_smriti_pc_new/ext35_e19/swin_t_imagenet_frozen/model_checkpoint/best_classifier_seed5_02-14-2023_06-08-23.pt extension/ext35_e19/swin_t_imagenet_frozen/model_checkpoint/best_classifier_seed8_02-18-2023_00-59-33.pt extension_from_smriti_pc_new/ext35_e19/swin_t_radimagenet_frozen/model_checkpoint/best_classifier_seed5_02-13-2023_22-44-11.pt extension_from_smriti_pc_new/ext35_e19/swin_t_radimagenet_frozen/model_checkpoint/best_classifier_seed6_02-14-2023_01-13-12.pt</t>
  </si>
  <si>
    <t>extension/swin_t_imagenet/ext33.yaml seed1_model1of12_testdl1of1</t>
  </si>
  <si>
    <t>extension/swin_t_imagenet/ext33.yaml seed1_model2of12_testdl1of1</t>
  </si>
  <si>
    <t>extension/swin_t_imagenet/ext33.yaml seed1_model3of12_testdl1of1</t>
  </si>
  <si>
    <t>extension/swin_t_imagenet/ext33.yaml seed1_model4of12_testdl1of1</t>
  </si>
  <si>
    <t>extension/swin_t_imagenet/ext33.yaml seed1_model5of12_testdl1of1</t>
  </si>
  <si>
    <t>extension/swin_t_imagenet/ext33.yaml seed1_model6of12_testdl1of1</t>
  </si>
  <si>
    <t>extension/swin_t_imagenet/ext33.yaml seed1_model7of12_testdl1of1</t>
  </si>
  <si>
    <t>extension/swin_t_imagenet/ext33.yaml seed1_model8of12_testdl1of1</t>
  </si>
  <si>
    <t>extension/swin_t_imagenet/ext33.yaml seed1_model9of12_testdl1of1</t>
  </si>
  <si>
    <t>extension/swin_t_imagenet/ext33.yaml seed1_model10of12_testdl1of1</t>
  </si>
  <si>
    <t>extension/swin_t_imagenet/ext33.yaml seed1_model11of12_testdl1of1</t>
  </si>
  <si>
    <t>extension/swin_t_imagenet/ext33.yaml seed1_model12of12_testdl1of1</t>
  </si>
  <si>
    <t>extension/swin_t_imagenet/ext33.yaml ensemble_of_12_models_testdl1of1</t>
  </si>
  <si>
    <t>######### PE6.1.6.1 (a+c)</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</si>
  <si>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extension_from_smriti_pc/pre8a_49_e19/swin_t_imagenet_frozen/model_checkpoint/best_classifier_seed1_02-06-2023_23-11-41_e19.pt extension_from_smriti_pc/pre8a_49_e19/swin_t_radimagenet_frozen/model_checkpoint/best_classifier_seed1_02-08-2023_04-24-52.pt</t>
  </si>
  <si>
    <t>######### PE6.1.6.2 (a+c) &lt;- (combining best n b+c models with a threshold AUC &gt; 0.815, models are from ext33 and pre8a_49 from different seeds)</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</si>
  <si>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extension_from_smriti_pc_new/ext35_e19/swin_t_imagenet_frozen/model_checkpoint/best_classifier_seed4_02-14-2023_03-41-50.pt extension_from_smriti_pc_new/ext35_e19/swin_t_imagenet_frozen/model_checkpoint/best_classifier_seed5_02-14-2023_06-08-23.pt extension/ext35_e19/swin_t_imagenet_frozen/model_checkpoint/best_classifier_seed8_02-18-2023_00-59-33.pt extension_from_smriti_pc_new/ext35_e19/swin_t_radimagenet_frozen/model_checkpoint/best_classifier_seed5_02-13-2023_22-44-11.pt extension_from_smriti_pc_new/ext35_e19/swin_t_radimagenet_frozen/model_checkpoint/best_classifier_seed6_02-14-2023_01-13-12.pt extension/pre8a_49_e19/swin_t_radimagenet_frozen/model_checkpoint/best_classifier_seed5_02-21-2023_09-04-33.pt extension/pre8a_49_e19/swin_t_radimagenet_frozen/model_checkpoint/best_classifier_seed6_02-21-2023_11-08-26.pt</t>
  </si>
  <si>
    <t>######### PE6.1.7.1 (b+c)</t>
  </si>
  <si>
    <t>#python3 -m gan_compare.scripts.train_test_classifier --config_path extension/swin_t_imagenet/ext4.yaml --seed 1 --only_get_metrics --in_checkpoint_path extension/ext33/swin_t_imagenet/model_checkpoint/best_classifier.pt extension/ext33/swin_t_radimagenet/model_checkpoint/best_classifier.pt extension_from_smriti_pc/pre8a_49_e19/swin_t_imagenet_frozen/model_checkpoint/best_classifier_seed1_02-06-2023_23-11-41_e19.pt extension_from_smriti_pc/pre8a_49_e19/swin_t_radimagenet_frozen/model_checkpoint/best_classifier_seed1_02-08-2023_04-24-52.pt</t>
  </si>
  <si>
    <t>extension/swin_t_imagenet/ext4.yamls ensemble_of_4_models_testdl1of1</t>
  </si>
  <si>
    <t>######### PE6.1.7.2 (b+c) &lt;-- (combining best n a+c models with a threshold AUC &gt; 0.815, models are from pre8a_49 and ext35_19 from different seeds)</t>
  </si>
  <si>
    <t>python3 -m gan_compare.scripts.train_test_classifier --config_path extension/swin_t_imagenet/ext4.yaml --seed 1 --only_get_metrics --in_checkpoint_path  extension/ext33/swin_t_imagenet/model_checkpoint/best_classifier.pt extension/ext33/swin_t_imagenet/model_checkpoint/best_classifier_seed2_02-16-2023_02-42-55.pt extension/ext33/swin_t_imagenet/model_checkpoint/best_classifier_seed4_02-17-2023_16-39-23.pt extension/ext33/swin_t_imagenet/model_checkpoint/best_classifier_seed5_02-17-2023_17-33-16.pt extension/ext33/swin_t_imagenet/model_checkpoint/best_classifier_seed7_02-17-2023_19-17-46.pt extension/ext33/swin_t_radimagenet/model_checkpoint/best_classifier_seed3_02-16-2023_05-15-00.pt extension/pre8a_49_e19/swin_t_radimagenet_frozen/model_checkpoint/best_classifier_seed5_02-21-2023_09-04-33.pt extension/pre8a_49_e19/swin_t_radimagenet_frozen/model_checkpoint/best_classifier_seed6_02-21-2023_11-08-26.pt</t>
  </si>
  <si>
    <t>without model (b2)</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</si>
  <si>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extension_from_smriti_pc/pre8a_49_e19/swin_t_imagenet_frozen/model_checkpoint/best_classifier_seed1_02-06-2023_23-11-41_e19.pt extension_from_smriti_pc/pre8a_49_e19/swin_t_radimagenet_frozen/model_checkpoint/best_classifier_seed1_02-08-2023_04-24-52.pt</t>
  </si>
  <si>
    <t>######### PE6.1.8 (a+b+c)</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</si>
  <si>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extension/ext33/swin_t_radimagenet/model_checkpoint/best_classifier.pt extension_from_smriti_pc/pre8a_49_e19/swin_t_imagenet_frozen/model_checkpoint/best_classifier_seed1_02-06-2023_23-11-41_e19.pt extension_from_smriti_pc/pre8a_49_e19/swin_t_radimagenet_frozen/model_checkpoint/best_classifier_seed1_02-08-2023_04-24-52.pt</t>
  </si>
  <si>
    <t>without model (c1)</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</si>
  <si>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extension/ext33/swin_t_radimagenet/model_checkpoint/best_classifier.pt extension_from_smriti_pc/pre8a_49_e19/swin_t_radimagenet_frozen/model_checkpoint/best_classifier_seed1_02-08-2023_04-24-52.pt</t>
  </si>
  <si>
    <t>extension/swin_t_imagenet/ext4.yaml model1of6_testdl1of1</t>
  </si>
  <si>
    <t>extension/swin_t_imagenet/ext4.yaml model2of6_testdl1of1</t>
  </si>
  <si>
    <t>extension/swin_t_imagenet/ext4.yaml model3of6_testdl1of1</t>
  </si>
  <si>
    <t>without models (b2), (c1)</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</si>
  <si>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extension_from_smriti_pc/pre8a_49_e19/swin_t_radimagenet_frozen/model_checkpoint/best_classifier_seed1_02-08-2023_04-24-52.pt</t>
  </si>
  <si>
    <t>extension/swin_t_imagenet/ext4.yaml model4of6_testdl1of1</t>
  </si>
  <si>
    <t>extension/swin_t_imagenet/ext4.yaml model5of6_testdl1of1</t>
  </si>
  <si>
    <t>extension/swin_t_imagenet/ext4.yaml model6of6_testdl1of1</t>
  </si>
  <si>
    <t>without models (b2), (c1), (c2)</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</si>
  <si>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t>
  </si>
  <si>
    <t>######### PE6.1.8.2 (a+b+c)</t>
  </si>
  <si>
    <t>python3 -m gan_compare.scripts.train_test_classifier --config_path extension/swin_t_imagenet/ext4.yaml --seed 1 --only_get_metrics --in_checkpoint_path extension/ext33/swin_t_imagenet/model_checkpoint/best_classifier.pt extension/ext33/swin_t_imagenet/model_checkpoint/best_classifier_seed2_02-16-2023_02-42-55.pt extension/ext33/swin_t_imagenet/model_checkpoint/best_classifier_seed4_02-17-2023_16-39-23.pt extension/ext33/swin_t_imagenet/model_checkpoint/best_classifier_seed5_02-17-2023_17-33-16.pt extension/ext33/swin_t_imagenet/model_checkpoint/best_classifier_seed7_02-17-2023_19-17-46.pt extension/ext33/swin_t_radimagenet/model_checkpoint/best_classifier_seed3_02-16-2023_05-15-00.pt extension_from_smriti_pc/ext35_e19/swin_t_imagenet_frozen/model_checkpoint/best_classifier_seed1_02-03-2023_18-05-51_e19.pt extension_from_smriti_pc_new/ext35_e19/swin_t_imagenet_frozen/model_checkpoint/best_classifier_seed4_02-14-2023_03-41-50.pt extension_from_smriti_pc_new/ext35_e19/swin_t_imagenet_frozen/model_checkpoint/best_classifier_seed5_02-14-2023_06-08-23.pt extension/ext35_e19/swin_t_imagenet_frozen/model_checkpoint/best_classifier_seed8_02-18-2023_00-59-33.pt extension_from_smriti_pc_new/ext35_e19/swin_t_radimagenet_frozen/model_checkpoint/best_classifier_seed5_02-13-2023_22-44-11.pt extension_from_smriti_pc_new/ext35_e19/swin_t_radimagenet_frozen/model_checkpoint/best_classifier_seed6_02-14-2023_01-13-12.pt extension/pre8a_49_e19/swin_t_radimagenet_frozen/model_checkpoint/best_classifier_seed5_02-21-2023_09-04-33.pt extension/pre8a_49_e19/swin_t_radimagenet_frozen/model_checkpoint/best_classifier_seed6_02-21-2023_11-08-26.pt</t>
  </si>
  <si>
    <t>######### PE6.1.9 (a+b+c only ImageNet)</t>
  </si>
  <si>
    <t>python3 -m gan_compare.scripts.train_test_classifier --config_path extension/swin_t_imagenet/ext4.yaml --seed 1 --only_get_metrics --in_checkpoint_path extension_from_smriti_pc/ext35_e19/swin_t_imagenet_frozen/model_checkpoint/best_classifier_seed1_02-03-2023_18-05-51_e19.pt extension/ext33/swin_t_imagenet/model_checkpoint/best_classifier.pt extension_from_smriti_pc/pre8a_49_e19/swin_t_imagenet_frozen/model_checkpoint/best_classifier_seed1_02-06-2023_23-11-41_e19.pt</t>
  </si>
  <si>
    <t>######### PE6.1.9.2 (a+b+c only ImageNet)</t>
  </si>
  <si>
    <t>python3 -m gan_compare.scripts.train_test_classifier --config_path extension/swin_t_imagenet/ext4.yaml --seed 1 --only_get_metrics --in_checkpoint_path extension/ext33/swin_t_imagenet/model_checkpoint/best_classifier.pt extension/ext33/swin_t_imagenet/model_checkpoint/best_classifier_seed2_02-16-2023_02-42-55.pt extension/ext33/swin_t_imagenet/model_checkpoint/best_classifier_seed4_02-17-2023_16-39-23.pt extension/ext33/swin_t_imagenet/model_checkpoint/best_classifier_seed5_02-17-2023_17-33-16.pt extension/ext33/swin_t_imagenet/model_checkpoint/best_classifier_seed7_02-17-2023_19-17-46.pt extension_from_smriti_pc/ext35_e19/swin_t_imagenet_frozen/model_checkpoint/best_classifier_seed1_02-03-2023_18-05-51_e19.pt extension_from_smriti_pc_new/ext35_e19/swin_t_imagenet_frozen/model_checkpoint/best_classifier_seed4_02-14-2023_03-41-50.pt extension_from_smriti_pc_new/ext35_e19/swin_t_imagenet_frozen/model_checkpoint/best_classifier_seed5_02-14-2023_06-08-23.pt extension/ext35_e19/swin_t_imagenet_frozen/model_checkpoint/best_classifier_seed8_02-18-2023_00-59-33.pt</t>
  </si>
  <si>
    <t>######### PE6.1.10 (a+b+c only RadImageNet)</t>
  </si>
  <si>
    <t>python3 -m gan_compare.scripts.train_test_classifier --config_path extension/swin_t_imagenet/ext4.yaml --seed 1 --only_get_metrics --in_checkpoint_path extension_from_smriti_pc/ext35_e19/swin_t_radimagenet_frozen/model_checkpoint/best_classifier_seed1_02-07-2023_01-22-52_e19.pt extension/ext33/swin_t_radimagenet/model_checkpoint/best_classifier.pt extension_from_smriti_pc/pre8a_49_e19/swin_t_radimagenet_frozen/model_checkpoint/best_classifier_seed1_02-08-2023_04-24-52.pt</t>
  </si>
  <si>
    <t>######### PE6.1.10.2 (a+b+c only RadImageNet)</t>
  </si>
  <si>
    <t>python3 -m gan_compare.scripts.train_test_classifier --config_path extension/swin_t_imagenet/ext4.yaml --seed 1 --only_get_metrics --in_checkpoint_path extension/ext33/swin_t_radimagenet/model_checkpoint/best_classifier_seed3_02-16-2023_05-15-00.pt extension_from_smriti_pc_new/ext35_e19/swin_t_radimagenet_frozen/model_checkpoint/best_classifier_seed5_02-13-2023_22-44-11.pt extension_from_smriti_pc_new/ext35_e19/swin_t_radimagenet_frozen/model_checkpoint/best_classifier_seed6_02-14-2023_01-13-12.pt extension/pre8a_49_e19/swin_t_radimagenet_frozen/model_checkpoint/best_classifier_seed5_02-21-2023_09-04-33.pt extension/pre8a_49_e19/swin_t_radimagenet_frozen/model_checkpoint/best_classifier_seed6_02-21-2023_11-08-26.pt</t>
  </si>
  <si>
    <t>######### PE6.1.11 (best from above, use twice the amount of models based on seed 29</t>
  </si>
  <si>
    <t>DP models with varying number of models in ensemble</t>
  </si>
  <si>
    <t>rank</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</si>
  <si>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extension_from_smriti_pc_new/ext35_e19/swin_t_imagenet_frozen/model_checkpoint/best_classifier_seed2_02-07-2023_17-35-27.pt extension_from_smriti_pc_new/ext35_e19/swin_t_imagenet_frozen/model_checkpoint/best_classifier_seed3_02-09-2023_06-32-17.pt extension_from_smriti_pc_new/ext35_e19/swin_t_imagenet_frozen/model_checkpoint/best_classifier_seed4_02-14-2023_03-41-50.pt extension_from_smriti_pc_new/ext35_e19/swin_t_imagenet_frozen/model_checkpoint/best_classifier_seed6_02-14-2023_08-35-40.pt extension_from_smriti_pc_new/ext35_e19/swin_t_imagenet_frozen/model_checkpoint/best_classifier_seed5_02-14-2023_06-08-23.pt  extension_from_smriti_pc/ext35_e19/swin_t_radimagenet_frozen/model_checkpoint/best_classifier_seed1_02-07-2023_01-22-52_e19.pt extension_from_smriti_pc_new/ext35_e19/swin_t_radimagenet_frozen/model_checkpoint/best_classifier_seed2_02-08-2023_04-57-45.pt extension_from_smriti_pc_new/ext35_e19/swin_t_radimagenet_frozen/model_checkpoint/best_classifier_seed3_02-09-2023_08-39-09.pt extension_from_smriti_pc_new/ext35_e19/swin_t_radimagenet_frozen/model_checkpoint/best_classifier_seed4_02-13-2023_20-16-01.pt extension_from_smriti_pc_new/ext35_e19/swin_t_radimagenet_frozen/model_checkpoint/best_classifier_seed5_02-13-2023_22-44-11.pt extension_from_smriti_pc_new/ext35_e19/swin_t_radimagenet_frozen/model_checkpoint/best_classifier_seed6_02-14-2023_01-13-12.pt</t>
  </si>
  <si>
    <t>ext35_e19</t>
  </si>
  <si>
    <t>[tensor(0.6991), tensor(0.4229), tensor(0.6360), tensor(0.7421), tensor(0.6367), tensor(0.3363), tensor(0.6168), tensor(0.5689), tensor(1.5095), tensor(0.4039), tensor(0.3851), tensor(0.7219), tensor(1.0511), tensor(0.8789), tensor(0.5515), tensor(0.5661)]</t>
  </si>
  <si>
    <t>#extension_from_smriti_pc/ext35_e19/swin_t_imagenet_frozen/model_checkpoint/best_classifier_seed1_02-03-2023_18-05-51_e19.pt</t>
  </si>
  <si>
    <t>[tensor(0.8401), tensor(0.9707), tensor(0.8946), tensor(1.6335), tensor(0.5108), tensor(0.4573), tensor(0.7503), tensor(1.0134), tensor(1.7194), tensor(0.3772), tensor(0.6866), tensor(0.8540), tensor(0.9542), tensor(0.5404), tensor(0.4965), tensor(0.7986)]</t>
  </si>
  <si>
    <t>[tensor(0.5730), tensor(0.8416), tensor(1.0384), tensor(1.2032), tensor(0.6259), tensor(0.8896), tensor(1.1388), tensor(1.0289), tensor(1.1271), tensor(0.5536), tensor(1.1091), tensor(0.4040), tensor(1.2174), tensor(0.6545), tensor(0.8367), tensor(0.9737)]</t>
  </si>
  <si>
    <t>[tensor(0.9501), tensor(1.1220), tensor(0.9260), tensor(1.6616), tensor(0.7548), tensor(0.8781), tensor(0.8195), tensor(0.7570), tensor(1.9331), tensor(0.5535), tensor(0.5542), tensor(0.7590), tensor(0.7284), tensor(0.4513), tensor(0.3610), tensor(0.9808)]</t>
  </si>
  <si>
    <t>[tensor(0.4238), tensor(0.9254), tensor(0.5834), tensor(0.7565), tensor(0.6994), tensor(0.6225), tensor(0.8038), tensor(1.0142), tensor(1.0747), tensor(0.5230), tensor(0.7858), tensor(0.7101), tensor(0.8411), tensor(0.5912), tensor(0.5209), tensor(0.5652)]</t>
  </si>
  <si>
    <t>[tensor(0.5697), tensor(0.4659), tensor(0.7084), tensor(0.8266), tensor(0.7381), tensor(0.6587), tensor(0.9936), tensor(0.6450), tensor(1.1271), tensor(0.4494), tensor(0.5983), tensor(0.5318), tensor(0.6951), tensor(0.5283), tensor(0.3804), tensor(0.6824)]</t>
  </si>
  <si>
    <t>#extension_from_smriti_pc_new/ext35_e19/swin_t_imagenet_frozen/model_checkpoint/best_classifier_seed6_02-14-2023_08-35-40.pt</t>
  </si>
  <si>
    <t>[tensor(1.1571), tensor(0.9908), tensor(1.1657), tensor(1.2642), tensor(0.5621), tensor(0.6385), tensor(0.6964), tensor(0.9448), tensor(1.1235), tensor(0.4163), tensor(0.3557), tensor(0.6520), tensor(0.9596), tensor(0.5255), tensor(0.6070), tensor(0.7440)]</t>
  </si>
  <si>
    <t>[tensor(0.4449), tensor(0.7987), tensor(0.9140), tensor(0.6732), tensor(0.6771), tensor(0.6114), tensor(0.7603), tensor(0.8064), tensor(1.1041), tensor(0.2991), tensor(0.2939), tensor(0.6575), tensor(0.8872), tensor(0.6534), tensor(0.4753), tensor(0.7497)]</t>
  </si>
  <si>
    <t>#extension/ext35_e19/swin_t_imagenet_frozen/model_checkpoint/best_classifier_seed7_02-17-2023_22-12-46.pt</t>
  </si>
  <si>
    <t>#extension_from_smriti_pc_new/ext35_e19/swin_t_radimagenet_frozen/model_checkpoint/best_classifier_seed3_02-09-2023_08-39-09.pt</t>
  </si>
  <si>
    <t>#extension_from_smriti_pc_new/ext35_e19/swin_t_radimagenet_frozen/model_checkpoint/best_classifier_seed4_02-13-2023_20-16-01.pt</t>
  </si>
  <si>
    <t>synthetic (ext33) models with varying number of models in ensemble</t>
  </si>
  <si>
    <t>ext33</t>
  </si>
  <si>
    <t>python3 -m gan_compare.scripts.train_test_classifier --config_path extension/swin_t_imagenet/ext33.yaml --seed 1 --only_get_metrics --in_checkpoint_path extension/ext33/swin_t_imagenet/model_checkpoint/best_classifier.pt  extension/ext33/swin_t_imagenet/model_checkpoint/best_classifier_seed2_02-16-2023_02-42-55.pt extension/ext33/swin_t_imagenet/model_checkpoint/best_classifier_seed3_02-16-2023_03-34-32.pt extension/ext33/swin_t_radimagenet/model_checkpoint/best_classifier.pt extension/ext33/swin_t_radimagenet/model_checkpoint/best_classifier_seed2_02-16-2023_04-25-25.pt extension/ext33/swin_t_radimagenet/model_checkpoint/best_classifier_seed3_02-16-2023_05-15-00.pt</t>
  </si>
  <si>
    <t>extension/swin_t_imagenet/ext33.yaml seed1_model1of16_testdl1of1</t>
  </si>
  <si>
    <t>extension/swin_t_imagenet/ext33.yaml VALIDATION_seed1_model1of16</t>
  </si>
  <si>
    <t>[tensor(0.5175), tensor(0.4867), tensor(0.5359), tensor(0.7655), tensor(0.6254), tensor(0.4679), tensor(0.4673), tensor(0.5221), tensor(0.7403), tensor(0.3308), tensor(0.4478), tensor(0.4978), tensor(0.6967), tensor(0.5257), tensor(0.4547), tensor(0.6361)]</t>
  </si>
  <si>
    <t>#extension/ext33/swin_t_imagenet/model_checkpoint/best_classifier.pt</t>
  </si>
  <si>
    <t>extension/swin_t_imagenet/ext33.yaml seed1_model2of16_testdl1of1</t>
  </si>
  <si>
    <t>extension/swin_t_imagenet/ext33.yaml VALIDATION_seed1_model2of16</t>
  </si>
  <si>
    <t>[tensor(0.4804), tensor(0.5968), tensor(0.5490), tensor(0.8557), tensor(0.6210), tensor(0.4886), tensor(0.5893), tensor(0.5551), tensor(0.8980), tensor(0.3223), tensor(0.4569), tensor(0.4126), tensor(0.8236), tensor(0.4334), tensor(0.4482), tensor(0.5880)]</t>
  </si>
  <si>
    <t>#extension/ext33/swin_t_imagenet/model_checkpoint/best_classifier_seed2_02-16-2023_02-42-55.pt</t>
  </si>
  <si>
    <t>extension/swin_t_imagenet/ext33.yaml seed1_model3of16_testdl1of1</t>
  </si>
  <si>
    <t>extension/swin_t_imagenet/ext33.yaml VALIDATION_seed1_model3of16</t>
  </si>
  <si>
    <t>[tensor(0.7561), tensor(0.9282), tensor(0.8753), tensor(1.2482), tensor(0.8034), tensor(1.0003), tensor(0.6264), tensor(0.9858), tensor(1.2028), tensor(0.5981), tensor(0.4327), tensor(0.4621), tensor(1.3479), tensor(0.6150), tensor(0.7696), tensor(0.8141)]</t>
  </si>
  <si>
    <t>extension/swin_t_imagenet/ext33.yaml seed1_model4of16_testdl1of1</t>
  </si>
  <si>
    <t>extension/swin_t_imagenet/ext33.yaml VALIDATION_seed1_model4of16</t>
  </si>
  <si>
    <t>[tensor(0.4537), tensor(0.5785), tensor(0.6074), tensor(0.7621), tensor(0.6495), tensor(0.4647), tensor(0.5521), tensor(0.5971), tensor(0.9321), tensor(0.3561), tensor(0.4286), tensor(0.4407), tensor(0.6783), tensor(0.4218), tensor(0.4075), tensor(0.6558)]</t>
  </si>
  <si>
    <t>#extension/ext33/swin_t_imagenet/model_checkpoint/best_classifier_seed4_02-17-2023_16-39-23.pt</t>
  </si>
  <si>
    <t>extension/swin_t_imagenet/ext33.yaml seed1_model5of16_testdl1of1</t>
  </si>
  <si>
    <t>extension/swin_t_imagenet/ext33.yaml VALIDATION_seed1_model5of16</t>
  </si>
  <si>
    <t>[tensor(0.4082), tensor(0.5829), tensor(0.7188), tensor(0.7990), tensor(0.5611), tensor(0.5337), tensor(0.6285), tensor(0.5201), tensor(1.0695), tensor(0.3277), tensor(0.3413), tensor(0.4332), tensor(0.7863), tensor(0.3183), tensor(0.4856), tensor(0.6960)]</t>
  </si>
  <si>
    <t>extension/swin_t_imagenet/ext33.yaml seed1_model6of16_testdl1of1</t>
  </si>
  <si>
    <t>extension/swin_t_imagenet/ext33.yaml VALIDATION_seed1_model6of16</t>
  </si>
  <si>
    <t>[tensor(0.3858), tensor(0.7438), tensor(0.7157), tensor(0.7959), tensor(1.0702), tensor(0.6664), tensor(0.6698), tensor(0.6933), tensor(1.6231), tensor(0.4271), tensor(0.4292), tensor(0.5654), tensor(1.1058), tensor(0.3767), tensor(1.1255), tensor(0.7772)]</t>
  </si>
  <si>
    <t>extension/swin_t_imagenet/ext33.yaml seed1_model7of16_testdl1of1</t>
  </si>
  <si>
    <t>extension/swin_t_imagenet/ext33.yaml VALIDATION_seed1_model7of16</t>
  </si>
  <si>
    <t>[tensor(0.4912), tensor(0.5688), tensor(0.5528), tensor(0.6456), tensor(0.7727), tensor(0.5176), tensor(0.5680), tensor(0.4578), tensor(0.9023), tensor(0.4311), tensor(0.4288), tensor(0.4729), tensor(0.6004), tensor(0.5194), tensor(0.4535), tensor(0.5525)]</t>
  </si>
  <si>
    <t>#extension/ext33/swin_t_imagenet/model_checkpoint/best_classifier_seed7_02-17-2023_19-17-46.pt</t>
  </si>
  <si>
    <t>extension/swin_t_imagenet/ext33.yaml seed1_model8of16_testdl1of1</t>
  </si>
  <si>
    <t>extension/swin_t_imagenet/ext33.yaml VALIDATION_seed1_model8of16</t>
  </si>
  <si>
    <t>[tensor(0.4807), tensor(0.5833), tensor(0.8783), tensor(1.6110), tensor(0.4118), tensor(1.0257), tensor(0.8026), tensor(1.0410), tensor(1.2818), tensor(0.5702), tensor(0.4502), tensor(0.5234), tensor(1.3463), tensor(0.2362), tensor(1.1632), tensor(1.0688)]</t>
  </si>
  <si>
    <t>extension/swin_t_imagenet/ext33.yaml seed1_model9of16_testdl1of1</t>
  </si>
  <si>
    <t>extension/swin_t_imagenet/ext33.yaml VALIDATION_seed1_model9of16</t>
  </si>
  <si>
    <t>[tensor(0.4573), tensor(0.7530), tensor(0.5926), tensor(0.7411), tensor(1.0657), tensor(0.4932), tensor(0.5205), tensor(0.6014), tensor(1.0108), tensor(0.5901), tensor(0.3163), tensor(0.5058), tensor(0.8436), tensor(0.5902), tensor(0.6827), tensor(0.6177)]</t>
  </si>
  <si>
    <t>extension/swin_t_imagenet/ext33.yaml seed1_model10of16_testdl1of1</t>
  </si>
  <si>
    <t>extension/swin_t_imagenet/ext33.yaml VALIDATION_seed1_model10of16</t>
  </si>
  <si>
    <t>[tensor(0.4692), tensor(0.6293), tensor(0.4283), tensor(0.6499), tensor(0.9299), tensor(0.4902), tensor(0.5419), tensor(0.5741), tensor(0.8011), tensor(0.6291), tensor(0.3837), tensor(0.4812), tensor(0.7410), tensor(0.6187), tensor(0.6378), tensor(0.5754)]</t>
  </si>
  <si>
    <t>extension/swin_t_imagenet/ext33.yaml seed1_model11of16_testdl1of1</t>
  </si>
  <si>
    <t>extension/swin_t_imagenet/ext33.yaml VALIDATION_seed1_model11of16</t>
  </si>
  <si>
    <t>[tensor(0.5868), tensor(0.5400), tensor(0.5786), tensor(0.7484), tensor(0.6295), tensor(0.5826), tensor(0.5521), tensor(0.5596), tensor(0.7621), tensor(0.4788), tensor(0.4867), tensor(0.6324), tensor(0.7658), tensor(0.5300), tensor(0.5627), tensor(0.6640)]</t>
  </si>
  <si>
    <t>extension/swin_t_imagenet/ext33.yaml seed1_model12of16_testdl1of1</t>
  </si>
  <si>
    <t>extension/swin_t_imagenet/ext33.yaml VALIDATION_seed1_model12of16</t>
  </si>
  <si>
    <t>[tensor(0.5325), tensor(0.5891), tensor(0.4986), tensor(0.6188), tensor(0.7358), tensor(0.4931), tensor(0.5498), tensor(0.5307), tensor(0.8954), tensor(0.5464), tensor(0.4135), tensor(0.4933), tensor(0.7134), tensor(0.5634), tensor(0.5632), tensor(0.5259)]</t>
  </si>
  <si>
    <t>#extension/ext33/swin_t_radimagenet/model_checkpoint/best_classifier_seed4_02-17-2023_21-00-12.pt</t>
  </si>
  <si>
    <t>extension/swin_t_imagenet/ext33.yaml seed1_model13of16_testdl1of1</t>
  </si>
  <si>
    <t>extension/swin_t_imagenet/ext33.yaml VALIDATION_seed1_model13of16</t>
  </si>
  <si>
    <t>[tensor(0.6815), tensor(0.7436), tensor(0.7041), tensor(0.7384), tensor(0.7276), tensor(0.5235), tensor(0.5497), tensor(0.5693), tensor(0.9095), tensor(0.6704), tensor(0.4221), tensor(0.5440), tensor(1.0416), tensor(0.3539), tensor(0.5115), tensor(0.8585)]</t>
  </si>
  <si>
    <t>extension/swin_t_imagenet/ext33.yaml seed1_model14of16_testdl1of1</t>
  </si>
  <si>
    <t>extension/swin_t_imagenet/ext33.yaml VALIDATION_seed1_model14of16</t>
  </si>
  <si>
    <t>[tensor(0.6295), tensor(0.7439), tensor(0.6597), tensor(0.9116), tensor(0.9269), tensor(0.6757), tensor(0.6294), tensor(0.9166), tensor(1.0981), tensor(0.7233), tensor(0.4421), tensor(0.4350), tensor(1.3879), tensor(0.4747), tensor(1.0508), tensor(0.8704)]</t>
  </si>
  <si>
    <t>extension/swin_t_imagenet/ext33.yaml seed1_model15of16_testdl1of1</t>
  </si>
  <si>
    <t>extension/swin_t_imagenet/ext33.yaml VALIDATION_seed1_model15of16</t>
  </si>
  <si>
    <t>[tensor(0.4939), tensor(0.6881), tensor(0.8365), tensor(0.8176), tensor(0.7443), tensor(0.4997), tensor(0.6453), tensor(0.5724), tensor(1.1666), tensor(0.7213), tensor(0.4339), tensor(0.7555), tensor(1.0866), tensor(0.4404), tensor(0.9065), tensor(0.8192)]</t>
  </si>
  <si>
    <t>extension/swin_t_imagenet/ext33.yaml seed1_model16of16_testdl1of1</t>
  </si>
  <si>
    <t>extension/swin_t_imagenet/ext33.yaml VALIDATION_seed1_model16of16</t>
  </si>
  <si>
    <t>[tensor(0.5133), tensor(0.5717), tensor(0.4835), tensor(0.8524), tensor(0.7523), tensor(0.5889), tensor(0.5673), tensor(0.5902), tensor(0.8254), tensor(0.5748), tensor(0.4182), tensor(0.5348), tensor(0.6649), tensor(0.4986), tensor(0.6371), tensor(0.6521)]</t>
  </si>
  <si>
    <t>extension/swin_t_imagenet/ext33.yaml ensemble_of_16_models_testdl1of1</t>
  </si>
  <si>
    <t>extension/swin_t_imagenet/ext33.yaml seed1_model1of14_testdl1of1</t>
  </si>
  <si>
    <t>extension/swin_t_imagenet/ext33.yaml seed1_model2of14_testdl1of1</t>
  </si>
  <si>
    <t>extension/swin_t_imagenet/ext33.yaml seed1_model3of14_testdl1of1</t>
  </si>
  <si>
    <t>extension/swin_t_imagenet/ext33.yaml seed1_model4of14_testdl1of1</t>
  </si>
  <si>
    <t>extension/swin_t_imagenet/ext33.yaml seed1_model5of14_testdl1of1</t>
  </si>
  <si>
    <t>extension/swin_t_imagenet/ext33.yaml seed1_model6of14_testdl1of1</t>
  </si>
  <si>
    <t>extension/swin_t_imagenet/ext33.yaml seed1_model7of14_testdl1of1</t>
  </si>
  <si>
    <t>extension/swin_t_imagenet/ext33.yaml seed1_model8of14_testdl1of1</t>
  </si>
  <si>
    <t>extension/swin_t_imagenet/ext33.yaml seed1_model9of14_testdl1of1</t>
  </si>
  <si>
    <t>extension/swin_t_imagenet/ext33.yaml seed1_model10of14_testdl1of1</t>
  </si>
  <si>
    <t>extension/swin_t_imagenet/ext33.yaml seed1_model11of14_testdl1of1</t>
  </si>
  <si>
    <t>extension/swin_t_imagenet/ext33.yaml seed1_model12of14_testdl1of1</t>
  </si>
  <si>
    <t>extension/swin_t_imagenet/ext33.yaml seed1_model13of14_testdl1of1</t>
  </si>
  <si>
    <t>extension/swin_t_imagenet/ext33.yaml seed1_model14of14_testdl1of1</t>
  </si>
  <si>
    <t>extension/swin_t_imagenet/ext33.yaml ensemble_of_14_models_testdl1of1</t>
  </si>
  <si>
    <t>extension/swin_t_imagenet/ext33.yaml seed1_model1of10_testdl1of1</t>
  </si>
  <si>
    <t>extension/swin_t_imagenet/ext33.yaml seed1_model2of10_testdl1of1</t>
  </si>
  <si>
    <t>extension/swin_t_imagenet/ext33.yaml seed1_model3of10_testdl1of1</t>
  </si>
  <si>
    <t>extension/swin_t_imagenet/ext33.yaml seed1_model4of10_testdl1of1</t>
  </si>
  <si>
    <t>extension/swin_t_imagenet/ext33.yaml seed1_model5of10_testdl1of1</t>
  </si>
  <si>
    <t>extension/swin_t_imagenet/ext33.yaml seed1_model6of10_testdl1of1</t>
  </si>
  <si>
    <t>extension/swin_t_imagenet/ext33.yaml seed1_model7of10_testdl1of1</t>
  </si>
  <si>
    <t>extension/swin_t_imagenet/ext33.yaml seed1_model8of10_testdl1of1</t>
  </si>
  <si>
    <t>extension/swin_t_imagenet/ext33.yaml seed1_model9of10_testdl1of1</t>
  </si>
  <si>
    <t>extension/swin_t_imagenet/ext33.yaml seed1_model10of10_testdl1of1</t>
  </si>
  <si>
    <t>extension/swin_t_imagenet/ext33.yaml ensemble_of_10_models_testdl1of1</t>
  </si>
  <si>
    <t>extension/swin_t_imagenet/ext33.yaml seed1_model1of8_testdl1of1</t>
  </si>
  <si>
    <t>extension/swin_t_imagenet/ext33.yaml seed1_model2of8_testdl1of1</t>
  </si>
  <si>
    <t>extension/swin_t_imagenet/ext33.yaml seed1_model3of8_testdl1of1</t>
  </si>
  <si>
    <t>extension/swin_t_imagenet/ext33.yaml seed1_model4of8_testdl1of1</t>
  </si>
  <si>
    <t>extension/swin_t_imagenet/ext33.yaml seed1_model5of8_testdl1of1</t>
  </si>
  <si>
    <t>extension/swin_t_imagenet/ext33.yaml seed1_model6of8_testdl1of1</t>
  </si>
  <si>
    <t>extension/swin_t_imagenet/ext33.yaml seed1_model7of8_testdl1of1</t>
  </si>
  <si>
    <t>extension/swin_t_imagenet/ext33.yaml seed1_model8of8_testdl1of1</t>
  </si>
  <si>
    <t>extension/swin_t_imagenet/ext33.yaml ensemble_of_8_models_testdl1of1</t>
  </si>
  <si>
    <t>extension/swin_t_imagenet/ext33.yaml seed1_model1of6_testdl1of1</t>
  </si>
  <si>
    <t>extension/swin_t_imagenet/ext33.yaml seed1_model2of6_testdl1of1</t>
  </si>
  <si>
    <t>extension/swin_t_imagenet/ext33.yaml seed1_model3of6_testdl1of1</t>
  </si>
  <si>
    <t>extension/swin_t_imagenet/ext33.yaml seed1_model4of6_testdl1of1</t>
  </si>
  <si>
    <t>extension/swin_t_imagenet/ext33.yaml seed1_model5of6_testdl1of1</t>
  </si>
  <si>
    <t>extension/swin_t_imagenet/ext33.yaml seed1_model6of6_testdl1of1</t>
  </si>
  <si>
    <t>extension/swin_t_imagenet/ext33.yaml ensemble_of_6_models_testdl1of1</t>
  </si>
  <si>
    <t>extension/swin_t_imagenet/ext33.yaml seed1_model1of4_testdl1of1</t>
  </si>
  <si>
    <t>extension/swin_t_imagenet/ext33.yaml seed1_model2of4_testdl1of1</t>
  </si>
  <si>
    <t>extension/swin_t_imagenet/ext33.yaml seed1_model3of4_testdl1of1</t>
  </si>
  <si>
    <t>extension/swin_t_imagenet/ext33.yaml seed1_model4of4_testdl1of1</t>
  </si>
  <si>
    <t>extension/swin_t_imagenet/ext33.yaml ensemble_of_4_models_testdl1of1</t>
  </si>
  <si>
    <t>extension/swin_t_imagenet/ext33.yaml seed1_model1of2_testdl1of1</t>
  </si>
  <si>
    <t>extension/swin_t_imagenet/ext33.yaml seed1_model2of2_testdl1of1</t>
  </si>
  <si>
    <t>extension/swin_t_imagenet/ext33.yaml ensemble_of_2_models_testdl1of1</t>
  </si>
  <si>
    <t>#################################### 2 #############################################</t>
  </si>
  <si>
    <t>######### Epsilon variation in ensemble PE6.2.2 (a)</t>
  </si>
  <si>
    <t>######### PE6.2.1 (a) - e_50</t>
  </si>
  <si>
    <t>#python3 -m gan_compare.scripts.train_test_classifier --config_path extension/swin_t_imagenet/ext4.yaml --seed 1 --only_get_metrics --in_checkpoint_path</t>
  </si>
  <si>
    <t>#extension/ext35_e50/swin_t_imagenet_frozen/model_checkpoint/???</t>
  </si>
  <si>
    <t>#extension/ext35_e50/swin_t_radimagenet_frozen/model_checkpoint/???</t>
  </si>
  <si>
    <t>######### PE6.2.2 (a) - e_19</t>
  </si>
  <si>
    <t>#python3 -m gan_compare.scripts.train_test_classifier --config_path extension/swin_t_imagenet/ext4.yaml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t>
  </si>
  <si>
    <t>######### PE6.2.3 (a) - e_10</t>
  </si>
  <si>
    <t>#extension/ext35_e10/swin_t_imagenet_frozen/model_checkpoint/???</t>
  </si>
  <si>
    <t>#extension/ext35_e10/swin_t_radimagenet_frozen/model_checkpoint/???</t>
  </si>
  <si>
    <t>######### PE6.2.4 (a) - e_1</t>
  </si>
  <si>
    <t>#extension/ext35_e1/swin_t_imagenet_frozen/model_checkpoint/???</t>
  </si>
  <si>
    <t>#extension/ext35_e1/swin_t_radimagenet_frozen/model_checkpoint/???</t>
  </si>
  <si>
    <t>######### PE6.2.5 (a) - e_01</t>
  </si>
  <si>
    <t>#extension/ext35_e01/swin_t_imagenet_frozen/model_checkpoint/???</t>
  </si>
  <si>
    <t>#extension/ext35_e01/swin_t_radimagenet_frozen/model_checkpoint/???</t>
  </si>
  <si>
    <t>#################################### 3 #############################################</t>
  </si>
  <si>
    <t>######### Epsilon variation of both synthetic-trained AND real-data trained models</t>
  </si>
  <si>
    <t>######### PE6.3.1 (e_real=19.61, e_syn=50)</t>
  </si>
  <si>
    <t>#extension/ext35_e19/swin_t_imagenet_frozen/model_checkpoint/???</t>
  </si>
  <si>
    <t>#extension/ext35_e19/swin_t_radimagenet_frozen/model_checkpoint/???</t>
  </si>
  <si>
    <t>#extension/ext40_e50/swin_t_imagenet_frozen/model_checkpoint/???</t>
  </si>
  <si>
    <t>#extension/ext40_e50/swin_t_radimagenet_frozen/model_checkpoint/???</t>
  </si>
  <si>
    <t>######### PE6.3.2 (e_real=19.61, e_syn=19.61)</t>
  </si>
  <si>
    <t>#extension/ext40_e19/swin_t_imagenet_frozen/model_checkpoint/???</t>
  </si>
  <si>
    <t>#extension/ext40_e19/swin_t_radimagenet_frozen/model_checkpoint/???</t>
  </si>
  <si>
    <t>######### PE6.3.3 (e_real=19.61, e_syn=5)</t>
  </si>
  <si>
    <t>#extension/ext40_e5/swin_t_imagenet_frozen/model_checkpoint/???</t>
  </si>
  <si>
    <t>#extension/ext40_e5/swin_t_radimagenet_frozen/model_checkpoint/???</t>
  </si>
  <si>
    <t>######### PE6.3.4 (e_real=5, e_syn=50)</t>
  </si>
  <si>
    <t>#extension/ext35_e5/swin_t_imagenet_frozen/model_checkpoint/???</t>
  </si>
  <si>
    <t>#extension/ext35_e5/swin_t_radimagenet_frozen/model_checkpoint/???</t>
  </si>
  <si>
    <t>######### PE6.3.5 (e_real=5, e_syn=19.61)</t>
  </si>
  <si>
    <t>######### PE6.3.6 (e_real=5, e_syn=5)</t>
  </si>
  <si>
    <t># Robustness Tests (random feature patient consent withdrawal)</t>
  </si>
  <si>
    <t>python3 -m gan_compare.scripts.train_test_classifier --config_path extension/swin_t_imagenet/ext4.yaml --seed 1 --mass_margin_filter</t>
  </si>
  <si>
    <t>extension/swin_t_imagenet/ext4.yaml model1of1_testdl1of2</t>
  </si>
  <si>
    <t>extension/swin_t_imagenet/ext4.yaml model1of1_testdl2of2</t>
  </si>
  <si>
    <t>python3 -m gan_compare.scripts.train_test_classifier --config_path extension/swin_t_imagenet/ext4.yaml --seed 2 --mass_margin_filter</t>
  </si>
  <si>
    <t>python3 -m gan_compare.scripts.train_test_classifier --config_path extension/swin_t_imagenet/ext4.yaml --seed 3 --mass_margin_filter</t>
  </si>
  <si>
    <t>python3 -m gan_compare.scripts.train_test_classifier --config_path extension/swin_t_imagenet/ext4.yaml --seed 4 --mass_margin_filter</t>
  </si>
  <si>
    <t>######### PE6.4.1 (e_real=19.61) For mass margin filter (after patient opt-out)</t>
  </si>
  <si>
    <t>Within domain test</t>
  </si>
  <si>
    <t>Out of domain test: mass margins</t>
  </si>
  <si>
    <t>python3 -m gan_compare.scripts.train_test_classifier --config_path extension/swin_t_imagenet/ext4.yaml --seed 1 --only_get_metrics --mass_margin_filter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extension/ext33/swin_t_radimagenet/model_checkpoint/best_classifier.pt</t>
  </si>
  <si>
    <t>extension/swin_t_imagenet/ext4.yaml model1of4_testdl1of2</t>
  </si>
  <si>
    <t>extension/swin_t_imagenet/ext4.yaml model1of4_testdl2of2</t>
  </si>
  <si>
    <t>extension/swin_t_imagenet/ext4.yaml model2of4_testdl1of2</t>
  </si>
  <si>
    <t>extension/swin_t_imagenet/ext4.yaml model2of4_testdl2of2</t>
  </si>
  <si>
    <t>extension/swin_t_imagenet/ext4.yaml model3of4_testdl1of2</t>
  </si>
  <si>
    <t>extension/swin_t_imagenet/ext4.yaml model3of4_testdl2of2</t>
  </si>
  <si>
    <t>extension/swin_t_imagenet/ext4.yaml model4of4_testdl1of2</t>
  </si>
  <si>
    <t>extension/swin_t_imagenet/ext4.yaml model4of4_testdl2of2</t>
  </si>
  <si>
    <t>extension/swin_t_imagenet/ext4.yaml ensemble_of_4_models_testdl1of2</t>
  </si>
  <si>
    <t>extension/swin_t_imagenet/ext4.yaml ensemble_of_4_models_testdl2of2</t>
  </si>
  <si>
    <r>
      <rPr>
        <rFont val="Arial"/>
        <b val="0"/>
        <color theme="1"/>
      </rPr>
      <t xml:space="preserve">######### PE6.4.1 BASELINE </t>
    </r>
    <r>
      <rPr>
        <rFont val="Arial"/>
        <b/>
        <color theme="1"/>
      </rPr>
      <t>WITHOUT REMOVING ANY DATA BEFORE TRAINING</t>
    </r>
  </si>
  <si>
    <t>######### Baseline that was trained on all data #########</t>
  </si>
  <si>
    <t>python3 -m gan_compare.scripts.train_test_classifier --config_path extension/swin_t_imagenet/ext4.yaml --seed 1 --only_get_metrics --mass_margin_filter --in_checkpoint_path extension_from_smriti_pc/ext4/swin_t_imagenet/model_checkpoint/best_classifier_seed1_02-08-2023_21-27-39.pt extension_from_smriti_pc_new/ext4/swin_t_imagenet/model_checkpoint/train_shuffle/best_classifier_seed2_02-15-2023_12-12-38.pt extension_from_smriti_pc_new/ext4/swin_t_imagenet/model_checkpoint/train_shuffle/best_classifier_seed3_02-15-2023_15-06-40.pt extension_from_smriti_pc_new/ext4/swin_t_imagenet/model_checkpoint/train_shuffle/best_classifier_seed4_02-15-2023_18-01-48.pt</t>
  </si>
  <si>
    <t>extension/swin_t_imagenet/ext4.yaml seed1_model1of4_testdl1of2</t>
  </si>
  <si>
    <t>extension/swin_t_imagenet/ext4.yaml seed1_model1of4_testdl2of2</t>
  </si>
  <si>
    <t>extension/swin_t_imagenet/ext4.yaml seed1_model2of4_testdl1of2</t>
  </si>
  <si>
    <t>extension/swin_t_imagenet/ext4.yaml seed1_model2of4_testdl2of2</t>
  </si>
  <si>
    <t>extension/swin_t_imagenet/ext4.yaml seed1_model3of4_testdl1of2</t>
  </si>
  <si>
    <t>extension/swin_t_imagenet/ext4.yaml seed1_model3of4_testdl2of2</t>
  </si>
  <si>
    <t>extension/swin_t_imagenet/ext4.yaml seed1_model4of4_testdl1of2</t>
  </si>
  <si>
    <t>extension/swin_t_imagenet/ext4.yaml seed1_model4of4_testdl2of2</t>
  </si>
  <si>
    <r>
      <rPr>
        <rFont val="Arial"/>
        <b val="0"/>
        <color theme="1"/>
      </rPr>
      <t xml:space="preserve">######### PE6.4.1 BASELINE </t>
    </r>
    <r>
      <rPr>
        <rFont val="Arial"/>
        <b/>
        <color theme="1"/>
      </rPr>
      <t xml:space="preserve">AFTER </t>
    </r>
    <r>
      <rPr>
        <rFont val="Arial"/>
        <b val="0"/>
        <color theme="1"/>
      </rPr>
      <t>REMOVING ANY DATA BEFORE TRAINING</t>
    </r>
  </si>
  <si>
    <t>######### Baseline that was trained on dataset without withdrawn patient cohort #########</t>
  </si>
  <si>
    <t>python3 -m gan_compare.scripts.train_test_classifier --config_path extension/swin_t_imagenet/ext4.yaml --seed 1 --only_get_metrics --mass_margin_filter --in_checkpoint_path extension/ext4/swin_t_imagenet/model_checkpoint/mass_margin_filter/best_classifier_seed1_02-13-2023_13-22-20.pt extension/ext4/swin_t_imagenet/model_checkpoint/mass_margin_filter/best_classifier_seed2_02-13-2023_13-55-14.pt extension/ext4/swin_t_imagenet/model_checkpoint/mass_margin_filter/best_classifier_seed3_02-13-2023_14-28-00.pt extension/ext4/swin_t_imagenet/model_checkpoint/mass_margin_filter/best_classifier_seed4_02-13-2023_15-12-47.pt</t>
  </si>
  <si>
    <t>######### PE6.4.2 (e_real=19.61) For mass subtlety filter (after patient opt-out)</t>
  </si>
  <si>
    <t>Out of domain test: subtlety</t>
  </si>
  <si>
    <t>python3 -m gan_compare.scripts.train_test_classifier --config_path extension/swin_t_imagenet/ext4.yaml --seed 1 --only_get_metrics --mass_subtlety_filter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extension/ext33/swin_t_radimagenet/model_checkpoint/best_classifier.pt</t>
  </si>
  <si>
    <r>
      <rPr>
        <rFont val="Arial"/>
        <b val="0"/>
        <color theme="1"/>
      </rPr>
      <t xml:space="preserve">######### PE6.4.2 BASELINE </t>
    </r>
    <r>
      <rPr>
        <rFont val="Arial"/>
        <b/>
        <color theme="1"/>
      </rPr>
      <t>WITHOUT REMOVING ANY DATA BEFORE TRAINING</t>
    </r>
  </si>
  <si>
    <t>python3 -m gan_compare.scripts.train_test_classifier --config_path extension/swin_t_imagenet/ext4.yaml --seed 1 --only_get_metrics --mass_subtlety_filter --in_checkpoint_path extension_from_smriti_pc/ext4/swin_t_imagenet/model_checkpoint/best_classifier_seed1_02-08-2023_21-27-39.pt extension_from_smriti_pc_new/ext4/swin_t_imagenet/model_checkpoint/train_shuffle/best_classifier_seed2_02-15-2023_12-12-38.pt extension_from_smriti_pc_new/ext4/swin_t_imagenet/model_checkpoint/train_shuffle/best_classifier_seed3_02-15-2023_15-06-40.pt extension_from_smriti_pc_new/ext4/swin_t_imagenet/model_checkpoint/train_shuffle/best_classifier_seed4_02-15-2023_18-01-48.pt</t>
  </si>
  <si>
    <r>
      <rPr>
        <rFont val="Arial"/>
        <b val="0"/>
        <color theme="1"/>
      </rPr>
      <t xml:space="preserve">######### PE6.4.2 BASELINE </t>
    </r>
    <r>
      <rPr>
        <rFont val="Arial"/>
        <b/>
        <color theme="1"/>
      </rPr>
      <t xml:space="preserve">AFTER </t>
    </r>
    <r>
      <rPr>
        <rFont val="Arial"/>
        <b val="0"/>
        <color theme="1"/>
      </rPr>
      <t>REMOVING ANY DATA BEFORE TRAINING</t>
    </r>
  </si>
  <si>
    <t>python3 -m gan_compare.scripts.train_test_classifier --config_path extension/swin_t_imagenet/ext4.yaml --seed 1 --only_get_metrics --mass_subtlety_filter --in_checkpoint_path extension/ext4/swin_t_imagenet/model_checkpoint/mass_subtlety_filter/best_classifier_seed4_02-13-2023_15-18-42.pt extension/ext4/swin_t_imagenet/model_checkpoint/mass_subtlety_filter/best_classifier_seed3_02-13-2023_14-30-09.pt extension/ext4/swin_t_imagenet/model_checkpoint/mass_subtlety_filter/best_classifier_seed2_02-13-2023_13-57-38.pt extension/ext4/swin_t_imagenet/model_checkpoint/mass_subtlety_filter/best_classifier_seed1_02-13-2023_13-17-36.pt</t>
  </si>
  <si>
    <t>#################################### 5 #############################################</t>
  </si>
  <si>
    <t># Robustness Tests (specific feature patient consent withdrawal)</t>
  </si>
  <si>
    <t>######### PE6.5.1 (e_real=19.61) random patient opt-out: Rate=0.75</t>
  </si>
  <si>
    <t># only baseline</t>
  </si>
  <si>
    <t>#python3 -m gan_compare.scripts.train_test_classifier --config_path extension/swin_t_imagenet/ext4.yaml --seed 1 --only_get_metrics --train_sampling_proportion 0.75 --in_checkpoint_path</t>
  </si>
  <si>
    <t>#extension/ext4/swin_t_imagenet_frozen/model_checkpoint/best_classifier_seed1.pt</t>
  </si>
  <si>
    <t>#extension/ext4/swin_t_imagenet_frozen/model_checkpoint/best_classifier_seed2.pt</t>
  </si>
  <si>
    <t>#extension/ext4/swin_t_imagenet_frozen/model_checkpoint/best_classifier_seed3.pt</t>
  </si>
  <si>
    <t>#extension/ext4/swin_t_imagenet_frozen/model_checkpoint/best_classifier_seed4.pt</t>
  </si>
  <si>
    <t>#extension/ext4/swin_t_imagenet_frozen/model_checkpoint/best_classifier_seed5.pt</t>
  </si>
  <si>
    <t>#extension/ext4/swin_t_imagenet_frozen/model_checkpoint/best_classifier_seed6.pt</t>
  </si>
  <si>
    <t>######### PE6.5.2 (e_real=19.61) random patient opt-out: Rate=0.5</t>
  </si>
  <si>
    <t>#python3 -m gan_compare.scripts.train_test_classifier --config_path extension/swin_t_imagenet/ext4.yaml --seed 1 --only_get_metrics --train_sampling_proportion 0.5 --in_checkpoint_path</t>
  </si>
  <si>
    <t>######### PE6.5.3 (e_real=19.61) random patient opt-out: Rate=0.25</t>
  </si>
  <si>
    <t>#python3 -m gan_compare.scripts.train_test_classifier --config_path extension/swin_t_imagenet/ext4.yaml --seed 1 --only_get_metrics --train_sampling_proportion 0.25 --in_checkpoint_path</t>
  </si>
  <si>
    <t>######### PE6.5.4 (e_real=19.61) random patient opt-out: Rate=0.1</t>
  </si>
  <si>
    <t>#python3 -m gan_compare.scripts.train_test_classifier --config_path extension/swin_t_imagenet/ext4.yaml --seed 1 --only_get_metrics --train_sampling_proportion 0.1 --in_checkpoint_path</t>
  </si>
  <si>
    <t>######### PE6.5.5 (e_real=19.61) random patient opt-out: Rate=0.01</t>
  </si>
  <si>
    <t>#python3 -m gan_compare.scripts.train_test_classifier --config_path extension/swin_t_imagenet/ext4.yaml --seed 1 --only_get_metrics --train_sampling_proportion 0.01 --in_checkpoint_path</t>
  </si>
  <si>
    <t>#################################### 6 #############################################</t>
  </si>
  <si>
    <t># Out-of-domain test, BCDR (ext0)</t>
  </si>
  <si>
    <t>python3 -m gan_compare.scripts.train_test_classifier --config_path extension/swin_t_imagenet/ext0.yaml --seed 1 --only_get_metrics --in_checkpoint_path extension_from_smriti_pc/ext35_e19/swin_t_imagenet_frozen/model_checkpoint/best_classifier_seed1_02-03-2023_18-05-51_e19.pt extension_from_smriti_pc/ext35_e19/swin_t_radimagenet_frozen/model_checkpoint/best_classifier_seed1_02-07-2023_01-22-52_e19.pt extension/ext33/swin_t_imagenet/model_checkpoint/best_classifier.pt extension/ext33/swin_t_radimagenet/model_checkpoint/best_classifier.pt</t>
  </si>
  <si>
    <t>extension/swin_t_imagenet/ext0.yaml model1of4_testdl1of1</t>
  </si>
  <si>
    <t>extension/swin_t_imagenet/ext0.yaml model2of4_testdl1of1</t>
  </si>
  <si>
    <t>extension/swin_t_imagenet/ext0.yaml model3of4_testdl1of1</t>
  </si>
  <si>
    <t>extension/swin_t_imagenet/ext0.yaml model4of4_testdl1of1</t>
  </si>
  <si>
    <t>extension/swin_t_imagenet/ext0.yaml ensemble_of_4_models_testdl1of1</t>
  </si>
  <si>
    <t># baseline</t>
  </si>
  <si>
    <t>Testing top5 models with different ensemble strategies</t>
  </si>
  <si>
    <t>ENSEMBLE STRATEGY 1</t>
  </si>
  <si>
    <t>ENSEMBLE STRATEGY 2</t>
  </si>
  <si>
    <t>ENSEMBLE STRATEGY 2 + WEIGHTING BASED ON RANK</t>
  </si>
  <si>
    <t>######### PE6.1.3.2 (a) &lt;- top5 models selected based on val loss</t>
  </si>
  <si>
    <t>PE6.1.3.2 (a) &lt;- top5 models selected based on val loss</t>
  </si>
  <si>
    <t>extension/swin_t_imagenet/ext4.yaml ensemble_w_strategy_1of['1']_of_5_models_testdl1</t>
  </si>
  <si>
    <t>ensemble_w_strategy['1']</t>
  </si>
  <si>
    <t>extension/swin_t_imagenet/ext4.yaml ensemble_w_strategy_2of['2']_of_5_models_testdl1</t>
  </si>
  <si>
    <t>ensemble_w_strategy['2']</t>
  </si>
  <si>
    <t>######### PE6.1.3.2 (b) &lt;- top5 models selected based on val loss</t>
  </si>
  <si>
    <t>PE6.1.3.2 (b) &lt;- top5 models selected based on val loss</t>
  </si>
  <si>
    <t>######### PE6.1.4.2 (c) &lt;- top5 models selected based on val loss</t>
  </si>
  <si>
    <t>PE6.1.4.2 (c) &lt;- top5 models selected based on val loss</t>
  </si>
  <si>
    <t>######### PE6.1.5.3 (a+b) &lt;- top5 models selected based on val loss</t>
  </si>
  <si>
    <t>PE6.1.5.3 (a+b) &lt;- top5 models selected based on val loss</t>
  </si>
  <si>
    <t>extension/swin_t_imagenet/ext4.yaml ensemble_w_strategy_1of['1']_of_10_models_testdl1</t>
  </si>
  <si>
    <t>extension/swin_t_imagenet/ext4.yaml ensemble_w_strategy_2of['2']_of_10_models_testdl1</t>
  </si>
  <si>
    <t>######### PE6.1.6.3 (a+c) &lt;- top5 models selected based on val loss</t>
  </si>
  <si>
    <t>PE6.1.6.3 (a+c) &lt;- top5 models selected based on val loss</t>
  </si>
  <si>
    <t>######### PE6.1.7.3 (b+c)  &lt;- top5 models selected based on val loss</t>
  </si>
  <si>
    <t>PE6.1.7.3 (b+c)  &lt;- top5 models selected based on val loss</t>
  </si>
  <si>
    <t>######### PE6.1.8.3 (a+b+c) &lt;- top5 models selected based on val loss</t>
  </si>
  <si>
    <t>PE6.1.8.3 (a+b+c) &lt;- top5 models selected based on val loss</t>
  </si>
  <si>
    <t>extension/swin_t_imagenet/ext4.yaml seed1_model1of15_testdl1of1</t>
  </si>
  <si>
    <t>extension/swin_t_imagenet/ext4.yaml seed1_model2of15_testdl1of1</t>
  </si>
  <si>
    <t>extension/swin_t_imagenet/ext4.yaml seed1_model3of15_testdl1of1</t>
  </si>
  <si>
    <t>extension/swin_t_imagenet/ext4.yaml seed1_model4of15_testdl1of1</t>
  </si>
  <si>
    <t>extension/swin_t_imagenet/ext4.yaml seed1_model5of15_testdl1of1</t>
  </si>
  <si>
    <t>extension/swin_t_imagenet/ext4.yaml seed1_model6of15_testdl1of1</t>
  </si>
  <si>
    <t>extension/swin_t_imagenet/ext4.yaml seed1_model7of15_testdl1of1</t>
  </si>
  <si>
    <t>extension/swin_t_imagenet/ext4.yaml seed1_model8of15_testdl1of1</t>
  </si>
  <si>
    <t>extension/swin_t_imagenet/ext4.yaml seed1_model9of15_testdl1of1</t>
  </si>
  <si>
    <t>extension/swin_t_imagenet/ext4.yaml seed1_model10of15_testdl1of1</t>
  </si>
  <si>
    <t>extension/swin_t_imagenet/ext4.yaml seed1_model11of15_testdl1of1</t>
  </si>
  <si>
    <t>extension/swin_t_imagenet/ext4.yaml seed1_model12of15_testdl1of1</t>
  </si>
  <si>
    <t>extension/swin_t_imagenet/ext4.yaml seed1_model13of15_testdl1of1</t>
  </si>
  <si>
    <t>extension/swin_t_imagenet/ext4.yaml seed1_model14of15_testdl1of1</t>
  </si>
  <si>
    <t>extension/swin_t_imagenet/ext4.yaml seed1_model15of15_testdl1of1</t>
  </si>
  <si>
    <t>extension/swin_t_imagenet/ext4.yaml ensemble_w_strategy_1of['1']_of_15_models_testdl1</t>
  </si>
  <si>
    <t>extension/swin_t_imagenet/ext4.yaml ensemble_w_strategy_2of['2']_of_15_models_testdl1</t>
  </si>
  <si>
    <t>######### PE6.1.9.3 (a+b+c only ImageNet) &lt;- top5 models selected based on val loss</t>
  </si>
  <si>
    <t>PE6.1.9.3 (a+b+c only ImageNet) &lt;- top5 models selected based on val loss</t>
  </si>
  <si>
    <t>extension/swin_t_imagenet/ext4.yaml ensemble_w_strategy_1of['1']_of_9_models_testdl1</t>
  </si>
  <si>
    <t>extension/swin_t_imagenet/ext4.yaml ensemble_w_strategy_2of['2']_of_9_models_testdl1</t>
  </si>
  <si>
    <t>######### PE6.1.10.3 (a+b+c only RadImageNet) &lt;- top5 models selected based on val loss</t>
  </si>
  <si>
    <t>PE6.1.10.3 (a+b+c only RadImageNet) &lt;- top5 models selected based on val loss</t>
  </si>
  <si>
    <t>extension/swin_t_imagenet/ext4.yaml ensemble_w_strategy_1of['1']_of_6_models_testdl1</t>
  </si>
  <si>
    <t>extension/swin_t_imagenet/ext4.yaml ensemble_w_strategy_2of['2']_of_6_models_testdl1</t>
  </si>
  <si>
    <t>auprc weighting+ ranking based weighting</t>
  </si>
  <si>
    <t>PE6.6.2 (a+b+c)  &lt;- top5 models selected based on val loss</t>
  </si>
  <si>
    <t>extension/swin_t_imagenet/ext0.yaml seed1_model1of15_testdl1of1</t>
  </si>
  <si>
    <t>2023-03-03 17:43:27,825 [INFO] model rank: 0, model_id: 12, weight:10</t>
  </si>
  <si>
    <t>extension/swin_t_imagenet/ext0.yaml seed1_model2of15_testdl1of1</t>
  </si>
  <si>
    <t>2023-03-03 17:43:27,825 [INFO] model rank: 1, model_id: 0, weight:20</t>
  </si>
  <si>
    <t>extension/swin_t_imagenet/ext0.yaml seed1_model3of15_testdl1of1</t>
  </si>
  <si>
    <t>2023-03-03 17:43:27,825 [INFO] model rank: 2, model_id: 11, weight:30</t>
  </si>
  <si>
    <t>extension/swin_t_imagenet/ext0.yaml seed1_model4of15_testdl1of1</t>
  </si>
  <si>
    <t>2023-03-03 17:43:27,825 [INFO] model rank: 3, model_id: 2, weight:40</t>
  </si>
  <si>
    <t>extension/swin_t_imagenet/ext0.yaml seed1_model5of15_testdl1of1</t>
  </si>
  <si>
    <t>2023-03-03 17:43:27,825 [INFO] model rank: 4, model_id: 4, weight:50</t>
  </si>
  <si>
    <t>extension/swin_t_imagenet/ext0.yaml seed1_model6of15_testdl1of1</t>
  </si>
  <si>
    <t>2023-03-03 17:43:27,825 [INFO] model rank: 5, model_id: 14, weight:60</t>
  </si>
  <si>
    <t>extension/swin_t_imagenet/ext0.yaml seed1_model7of15_testdl1of1</t>
  </si>
  <si>
    <t>2023-03-03 17:43:27,825 [INFO] model rank: 6, model_id: 10, weight:70</t>
  </si>
  <si>
    <t>extension/swin_t_imagenet/ext0.yaml seed1_model8of15_testdl1of1</t>
  </si>
  <si>
    <t>2023-03-03 17:43:27,825 [INFO] model rank: 7, model_id: 3, weight:80</t>
  </si>
  <si>
    <t>extension/swin_t_imagenet/ext0.yaml seed1_model9of15_testdl1of1</t>
  </si>
  <si>
    <t>2023-03-03 17:43:27,826 [INFO] model rank: 8, model_id: 13, weight:90</t>
  </si>
  <si>
    <t>extension/swin_t_imagenet/ext0.yaml seed1_model10of15_testdl1of1</t>
  </si>
  <si>
    <t>2023-03-03 17:43:27,826 [INFO] model rank: 9, model_id: 1, weight:100</t>
  </si>
  <si>
    <t>extension/swin_t_imagenet/ext0.yaml seed1_model11of15_testdl1of1</t>
  </si>
  <si>
    <t>2023-03-03 17:43:27,826 [INFO] model rank: 10, model_id: 9, weight:110</t>
  </si>
  <si>
    <t>extension/swin_t_imagenet/ext0.yaml seed1_model12of15_testdl1of1</t>
  </si>
  <si>
    <t>2023-03-03 17:43:27,826 [INFO] model rank: 11, model_id: 6, weight:120</t>
  </si>
  <si>
    <t>extension/swin_t_imagenet/ext0.yaml seed1_model13of15_testdl1of1</t>
  </si>
  <si>
    <t>2023-03-03 17:43:27,826 [INFO] model rank: 12, model_id: 7, weight:130</t>
  </si>
  <si>
    <t>extension/swin_t_imagenet/ext0.yaml seed1_model14of15_testdl1of1</t>
  </si>
  <si>
    <t>2023-03-03 17:43:27,826 [INFO] model rank: 13, model_id: 8, weight:140</t>
  </si>
  <si>
    <t>extension/swin_t_imagenet/ext0.yaml seed1_model15of15_testdl1of1</t>
  </si>
  <si>
    <t>2023-03-03 17:43:27,826 [INFO] model rank: 14, model_id: 5, weight:150</t>
  </si>
  <si>
    <t>extension/swin_t_imagenet/ext0.yaml ensemble_w_strategy_1of['1']_of_15_models_testdl1</t>
  </si>
  <si>
    <t>extension/swin_t_imagenet/ext0.yaml ensemble_w_strategy_2of['2']_of_15_models_testdl1</t>
  </si>
  <si>
    <t>PE6.6.3 (a+b+c only ImageNet)  &lt;- top5 models selected based on val loss</t>
  </si>
  <si>
    <t>extension/swin_t_imagenet/ext0.yaml seed1_model1of9_testdl1of1</t>
  </si>
  <si>
    <t>extension/swin_t_imagenet/ext0.yaml seed1_model2of9_testdl1of1</t>
  </si>
  <si>
    <t>extension/swin_t_imagenet/ext0.yaml seed1_model3of9_testdl1of1</t>
  </si>
  <si>
    <t>extension/swin_t_imagenet/ext0.yaml seed1_model4of9_testdl1of1</t>
  </si>
  <si>
    <t>extension/swin_t_imagenet/ext0.yaml seed1_model5of9_testdl1of1</t>
  </si>
  <si>
    <t>extension/swin_t_imagenet/ext0.yaml seed1_model6of9_testdl1of1</t>
  </si>
  <si>
    <t>extension/swin_t_imagenet/ext0.yaml seed1_model7of9_testdl1of1</t>
  </si>
  <si>
    <t>extension/swin_t_imagenet/ext0.yaml seed1_model8of9_testdl1of1</t>
  </si>
  <si>
    <t>extension/swin_t_imagenet/ext0.yaml seed1_model9of9_testdl1of1</t>
  </si>
  <si>
    <t>extension/swin_t_imagenet/ext0.yaml ensemble_w_strategy_1of['1']_of_9_models_testdl1</t>
  </si>
  <si>
    <t>extension/swin_t_imagenet/ext0.yaml ensemble_w_strategy_2of['2']_of_9_models_testdl1</t>
  </si>
  <si>
    <t>PE6.6.4 (a+b)  &lt;- top5 models selected based on val loss</t>
  </si>
  <si>
    <t>extension/swin_t_imagenet/ext0.yaml seed1_model1of10_testdl1of1</t>
  </si>
  <si>
    <t>extension/swin_t_imagenet/ext0.yaml seed1_model2of10_testdl1of1</t>
  </si>
  <si>
    <t>extension/swin_t_imagenet/ext0.yaml seed1_model3of10_testdl1of1</t>
  </si>
  <si>
    <t>extension/swin_t_imagenet/ext0.yaml seed1_model4of10_testdl1of1</t>
  </si>
  <si>
    <t>extension/swin_t_imagenet/ext0.yaml seed1_model5of10_testdl1of1</t>
  </si>
  <si>
    <t>extension/swin_t_imagenet/ext0.yaml seed1_model6of10_testdl1of1</t>
  </si>
  <si>
    <t>extension/swin_t_imagenet/ext0.yaml seed1_model7of10_testdl1of1</t>
  </si>
  <si>
    <t>extension/swin_t_imagenet/ext0.yaml seed1_model8of10_testdl1of1</t>
  </si>
  <si>
    <t>extension/swin_t_imagenet/ext0.yaml seed1_model9of10_testdl1of1</t>
  </si>
  <si>
    <t>extension/swin_t_imagenet/ext0.yaml seed1_model10of10_testdl1of1</t>
  </si>
  <si>
    <t>extension/swin_t_imagenet/ext0.yaml ensemble_w_strategy_1of['1']_of_10_models_testdl1</t>
  </si>
  <si>
    <t>extension/swin_t_imagenet/ext0.yaml ensemble_w_strategy_2of['2']_of_10_models_testdl1</t>
  </si>
  <si>
    <t>Lower bound baseline (best DP model), in this case model 1</t>
  </si>
  <si>
    <t>Upper bound baseline (ensemble of the 10 randomly selected non-private model)</t>
  </si>
  <si>
    <t>Ours (ensemble of 10 randomly selected private models)</t>
  </si>
  <si>
    <t>Ours + model weighting based on val_loss</t>
  </si>
  <si>
    <t>Ours + model weighting based on val_loss on 20 nearest neighbors retrieved for each test sample</t>
  </si>
  <si>
    <r>
      <rPr>
        <rFont val="Arial"/>
        <b/>
        <color theme="1"/>
        <sz val="15.0"/>
      </rPr>
      <t xml:space="preserve">10 randomly selected </t>
    </r>
    <r>
      <rPr>
        <rFont val="Arial"/>
        <b/>
        <i/>
        <color theme="1"/>
        <sz val="15.0"/>
        <u/>
      </rPr>
      <t>non-private</t>
    </r>
    <r>
      <rPr>
        <rFont val="Arial"/>
        <b/>
        <i/>
        <color theme="1"/>
        <sz val="15.0"/>
      </rPr>
      <t xml:space="preserve"> </t>
    </r>
    <r>
      <rPr>
        <rFont val="Arial"/>
        <b/>
        <color theme="1"/>
        <sz val="15.0"/>
      </rPr>
      <t>models (baseline)</t>
    </r>
  </si>
  <si>
    <t>extension/swin_t_imagenet_frozen/ext4.yaml ensemble_w_strategy_1of['1']_of_10_models_testdl1</t>
  </si>
  <si>
    <r>
      <rPr>
        <rFont val="Arial"/>
        <b/>
        <color theme="1"/>
        <sz val="15.0"/>
      </rPr>
      <t xml:space="preserve">10 randomly selected </t>
    </r>
    <r>
      <rPr>
        <rFont val="Arial"/>
        <b/>
        <i/>
        <color theme="1"/>
        <sz val="15.0"/>
        <u/>
      </rPr>
      <t>private</t>
    </r>
    <r>
      <rPr>
        <rFont val="Arial"/>
        <b/>
        <color theme="1"/>
        <sz val="15.0"/>
      </rPr>
      <t xml:space="preserve"> models</t>
    </r>
  </si>
  <si>
    <t>extension/swin_t_imagenet/pre8a.yaml seed1_model1of10_testdl1of1</t>
  </si>
  <si>
    <t>extension/swin_t_imagenet/pre8a.yaml seed1_model2of10_testdl1of1</t>
  </si>
  <si>
    <t>extension/swin_t_imagenet/pre8a.yaml seed1_model3of10_testdl1of1</t>
  </si>
  <si>
    <t>extension/swin_t_imagenet/pre8a.yaml seed1_model4of10_testdl1of1</t>
  </si>
  <si>
    <t>extension/swin_t_imagenet/pre8a.yaml seed1_model5of10_testdl1of1</t>
  </si>
  <si>
    <t>extension/swin_t_imagenet/pre8a.yaml seed1_model6of10_testdl1of1</t>
  </si>
  <si>
    <t>extension/swin_t_imagenet/pre8a.yaml seed1_model7of10_testdl1of1</t>
  </si>
  <si>
    <t>extension/swin_t_imagenet/pre8a.yaml seed1_model8of10_testdl1of1</t>
  </si>
  <si>
    <t>extension/swin_t_imagenet/pre8a.yaml seed1_model9of10_testdl1of1</t>
  </si>
  <si>
    <t>extension/swin_t_imagenet/pre8a.yaml seed1_model10of10_testdl1of1</t>
  </si>
  <si>
    <t>Ensembling strategies based on these 10 models</t>
  </si>
  <si>
    <t>extension/swin_t_imagenet/pre8a.yaml ensemble_w_strategy_1of['1']_of_10_models_testdl1</t>
  </si>
  <si>
    <t>extension/swin_t_imagenet/pre8a.yaml ensemble_w_strategy_2of['2']_of_10_models_testdl1</t>
  </si>
  <si>
    <t>extension/swin_t_imagenet/pre8a.yaml ensemble_w_strategy_5of['5']_of_10_models_testdl1</t>
  </si>
  <si>
    <t>ID2.2 with Heterogeneity Variation: Breast Density (Robustness)</t>
  </si>
  <si>
    <t>Test on: Only Masses with Breast Density 1&amp;2 from Test Dataset</t>
  </si>
  <si>
    <t>Test on: Only Masses with Breast Density 3 &amp; 4 from Test Dataset</t>
  </si>
  <si>
    <t>Real(C1) density 3+4</t>
  </si>
  <si>
    <t>Test on: Only Masses with Breast Density3&amp;4 from Test Dataset</t>
  </si>
  <si>
    <t>ID3.2 with Heterogeneity Variation: Breast Density (Robustness)</t>
  </si>
  <si>
    <t>Test on: Only Masses with Breast Density 1 &amp; 2 from Test Dataset</t>
  </si>
  <si>
    <t xml:space="preserve">Real(C1) density 3+4 </t>
  </si>
  <si>
    <t>Real(C1) density 3+4 + Synthetic(C1)</t>
  </si>
  <si>
    <t>siingle seed, single split</t>
  </si>
  <si>
    <r>
      <rPr>
        <rFont val="Arial"/>
        <b/>
        <color rgb="FF000000"/>
        <sz val="10.0"/>
      </rPr>
      <t xml:space="preserve">Research Questions: </t>
    </r>
    <r>
      <rPr>
        <rFont val="Arial"/>
        <color rgb="FF000000"/>
        <sz val="10.0"/>
      </rPr>
      <t xml:space="preserve">
 1. Can the amount of real training data be decreased without performance decrease when substituting with synthetic data?
 2. Can synthetic data from another center improve mamogram patch classification in our centre? And vice versa?
 3. Can conditional GANs be used to improve malignancy classification?
 3. Can single-shot unconditional GANs be used to improve malignancy classification? Is their synthetic data informative for a conditional task?
 4. Should we rather use conditiona or single-shot unconditional GANs as inter-centre shared generative models?
 5. How does the synthetic data quality (FID) correlate to the performance improvement in the classification task?</t>
    </r>
  </si>
  <si>
    <r>
      <rPr>
        <rFont val="Arial"/>
        <b/>
        <color rgb="FF000000"/>
        <sz val="10.0"/>
      </rPr>
      <t xml:space="preserve">Motivation and Background: </t>
    </r>
    <r>
      <rPr>
        <rFont val="Arial"/>
        <color rgb="FF000000"/>
        <sz val="10.0"/>
      </rPr>
      <t xml:space="preserve">
 We saw that pretraining can improve the classification performance of a healthy/non-healthy mammogram patch classifier. We assume that this finding translates to the more clinically meaningful task of malignant/benign classification of mammogram masses.
 Malignant/benign classification is clinically the next step after detection of lesions in mammograms. After detection, lesions need to be assessed (birads, biopsy, ultrasound, MRI) regarding its malignancy. A (semi-) automated assessment of the lesion to estimate its risk of being malignant, can, hence, increase sensitivity, and streamline and inform clinical decision making processes. Also, malingnat/benign CLF is a Use-Case (8) of EuCanimage.</t>
    </r>
  </si>
  <si>
    <r>
      <rPr>
        <rFont val="Arial, sans-serif"/>
        <b/>
        <color rgb="FF000000"/>
        <sz val="10.0"/>
      </rPr>
      <t xml:space="preserve">Datasets: </t>
    </r>
    <r>
      <rPr>
        <rFont val="Arial, sans-serif"/>
        <color rgb="FF000000"/>
        <sz val="10.0"/>
      </rPr>
      <t xml:space="preserve">
 We use the following key datasets:
 - BCDR: Training, Validation, and Test Dataset (contains biopsy-confirmed masses)
 - CBIS-DDSM: Training,Validation, and Test Dataset  (contains biopsy-confirmed masses)
 After the initial experiments, it will be decided whether the following additional datasets will be used:
 - Optimam  (contains biopsy-confirmed masses)</t>
    </r>
  </si>
  <si>
    <t>Num Epochs Trained in GAN PreTraining</t>
  </si>
  <si>
    <t>RadImagenet Pretraining</t>
  </si>
  <si>
    <t>F1 (mean+-std)</t>
  </si>
  <si>
    <t>ext0</t>
  </si>
  <si>
    <t>Zero-Shot Test on entire BCDR Dataset</t>
  </si>
  <si>
    <t>?</t>
  </si>
  <si>
    <t>-</t>
  </si>
  <si>
    <t>ext1</t>
  </si>
  <si>
    <t>Baseline (BCDR) with 100% Training Data</t>
  </si>
  <si>
    <t>0.3811188811+-0.14179891640876</t>
  </si>
  <si>
    <t>0.6814814815+-0.10436298370767</t>
  </si>
  <si>
    <t>0.401403241+-0.090850852958559</t>
  </si>
  <si>
    <t>ext2</t>
  </si>
  <si>
    <t>Baseline (BCDR) with 50% Training Data</t>
  </si>
  <si>
    <t>0.57048004386667+-0.028246858921414</t>
  </si>
  <si>
    <t>0.66011904763333+-0.0046869094397452</t>
  </si>
  <si>
    <t>0.6186982963+-0.011454329071832</t>
  </si>
  <si>
    <t>ext3</t>
  </si>
  <si>
    <t>Baseline (BCDR) with 25% Training Data</t>
  </si>
  <si>
    <t>0.32748538013333+-0.039750634121281</t>
  </si>
  <si>
    <t>0.6+-0.14171204792319</t>
  </si>
  <si>
    <t>0.3605800868+-0.10207991108292</t>
  </si>
  <si>
    <t>ext4</t>
  </si>
  <si>
    <t>Baseline (CBIS-DDSM) with 100% Training Data</t>
  </si>
  <si>
    <t>0.6274677439+-0.012137632226796</t>
  </si>
  <si>
    <t>0.68214285714286+-0.023464765879337</t>
  </si>
  <si>
    <t>0.59774660563333+-0.02230067889098</t>
  </si>
  <si>
    <t>ext5</t>
  </si>
  <si>
    <t>Baseline (CBIS-DDSM) with 50% Training Data</t>
  </si>
  <si>
    <t>ext6</t>
  </si>
  <si>
    <t>Baseline (CBIS-DDSM) with 25% Training Data</t>
  </si>
  <si>
    <t>ext7</t>
  </si>
  <si>
    <t>Ours: Baseline (100% Training Data) + C-DCGAN Data (CBIS-DDSM)</t>
  </si>
  <si>
    <t>ext8</t>
  </si>
  <si>
    <t>Ours: Baseline (100% Training Data) + C-DCGAN Data (BCDR)</t>
  </si>
  <si>
    <t>ext9</t>
  </si>
  <si>
    <t>Ours: Baseline (100% Training Data) + One-Shot GAN Data (CBIS-DDSM)</t>
  </si>
  <si>
    <t>ext10</t>
  </si>
  <si>
    <t>Ours: Baseline (100% Training Data) +  One-Shot GAN Data (BCDR)</t>
  </si>
  <si>
    <t>ext11</t>
  </si>
  <si>
    <t>Ours: Baseline (50% Training Data) + C-DCGAN Data (CBIS-DDSM)</t>
  </si>
  <si>
    <t>ext12</t>
  </si>
  <si>
    <t>Ours: Baseline (50% Training Data) + C-DCGAN Data (BCDR)</t>
  </si>
  <si>
    <t>ext13</t>
  </si>
  <si>
    <t>Ours: Baseline (50% Training Data) + One-Shot GAN Data (CBIS-DDSM)</t>
  </si>
  <si>
    <t>ext14</t>
  </si>
  <si>
    <t>Ours: Baseline (50% Training Data) +  One-Shot GAN Data (BCDR)</t>
  </si>
  <si>
    <t>ext15</t>
  </si>
  <si>
    <t>Ours: Baseline (25% Training Data) + C-DCGAN Data (CBIS-DDSM)</t>
  </si>
  <si>
    <t>ext16</t>
  </si>
  <si>
    <t>Ours: Baseline (25% Training Data) + C-DCGAN Data (BCDR)</t>
  </si>
  <si>
    <t>ext17</t>
  </si>
  <si>
    <t>Ours: Baseline (25% Training Data) + One-Shot GAN Data (CBIS-DDSM)</t>
  </si>
  <si>
    <t>ext18</t>
  </si>
  <si>
    <t>Ours: Baseline (25% Training Data) +  One-Shot GAN Data (BCDR)</t>
  </si>
  <si>
    <t>ext19</t>
  </si>
  <si>
    <t>Upper Bound: Baseline (BCDR) with 100% Training Data + Real Data (CBIS-DDSM)</t>
  </si>
  <si>
    <t>ext20</t>
  </si>
  <si>
    <t>Upper Bound: Baseline (BCDR) with 50% Training Data + Real Data (CBIS-DDSM)</t>
  </si>
  <si>
    <t>ext21</t>
  </si>
  <si>
    <t>Upper Bound: Baseline (BCDR) with 25% Training Data + Real Data (CBIS-DDSM)</t>
  </si>
  <si>
    <t>ext22</t>
  </si>
  <si>
    <t>Upper Bound: Baseline (CBIS-DDSM) with 100% Training Data + Real Data (BCDR)</t>
  </si>
  <si>
    <t>0.5345708905+-0.026803689232412</t>
  </si>
  <si>
    <t>0.5732142857+-0.04635983923206</t>
  </si>
  <si>
    <t>0.5716818451+-0.016148705889562</t>
  </si>
  <si>
    <t>ext23</t>
  </si>
  <si>
    <t>Upper Bound: Baseline (CBIS-DDSM) with 50% Training Data + Real Data (BCDR)</t>
  </si>
  <si>
    <t>ext24</t>
  </si>
  <si>
    <t>Upper Bound: Baseline (CBIS-DDSM) with 25% Training Data + Real Data (BCDR)</t>
  </si>
  <si>
    <t>ext25</t>
  </si>
  <si>
    <t>Ours: Baseline (100% Training Data) + C-DCGAN Data (BCDR) with |S_c2| == |R_c1|</t>
  </si>
  <si>
    <t>ext26</t>
  </si>
  <si>
    <t>Ours: Baseline (100% Training Data) + C-DCGAN Data (BCDR) with |S_c2| == |R_c1+S_c1|</t>
  </si>
  <si>
    <t>ext27</t>
  </si>
  <si>
    <t>Ours: Baseline (50% Training Data) + C-DCGAN Data (BCDR) with |S_c2| == |R_c1|</t>
  </si>
  <si>
    <t>ext28</t>
  </si>
  <si>
    <t>Ours: Baseline (50% Training Data) + C-DCGAN Data (BCDR) with |S_c2| == |R_c1+S_c1|</t>
  </si>
  <si>
    <t>ext29</t>
  </si>
  <si>
    <t>Ours: Baseline (100% Training Data) + C-DCGAN Data (CBIS-DDSM) with |S_c2| == |R_c1|</t>
  </si>
  <si>
    <t>ext30</t>
  </si>
  <si>
    <t>Ours: Baseline (100% Training Data) + C-DCGAN Data (CBIS-DDSM) with |S_c2| == |R_c1+S_c1|</t>
  </si>
  <si>
    <t>ext31</t>
  </si>
  <si>
    <t>Ours: Baseline (50% Training Data) + C-DCGAN Data (CBIS-DDSM) with |S_c2| == |R_c1|</t>
  </si>
  <si>
    <t>ext32</t>
  </si>
  <si>
    <t>Ours: Baseline (50% Training Data) + C-DCGAN Data (CBIS-DDSM) with |S_c2| == |R_c1+S_c1|</t>
  </si>
  <si>
    <t xml:space="preserve">Ours: Only Training on synthetic C-DCGAN Data (CBIS-DDSM) </t>
  </si>
  <si>
    <t>ext34</t>
  </si>
  <si>
    <t xml:space="preserve">Ours: Baseline (CBIS-DDSM) + Training on synthetic C-DCGAN Data (CBIS-DDSM) </t>
  </si>
  <si>
    <t>ext35</t>
  </si>
  <si>
    <t>Baseline (CBIS-DDSM) + DP Guarantee</t>
  </si>
  <si>
    <t>ext36</t>
  </si>
  <si>
    <t>Baseline (Train on BCDR) with 100% Training Data (Test on CBIS-DDSM)</t>
  </si>
  <si>
    <t>ext37</t>
  </si>
  <si>
    <t>Baseline Train on Real BCDR and Synthetic DDSM (Test on CBIS-DDSM)</t>
  </si>
  <si>
    <t>ext38</t>
  </si>
  <si>
    <t>Baseline Train on Synthetic BCDR and Synthetic DDSM (Test on CBIS-DDSM)</t>
  </si>
  <si>
    <t>ext39</t>
  </si>
  <si>
    <t>Ours: Baseline (CBIS-DDSM) + synthetic C-DCGAN Data (CBIS-DDSM) + DP guarantee</t>
  </si>
  <si>
    <t>ext40</t>
  </si>
  <si>
    <t>Ours: Only Training on synthetic C-DCGAN Data (CBIS-DDSM) + DP guarantee</t>
  </si>
  <si>
    <t>Exp Desciption (Tests include fine-tuning (a) full model and (b) only final prediction layers</t>
  </si>
  <si>
    <t>pre1</t>
  </si>
  <si>
    <t>Baseline 1: Fine-Tuning SwinT-ImageNet on BCDR (All samples)</t>
  </si>
  <si>
    <t>pre2</t>
  </si>
  <si>
    <t>Baseline 1: Fine-Tuning SwinT-ImageNet on CBIS-DDSM (All samples)</t>
  </si>
  <si>
    <t>pre3</t>
  </si>
  <si>
    <t>Baseline 2: Fine-Tuning SwinT-Sratch on BCDR (All samples)</t>
  </si>
  <si>
    <t>pre4</t>
  </si>
  <si>
    <t>Baseline 2: Fine-Tuning SwinT-Sratch on CBIS-DDSM (All samples)</t>
  </si>
  <si>
    <t>pre5</t>
  </si>
  <si>
    <t>Baseline 3: Fine-Tuning SwinT-RadImageNet on BCDR (All samples)</t>
  </si>
  <si>
    <t>pre6</t>
  </si>
  <si>
    <t>Baseline 3: Fine-Tuning SwinT-RadImageNet on CBIS-DDSM (All samples)</t>
  </si>
  <si>
    <t>pre7</t>
  </si>
  <si>
    <t>Pretraining SwinT-ImageNet on 10k C-DCGAN Data (CBIS-DDSM) + Fine-Tuning BCDR (All samples)</t>
  </si>
  <si>
    <t>pre8</t>
  </si>
  <si>
    <t>Pretraining SwinT-ImageNet on 10k C-DCGAN Data (BCDR) + Fine-Tuning CBIS-DDSM (All samples)</t>
  </si>
  <si>
    <t>pre9</t>
  </si>
  <si>
    <t>Pretraining SwinT-Scratch on 10k C-DCGAN Data (CBIS-DDSM) + Fine-Tuning BCDR (All samples)</t>
  </si>
  <si>
    <t>pre10</t>
  </si>
  <si>
    <t>Pretraining SwinT-Scratch on 10k C-DCGAN Data (BCDR) + Fine-Tuning CBIS-DDSM (All samples)</t>
  </si>
  <si>
    <t>pre11</t>
  </si>
  <si>
    <t>Pretraining SwinT-RadImageNet on 10k C-DCGAN Data (CBIS-DDSM) + Fine-Tuning BCDR (All samples)</t>
  </si>
  <si>
    <t>pre12</t>
  </si>
  <si>
    <t>Pretraining SwinT-RadImageNet on 10k C-DCGAN Data (BCDR) + Fine-Tuning CBIS-DDSM (All samples)</t>
  </si>
  <si>
    <t>pre25</t>
  </si>
  <si>
    <t>Pretraining SwinT-ImageNet on 10k C-DCGAN Data (BCDR) + 10k C-DCGAN Data (CBIS-DDSM ) + Fine-Tuning CBIS-DDSM (All samples)</t>
  </si>
  <si>
    <t xml:space="preserve">BCDR, CBIS-DDSM </t>
  </si>
  <si>
    <t>pre26</t>
  </si>
  <si>
    <t>Pretraining SwinT-Scratch on 10k C-DCGAN Data (BCDR) + 10k C-DCGAN Data (CBIS-DDSM ) + Fine-Tuning CBIS-DDSM (All samples)</t>
  </si>
  <si>
    <t>pre27</t>
  </si>
  <si>
    <t>Pretraining SwinT-RadImageNet on 10k C-DCGAN Data (BCDR) + 10k C-DCGAN Data (CBIS-DDSM ) + Fine-Tuning CBIS-DDSM (All samples)</t>
  </si>
  <si>
    <t>pre13</t>
  </si>
  <si>
    <t>Baseline 1: Fine-Tuning SwinT-ImageNet on BCDR (25% of samples)</t>
  </si>
  <si>
    <t>pre14</t>
  </si>
  <si>
    <t>Baseline 1: Fine-Tuning SwinT-ImageNet on CBIS-DDSM (25% of samples)</t>
  </si>
  <si>
    <t>pre15</t>
  </si>
  <si>
    <t>Baseline 2: Fine-Tuning SwinT-Sratch on BCDR (25% of samples)</t>
  </si>
  <si>
    <t>pre16</t>
  </si>
  <si>
    <t>Baseline 2: Fine-Tuning SwinT-Sratch on CBIS-DDSM (25% of samples)</t>
  </si>
  <si>
    <t>pre17</t>
  </si>
  <si>
    <t>Baseline 3: Fine-Tuning SwinT-RadImageNet on BCDR (25% of samples)</t>
  </si>
  <si>
    <t>pre18</t>
  </si>
  <si>
    <t>Baseline 3: Fine-Tuning SwinT-RadImageNet on CBIS-DDSM (25% of samples)</t>
  </si>
  <si>
    <t>pre19</t>
  </si>
  <si>
    <t>Pretraining SwinT-ImageNet on 10k C-DCGAN Data (CBIS-DDSM) + Fine-Tuning BCDR (25% of samples)</t>
  </si>
  <si>
    <t>pre20</t>
  </si>
  <si>
    <t>Pretraining SwinT-ImageNet on 10k C-DCGAN Data (BCDR) + Fine-Tuning CBIS-DDSM (25% of samples)</t>
  </si>
  <si>
    <t>pre21</t>
  </si>
  <si>
    <t>Pretraining SwinT-Scratch on 10k C-DCGAN Data (CBIS-DDSM) + Fine-Tuning BCDR (25% of samples)</t>
  </si>
  <si>
    <t>pre22</t>
  </si>
  <si>
    <t>Pretraining SwinT-Scratch on 10k C-DCGAN Data (BCDR) + Fine-Tuning CBIS-DDSM (25% of samples)</t>
  </si>
  <si>
    <t>pre23</t>
  </si>
  <si>
    <t>Pretraining SwinT-RadImageNet on 10k C-DCGAN Data (CBIS-DDSM) + Fine-Tuning BCDR (25% of samples)</t>
  </si>
  <si>
    <t>pre24</t>
  </si>
  <si>
    <t>Pretraining SwinT-RadImageNet on 10k C-DCGAN Data (BCDR) + Fine-Tuning CBIS-DDSM (25% of samples)</t>
  </si>
  <si>
    <t>For all experiments:</t>
  </si>
  <si>
    <t>CLF Training Augmentations</t>
  </si>
  <si>
    <t>Normalize((0.5), (0.5)), RandomHorizontalFlip, RandomVerticalFlip</t>
  </si>
  <si>
    <t>GAN Training Augmentations</t>
  </si>
  <si>
    <t>RandomHorizontalFlip, RandomVerticalFlip, One-Sided Label Smoothing</t>
  </si>
  <si>
    <t>Random Seeds:</t>
  </si>
  <si>
    <t>Fixed. Experiments are repeated for 3 Random Seeds (1,2,3)</t>
  </si>
  <si>
    <t xml:space="preserve">GAN Generation of </t>
  </si>
  <si>
    <t>Both Malignant and Benign Masses</t>
  </si>
  <si>
    <t xml:space="preserve">Classifie Checkpoint Selection based on </t>
  </si>
  <si>
    <t>Validation Dataset (from same center as test dataset)</t>
  </si>
  <si>
    <t>Metadata File</t>
  </si>
  <si>
    <t>setup/all_metadata_w_cbis_ddsm.json</t>
  </si>
  <si>
    <t>Metadata Split File</t>
  </si>
  <si>
    <t>setup/train_test_val_split_ext.json</t>
  </si>
  <si>
    <t xml:space="preserve">&lt;-- Is split balanced between malignant and benign? </t>
  </si>
  <si>
    <t>Classification Model</t>
  </si>
  <si>
    <t>Swin Transformer</t>
  </si>
  <si>
    <t>Number of metapoints: 5661</t>
  </si>
  <si>
    <t>Masses in bcdr train: 152</t>
  </si>
  <si>
    <t>Masses in bcdr val: 11</t>
  </si>
  <si>
    <t>Masses in bcdr test: 23</t>
  </si>
  <si>
    <t>Masses in inbreast train: 88</t>
  </si>
  <si>
    <t>Masses in inbreast val: 17</t>
  </si>
  <si>
    <t>Masses in inbreast test: 14</t>
  </si>
  <si>
    <t>Masses in cbis-ddsm train: 271</t>
  </si>
  <si>
    <t>Masses in cbis-ddsm val: 60</t>
  </si>
  <si>
    <t>Masses in cbis-ddsm test: 48</t>
  </si>
  <si>
    <t>Split patients into 487, 95 and 89 samples.</t>
  </si>
  <si>
    <t>ext 26</t>
  </si>
  <si>
    <t>ext 30</t>
  </si>
  <si>
    <t>python3 -m gan_compare.scripts.split_metadata --metadata_path setup/all_metadata_w_cbis_ddsm.json --train_proportion 0.5 --val_proportion 0.25</t>
  </si>
  <si>
    <t>Masses in bcdr train: 101</t>
  </si>
  <si>
    <t>Masses in bcdr val: 51</t>
  </si>
  <si>
    <t>Masses in bcdr test: 34</t>
  </si>
  <si>
    <t>Masses in inbreast train: 55</t>
  </si>
  <si>
    <t>Masses in inbreast val: 23</t>
  </si>
  <si>
    <t>Masses in inbreast test: 41</t>
  </si>
  <si>
    <t>Masses in cbis-ddsm train: 197</t>
  </si>
  <si>
    <t>Masses in cbis-ddsm val: 76</t>
  </si>
  <si>
    <t>Masses in cbis-ddsm test: 106</t>
  </si>
  <si>
    <t>Split patients into 334, 163 and 174 samples.</t>
  </si>
  <si>
    <t>Saving..</t>
  </si>
  <si>
    <t>Saved a split file with patient ids to /home/roo/Desktop/software/mammo_gans/setup/train_test_val_split.json</t>
  </si>
  <si>
    <t>python3 -m gan_compare.scripts.split_metadata --metadata_path setup/all_metadata_w_cbis_ddsm.json --train_proportion 0.4 --val_proportion 0.3 --seed 1</t>
  </si>
  <si>
    <t>Number of metapoints: 5605</t>
  </si>
  <si>
    <t>Masses in bcdr train: 54</t>
  </si>
  <si>
    <t>Masses in bcdr val: 38</t>
  </si>
  <si>
    <t>Masses in bcdr test: 42</t>
  </si>
  <si>
    <t>Masses in inbreast train: 48</t>
  </si>
  <si>
    <t>Masses in inbreast val: 44</t>
  </si>
  <si>
    <t>Masses in inbreast test: 27</t>
  </si>
  <si>
    <t>Masses in cbis-ddsm train: 147</t>
  </si>
  <si>
    <t>Masses in cbis-ddsm val: 112</t>
  </si>
  <si>
    <t>Masses in cbis-ddsm test: 120</t>
  </si>
  <si>
    <t>Split patients into 267, 194 and 210 samples.</t>
  </si>
  <si>
    <t>Saved a split file with patient ids to /home/roo/Desktop/software/mammo_gans/setup/train_test_val_split_ext.json</t>
  </si>
  <si>
    <r>
      <rPr>
        <rFont val="Arial"/>
        <sz val="10.0"/>
      </rPr>
      <t xml:space="preserve">See more: </t>
    </r>
    <r>
      <rPr>
        <rFont val="Arial"/>
        <color rgb="FF1155CC"/>
        <sz val="10.0"/>
        <u/>
      </rPr>
      <t>https://ubarcelona-my.sharepoint.com/:x:/r/personal/richard_osuala_ub_edu/_layouts/15/Doc.aspx?sourcedoc=%7B53622D73-1E9B-4BA4-A09F-C02AC12244E0%7D&amp;file=MAMMO_GANS%20Datasets.xlsx&amp;action=default&amp;mobileredirect=true</t>
    </r>
  </si>
  <si>
    <t>Priority</t>
  </si>
  <si>
    <t>status</t>
  </si>
  <si>
    <r>
      <rPr>
        <rFont val="Arial"/>
        <color theme="1"/>
        <sz val="10.0"/>
      </rPr>
      <t xml:space="preserve">Best models ON TEST - SWIN-T Transformer Trained from (A) IMAGENET (B) Scratch (C) RADIMAGENET.
</t>
    </r>
    <r>
      <rPr>
        <rFont val="Arial"/>
        <b/>
        <color theme="1"/>
        <sz val="10.0"/>
      </rPr>
      <t>Fine Tuning: (a) FULL MODEL</t>
    </r>
  </si>
  <si>
    <t>Classifier Random Split</t>
  </si>
  <si>
    <t>AUROC (masses)</t>
  </si>
  <si>
    <t>AUPRC (masses)</t>
  </si>
  <si>
    <t>AUROC (calc)</t>
  </si>
  <si>
    <t>AUPRC (calc)</t>
  </si>
  <si>
    <t>link to log</t>
  </si>
  <si>
    <t>train test val split file</t>
  </si>
  <si>
    <t>seed</t>
  </si>
  <si>
    <t>pre1a</t>
  </si>
  <si>
    <t>TO-DO</t>
  </si>
  <si>
    <t>pre2a</t>
  </si>
  <si>
    <t>pre3a</t>
  </si>
  <si>
    <t>pre4a</t>
  </si>
  <si>
    <t>pre5a</t>
  </si>
  <si>
    <t>pre6a</t>
  </si>
  <si>
    <t>pre7a</t>
  </si>
  <si>
    <t>pre8a</t>
  </si>
  <si>
    <t>pre9a</t>
  </si>
  <si>
    <t>pre10a</t>
  </si>
  <si>
    <t>pre11a</t>
  </si>
  <si>
    <t>pre12a</t>
  </si>
  <si>
    <r>
      <rPr>
        <rFont val="Arial"/>
        <color theme="1"/>
        <sz val="10.0"/>
      </rPr>
      <t xml:space="preserve">Best models ON TEST - SWIN-T Transformer Trained from (A) IMAGENET (B) Scratch (C) RADIMAGENET.
</t>
    </r>
    <r>
      <rPr>
        <rFont val="Arial"/>
        <b/>
        <color theme="1"/>
        <sz val="10.0"/>
      </rPr>
      <t>Fine Tuning: (b) LAST FCN PREDICTION LAYERS</t>
    </r>
  </si>
  <si>
    <t>pre1b</t>
  </si>
  <si>
    <t>pre2b</t>
  </si>
  <si>
    <t>pre5b</t>
  </si>
  <si>
    <t>pre6b</t>
  </si>
  <si>
    <t>pre7b</t>
  </si>
  <si>
    <t>pre8b</t>
  </si>
  <si>
    <t>pre9b</t>
  </si>
  <si>
    <t>pre10b</t>
  </si>
  <si>
    <t>pre11b</t>
  </si>
  <si>
    <t>pre12b</t>
  </si>
  <si>
    <t>Real(C1) masses NOT ILL_DEFINED/OBSCURED</t>
  </si>
  <si>
    <t>Real(C1) masses NOT ILL_DEFINED/OBSCURED + Synthetic</t>
  </si>
  <si>
    <t>multi seed (randomness DP-SGD gradients), single split</t>
  </si>
  <si>
    <r>
      <rPr>
        <rFont val="Arial"/>
        <sz val="10.0"/>
      </rPr>
      <t xml:space="preserve">More info: </t>
    </r>
    <r>
      <rPr>
        <rFont val="Arial"/>
        <color rgb="FF1155CC"/>
        <sz val="10.0"/>
        <u/>
      </rPr>
      <t>https://ubarcelona-my.sharepoint.com/:p:/r/personal/richard_osuala_ub_edu/Documents/PhD%20Research%20Richard%20Osuala%20(not%20shared)/Regular%20Supervision%20Meeting%20Richard%20Osuala.pptx?d=wfcdc96179bdd4124b45b5d12ccb76711&amp;csf=1&amp;web=1&amp;e=Nlyv2w</t>
    </r>
  </si>
  <si>
    <t>ID1 with General Variation</t>
  </si>
  <si>
    <t>ID2.2 with Robustness</t>
  </si>
  <si>
    <t>Test on: Separat Only Masses with Breast Density 3 &amp; 4 from Test Dataset</t>
  </si>
  <si>
    <t>Real(C1) density 1+2</t>
  </si>
  <si>
    <t>Best + Synthetic Pretraining</t>
  </si>
  <si>
    <t xml:space="preserve">Test on: Separate per density mass </t>
  </si>
  <si>
    <t>ACC 1 &amp; 2</t>
  </si>
  <si>
    <t>ACC 3 &amp; 4</t>
  </si>
  <si>
    <t>AUROC 1 &amp; 2</t>
  </si>
  <si>
    <t>AUROC 3 &amp; 4</t>
  </si>
  <si>
    <t>ID3 with Size Variation</t>
  </si>
  <si>
    <t>ID3 with Heterogeneity Variation</t>
  </si>
  <si>
    <t xml:space="preserve">Real(C1) without density 3 &amp; 4 </t>
  </si>
  <si>
    <t>Real(C1) without density 3 &amp; 4 + Synthetic(C1)</t>
  </si>
  <si>
    <t>Universality</t>
  </si>
  <si>
    <t>ID4</t>
  </si>
  <si>
    <t>Real(C1) + Synthetic(C1) + Synthetic(C2)</t>
  </si>
  <si>
    <t>Test on: Combined C1 + C2 Test Dataset</t>
  </si>
  <si>
    <t>Real(C2)</t>
  </si>
  <si>
    <t>Real(C1) + Real(C2)</t>
  </si>
  <si>
    <t>Real(C1) + Synthetic (C2)</t>
  </si>
  <si>
    <t>Real(C2) + Synthetic (C1)</t>
  </si>
  <si>
    <t>ID6</t>
  </si>
  <si>
    <t xml:space="preserve">Best frozen (from 2.1) </t>
  </si>
  <si>
    <t>Synthetic (C1)</t>
  </si>
  <si>
    <t>Normal</t>
  </si>
  <si>
    <t>GAN trained with DP-SGD</t>
  </si>
  <si>
    <r>
      <rPr>
        <rFont val="Arial"/>
        <sz val="10.0"/>
      </rPr>
      <t xml:space="preserve">More info: </t>
    </r>
    <r>
      <rPr>
        <rFont val="Arial"/>
        <color rgb="FF1155CC"/>
        <sz val="10.0"/>
        <u/>
      </rPr>
      <t>https://ubarcelona-my.sharepoint.com/:p:/r/personal/richard_osuala_ub_edu/Documents/PhD%20Research%20Richard%20Osuala%20(not%20shared)/Regular%20Supervision%20Meeting%20Richard%20Osuala.pptx?d=wfcdc96179bdd4124b45b5d12ccb76711&amp;csf=1&amp;web=1&amp;e=Nlyv2w</t>
    </r>
  </si>
  <si>
    <t>Test on: Only Masses WITH Mass Margin Type: SPICULATED/OBSCURED from Test Dataset</t>
  </si>
  <si>
    <t>Test on: Only Masses WITHOUT Mass Margin Type: SPICULATED/OBSCURED from Test Dataset</t>
  </si>
  <si>
    <t>Real(C1) density NOT spiculated/obscured</t>
  </si>
  <si>
    <t>Real(C1) masses NOT SPICULATED/OBSCURED</t>
  </si>
  <si>
    <t>Real(C1) masses NOT SPICULATED/OBSCURED + Synthetic</t>
  </si>
  <si>
    <t>Use model from different (e.g. best) seed here?</t>
  </si>
  <si>
    <t>Synthetic (C1) + Synthetic (C2)</t>
  </si>
  <si>
    <t>Best from above</t>
  </si>
  <si>
    <t>* Consider including best synthetic pretraining (from 2.1)</t>
  </si>
  <si>
    <r>
      <rPr>
        <rFont val="Arial"/>
        <color theme="1"/>
        <sz val="10.0"/>
      </rPr>
      <t xml:space="preserve">Best models </t>
    </r>
    <r>
      <rPr>
        <rFont val="Arial"/>
        <b/>
        <color theme="1"/>
        <sz val="10.0"/>
      </rPr>
      <t>ON TEST - SWIN Transformer Trained from Scratch</t>
    </r>
  </si>
  <si>
    <t>trained/tested on bcdr</t>
  </si>
  <si>
    <t>trained/tested on cbis-ddsm</t>
  </si>
  <si>
    <t>trained on bcdr + real cbis-ddsm data. Tested on BCDR</t>
  </si>
  <si>
    <t>trained on ddsm + real bcdr data. Tested on ddsm</t>
  </si>
  <si>
    <r>
      <rPr>
        <rFont val="Arial"/>
        <color theme="1"/>
        <sz val="10.0"/>
      </rPr>
      <t xml:space="preserve">Best models </t>
    </r>
    <r>
      <rPr>
        <rFont val="Arial"/>
        <b/>
        <color theme="1"/>
        <sz val="10.0"/>
      </rPr>
      <t>ON TEST - SWIN Transformer Pretrained on ImageNet with Frozen Weights (i.e. as feature extractor)</t>
    </r>
  </si>
  <si>
    <r>
      <rPr>
        <rFont val="Arial"/>
        <color theme="1"/>
        <sz val="10.0"/>
      </rPr>
      <t xml:space="preserve">Best models </t>
    </r>
    <r>
      <rPr>
        <rFont val="Arial"/>
        <b/>
        <color theme="1"/>
        <sz val="10.0"/>
      </rPr>
      <t>ON TEST - SWIN Transformer Pretrained on ImageNet (training all weights)</t>
    </r>
  </si>
  <si>
    <r>
      <rPr>
        <rFont val="Arial"/>
        <color theme="1"/>
        <sz val="10.0"/>
      </rPr>
      <t xml:space="preserve">Best models </t>
    </r>
    <r>
      <rPr>
        <rFont val="Arial"/>
        <b/>
        <color theme="1"/>
        <sz val="10.0"/>
      </rPr>
      <t>ON TEST</t>
    </r>
  </si>
  <si>
    <t>Classifier Random Seed</t>
  </si>
  <si>
    <t>rating</t>
  </si>
  <si>
    <r>
      <rPr>
        <rFont val="Arial"/>
        <color theme="1"/>
        <sz val="10.0"/>
      </rPr>
      <t xml:space="preserve">Best models </t>
    </r>
    <r>
      <rPr>
        <rFont val="Arial"/>
        <b/>
        <color theme="1"/>
        <sz val="10.0"/>
      </rPr>
      <t>ON TEST</t>
    </r>
  </si>
  <si>
    <t>bug with y_prob instead of y_prog_logits fixed already here</t>
  </si>
  <si>
    <r>
      <rPr>
        <rFont val="Arial"/>
        <b/>
        <color rgb="FF000000"/>
        <sz val="10.0"/>
      </rPr>
      <t xml:space="preserve">Discussions 09.11.2022 with Martijn: </t>
    </r>
    <r>
      <rPr>
        <rFont val="Arial"/>
        <color rgb="FF000000"/>
        <sz val="10.0"/>
      </rPr>
      <t xml:space="preserve">
- Apart from the interpretable pyradiomics features, there are also more comprehensive mathemtical family radiomics features. In the latter, theory shows us that (almost) all important ROI imaging features are present (e.g. polynomials).
- Scaling might make it more difficult for the network to learn the pattern behind each of the radiomics features (Scaling CON). But scaling can also help to have a loss balanced between each of the radiomics features which fosters learning each of them in equal importance (Scaling PRO). If network fails to learn with scaling, we can try without and compare results. Option 3: A combination of both - we scale the radiomics features before calculating the loss on network output. 
- Start with 14 selected features, then only firstorder (all firstorder), applying filters (one filter and then all 14 firstorder) - filters are spacial operations. Picking filters starting LocalBinaryPattern2D, Wavelet, or maybe LoG
- Check in the existing 4 breast cancer radiomics papers with which params they used for radiomics features calculation
</t>
    </r>
    <r>
      <rPr>
        <rFont val="Arial"/>
        <b/>
        <color rgb="FF000000"/>
        <sz val="10.0"/>
      </rPr>
      <t xml:space="preserve">- Validate: Can the network actually learn the radiomics features and if so which ones and to what extent (e.g. mean might be easy other might be different)
</t>
    </r>
    <r>
      <rPr>
        <rFont val="Arial"/>
        <color rgb="FF000000"/>
        <sz val="10.0"/>
      </rPr>
      <t>- Visualize regression loss for each of the predicted radiomics features. Empirically test which ones get learned.</t>
    </r>
  </si>
  <si>
    <r>
      <rPr>
        <rFont val="Arial"/>
        <b/>
        <color rgb="FF000000"/>
        <sz val="10.0"/>
      </rPr>
      <t xml:space="preserve">Research Questions: </t>
    </r>
    <r>
      <rPr>
        <rFont val="Arial"/>
        <color rgb="FF000000"/>
        <sz val="10.0"/>
      </rPr>
      <t xml:space="preserve">
 1. Achieving the same mammogram malignancy classification performance, can the amount of training data be decreased via petraining on unlabelled data on a surrogate task?
 2. Can the performance for mammogram malignancy classification be improved by pretraining the classifier on unlabelled data on a surrogate task?
 3. Is Radiomics Feature Prediction a suitable surrogate task as measurred by post-pretraining mammogram malignancy classification performance?
 4. Is GAN Pretraining of the classifier as second discriminator a suitable surrogate task as measured by post-pretraining mammogram malignancy classification performance?</t>
    </r>
  </si>
  <si>
    <r>
      <rPr>
        <rFont val="Arial"/>
        <b/>
        <color rgb="FF000000"/>
        <sz val="10.0"/>
      </rPr>
      <t xml:space="preserve">Motivation and Background: </t>
    </r>
    <r>
      <rPr>
        <rFont val="Arial"/>
        <color rgb="FF000000"/>
        <sz val="10.0"/>
      </rPr>
      <t xml:space="preserve">
 We saw that pretraining can improve the classification performance of a healthy/non-healthy mammogram patch classifier. We assume that this finding translates to the more clinically meaningful task of malignant/benign classification of mammogram masses.
 Malignant/benign classification is clinically the next step after detection of lesions in mammograms. After detection, lesions need to be assessed (birads, biopsy, ultrasound, MRI) regarding its malignancy. A (semi-)automated assessment of the lesion to estimate its risk of being malignant, can, hence, increase sensitivity, and streamline and inform clinical decision making processes. Also, malingnat/benign CLF is a Use-Case (8) of EuCanimage.</t>
    </r>
  </si>
  <si>
    <r>
      <rPr>
        <rFont val="Arial, sans-serif"/>
        <b/>
        <color rgb="FF000000"/>
        <sz val="10.0"/>
      </rPr>
      <t>Datasets</t>
    </r>
    <r>
      <rPr>
        <rFont val="Arial, sans-serif"/>
        <color rgb="FF000000"/>
        <sz val="10.0"/>
      </rPr>
      <t xml:space="preserve">
 We use the following key datasets:
 - BCDR: Training, Validation, and Test Dataset (contains biopsy-confirmed masses)
 - INBreast: Unlabelled dataset for pretraining
 After the initial experiments, it will be decided whether the following additional datasets will be used:
 - CBIS-DDSM: Either as pretraining or train,test,val dataset (contains biopsy-confirmed masses)
 - Optimam: Either as pretraining or train,test,val dataset (contains biopsy-confirmed masses)</t>
    </r>
  </si>
  <si>
    <r>
      <rPr>
        <rFont val="Arial"/>
        <b/>
        <color rgb="FF000000"/>
        <sz val="10.0"/>
      </rPr>
      <t>Pretraining Ideas:</t>
    </r>
    <r>
      <rPr>
        <rFont val="Arial"/>
        <color rgb="FF000000"/>
        <sz val="10.0"/>
      </rPr>
      <t xml:space="preserve">
 The experiments contain a selected set* of our pretraining methods.
 (1) Pretraining using GANs (e.g. second Discriminator D2)
 (2) Radiomics Feature Prediction Pretraining
 *All our pretraining ideas: https://ubarcelona-my.sharepoint.com/:x:/r/personal/richard_osuala_ub_edu/_layouts/15/Doc.aspx?sourcedoc=%7B45DAA435-3CAB-4CA8-A5C1-F9AF76165E0D%7D&amp;file=Transformer%20Pretraining%20Ideas.xlsx&amp;action=default&amp;mobileredir</t>
    </r>
    <r>
      <rPr>
        <rFont val="Arial"/>
        <color rgb="FF000000"/>
        <sz val="10.0"/>
      </rPr>
      <t xml:space="preserve">ect=true
We strive to test two very different deep learning classification models, (i) the SWIN Transformer, (ii) A Convolutional Neural Network to interpret whether our results are meaningful and extrapolable across different deep-learning architectures. </t>
    </r>
  </si>
  <si>
    <t>Pretraining Ideas:
 The experiments contain a selected set* of our pretraining methods.
 (1) Pretraining using GANs (e.g. second Discriminator D2)
 (2) Radiomics Feature Prediction Pretraining
 *All our pretraining ideas: https://ubarcelona-my.sharepoint.com/:x:/r/personal/richard_osuala_ub_edu/_layouts/15/Doc.aspx?sourcedoc=%7B45DAA435-3CAB-4CA8-A5C1-F9AF76165E0D%7D&amp;file=Transformer%20Pretraining%20Ideas.xlsx&amp;action=default&amp;mobileredirect=true</t>
  </si>
  <si>
    <t>Training Data Ratio in D2 fine-tuning (final CLF training)</t>
  </si>
  <si>
    <t>Model being (pretrained and) tested</t>
  </si>
  <si>
    <t xml:space="preserve">GAN Generation of: </t>
  </si>
  <si>
    <t>GAN model</t>
  </si>
  <si>
    <t>D2-Pretraining Training Configurations</t>
  </si>
  <si>
    <t>Freezing pretrained layers during D2 fine-tuning (final CLF training)</t>
  </si>
  <si>
    <t xml:space="preserve">Starting D2 GAN-Pretraining after GAN has trained for n epochs, n being: </t>
  </si>
  <si>
    <t>Dataset for 
Pretraining
(Mass Patches)</t>
  </si>
  <si>
    <t>Dataset for 
Classifier 
Training
(Benign/Malignant)</t>
  </si>
  <si>
    <t>Dataset for 
Classifier 
Validation
(Benign/Malignant)</t>
  </si>
  <si>
    <t>Dataset for 
Classifier 
Test
(Benign/Malignant)</t>
  </si>
  <si>
    <t>Imagenet Pretraining</t>
  </si>
  <si>
    <t>GAN Pretraining: 
Real/Fake CLF</t>
  </si>
  <si>
    <t>GAN Pretraining:
Healthy/Non-Healthy CLF</t>
  </si>
  <si>
    <t>GAN Pretraining:
Radiomics Feature Prediction</t>
  </si>
  <si>
    <t>GAN Pretraining:
Pixel Swap Prediction</t>
  </si>
  <si>
    <t>GAN Pretraining:
Intensity Max/Min/Range Prediction</t>
  </si>
  <si>
    <t>Pretraining without GAN:
Healthy/Non-Healthy CLF</t>
  </si>
  <si>
    <t>Pretraining without GAN:
Radiomics Feature Prediction</t>
  </si>
  <si>
    <t>Pretraining without GAN:
Pixel Swap Prediction</t>
  </si>
  <si>
    <t>Pretraining without GAN:
Intensity Max/Min/Range Prediction</t>
  </si>
  <si>
    <t>Prex1</t>
  </si>
  <si>
    <t>Baseline (CNN) with 100% Training Data</t>
  </si>
  <si>
    <t>CNN</t>
  </si>
  <si>
    <t>BCDR Train</t>
  </si>
  <si>
    <t>BCDR Val</t>
  </si>
  <si>
    <t>BCDR Test</t>
  </si>
  <si>
    <t>Prex2</t>
  </si>
  <si>
    <t>Baseline (SWIN) with 100% Training Data</t>
  </si>
  <si>
    <t>Swin Transformer (T)</t>
  </si>
  <si>
    <t>Prex3</t>
  </si>
  <si>
    <t>Baseline + D2 Pretraining Real/Fake (CNN) with 100% Training Data</t>
  </si>
  <si>
    <t>Only Masses</t>
  </si>
  <si>
    <t>WGAN-GP</t>
  </si>
  <si>
    <t>INBreast</t>
  </si>
  <si>
    <t>yes</t>
  </si>
  <si>
    <t>Prex4</t>
  </si>
  <si>
    <t>Baseline + D2 Pretraining Real/Fake (SWIN) with 100% Training Data</t>
  </si>
  <si>
    <t>Prex5</t>
  </si>
  <si>
    <t>Baseline + D2 Pretraining Real/Fake (CNN) with 50% Training Data</t>
  </si>
  <si>
    <t>Prex6</t>
  </si>
  <si>
    <t>Baseline + D2 Pretraining Real/Fake (SWIN) with 50% Training Data</t>
  </si>
  <si>
    <t>Prex7</t>
  </si>
  <si>
    <t>Baseline + WGAN D1 Pretraining (CNN) with 100% Training Data</t>
  </si>
  <si>
    <t>Prex8</t>
  </si>
  <si>
    <t>Baseline + WGAN D1 Pretraining (SWIN) with 100% Training Data</t>
  </si>
  <si>
    <t>Prex9</t>
  </si>
  <si>
    <t>Baseline + WGAN D1 Pretraining (CNN) with 50% Training Data</t>
  </si>
  <si>
    <t>Prex10</t>
  </si>
  <si>
    <t>Baseline + WGAN D1 Pretraining (SWIN) with 50% Training Data</t>
  </si>
  <si>
    <t>Prex11</t>
  </si>
  <si>
    <t>Baseline + DCGAN D1 Pretraining (CNN) with 100% Training Data</t>
  </si>
  <si>
    <t>DCGAN</t>
  </si>
  <si>
    <t>Prex12</t>
  </si>
  <si>
    <t>Baseline + DCGAN D1 Pretraining (SWIN) with 100% Training Data</t>
  </si>
  <si>
    <t>Prex13</t>
  </si>
  <si>
    <t>Baseline + DCGAN D1 Pretraining (CNN) with 50% Training Data</t>
  </si>
  <si>
    <t>Prex14</t>
  </si>
  <si>
    <t>Baseline + DCGAN D1 Pretraining (SWIN) with 50% Training Data</t>
  </si>
  <si>
    <t>Prex15</t>
  </si>
  <si>
    <t>Radiomics Feature (14 selected) Pretraining (CNN) with 100% Training Data</t>
  </si>
  <si>
    <t>Prex16</t>
  </si>
  <si>
    <t>Radiomics Feature (14 selected) Pretraining (SWIN) with 100% Training Data</t>
  </si>
  <si>
    <t>Prex17</t>
  </si>
  <si>
    <t>Radiomics Feature (14 selected) Pretraining (CNN) with 50% Training Data</t>
  </si>
  <si>
    <t>Prex18</t>
  </si>
  <si>
    <t>Radiomics Feature (14 selected) Pretraining (SWIN) with 50% Training Data</t>
  </si>
  <si>
    <t>Prex19</t>
  </si>
  <si>
    <t>CBIS-DDSM Train</t>
  </si>
  <si>
    <t>CBIS-DDSM Val</t>
  </si>
  <si>
    <t>CBIS-DDSM Test</t>
  </si>
  <si>
    <t>Prex20</t>
  </si>
  <si>
    <t>Prex21</t>
  </si>
  <si>
    <t>Prex22</t>
  </si>
  <si>
    <t>Prex23</t>
  </si>
  <si>
    <t>Prex24</t>
  </si>
  <si>
    <r>
      <rPr>
        <rFont val="Arial, sans-serif"/>
        <b/>
        <color rgb="FF000000"/>
        <sz val="10.0"/>
      </rPr>
      <t xml:space="preserve">Possible Further Baselines and Models
</t>
    </r>
    <r>
      <rPr>
        <rFont val="Arial, sans-serif"/>
        <color rgb="FF000000"/>
        <sz val="10.0"/>
      </rPr>
      <t xml:space="preserve">- ImageNet weights initialization
- BYOL based on a representation from each of our classification models (e.g. last layer latent representation)
- SwAV ("Unsupervised learning of visual features by contrasting cluster assignments")
- Self-Supervised GAN pretraining (but not via auxiliary rotation loss which can't work for our ROI patch data). </t>
    </r>
    <r>
      <rPr>
        <rFont val="Arial, sans-serif"/>
        <color rgb="FF1155CC"/>
        <sz val="10.0"/>
        <u/>
      </rPr>
      <t>https://arxiv.org/abs/1811.11212</t>
    </r>
    <r>
      <rPr>
        <rFont val="Arial, sans-serif"/>
        <color rgb="FF000000"/>
        <sz val="10.0"/>
      </rPr>
      <t xml:space="preserve">
</t>
    </r>
  </si>
  <si>
    <r>
      <rPr>
        <rFont val="Arial"/>
        <color theme="1"/>
        <sz val="10.0"/>
      </rPr>
      <t xml:space="preserve">Best models </t>
    </r>
    <r>
      <rPr>
        <rFont val="Arial"/>
        <b/>
        <color theme="1"/>
        <sz val="10.0"/>
      </rPr>
      <t>ON TEST</t>
    </r>
  </si>
  <si>
    <t>D2 random seed</t>
  </si>
  <si>
    <t>PREX1</t>
  </si>
  <si>
    <t>Done</t>
  </si>
  <si>
    <t>benign/malignant =&gt; only masses</t>
  </si>
  <si>
    <t>PREX2</t>
  </si>
  <si>
    <t>UndefinedMetricWarning: Precision and F-score are ill-defined and being set to 0.0 in labels with no predicted samples. Use `zero_division` parameter to control this behavior.</t>
  </si>
  <si>
    <t>PREX3</t>
  </si>
  <si>
    <t>swin transformer used with 1-channel input. No stacking was used in these experiments. batch size for D2 wgan pretraining was 2</t>
  </si>
  <si>
    <t>PREX4</t>
  </si>
  <si>
    <t>PREX5</t>
  </si>
  <si>
    <t>PREX6</t>
  </si>
  <si>
    <t>PREX7</t>
  </si>
  <si>
    <t>PREX8</t>
  </si>
  <si>
    <t>PREX9</t>
  </si>
  <si>
    <t>PREX10</t>
  </si>
  <si>
    <t>PREX11</t>
  </si>
  <si>
    <t>PREX12</t>
  </si>
  <si>
    <t>PREX13</t>
  </si>
  <si>
    <t>PREX14</t>
  </si>
  <si>
    <t>PREX15</t>
  </si>
  <si>
    <t>PREX16</t>
  </si>
  <si>
    <t>PREX17</t>
  </si>
  <si>
    <t>PREX18</t>
  </si>
  <si>
    <t>PREX19</t>
  </si>
  <si>
    <t>default</t>
  </si>
  <si>
    <t>PREX20</t>
  </si>
  <si>
    <t>PREX21</t>
  </si>
  <si>
    <t>PREX22</t>
  </si>
  <si>
    <t>PREX23</t>
  </si>
  <si>
    <t>Experiment Definition (Initial Validation of Idea: D2 Pretraining)</t>
  </si>
  <si>
    <t>Experiments D2VAL: validating the idea that D2 pretraining improves healthy/non-healthy (and later malignant/benign) mass classification on mammograms</t>
  </si>
  <si>
    <t>Dataset for 
GAN Training
(Mass Patches)</t>
  </si>
  <si>
    <t>Dataset for 
Classifier PreTraining
(Mass Patches)</t>
  </si>
  <si>
    <t>Dataset for 
Classifier 
Training
(Healthy/Non-H)</t>
  </si>
  <si>
    <t>Dataset for 
Classifier 
Validation
(Healthy/Non-H)</t>
  </si>
  <si>
    <t>Dataset for 
Classifier 
Test
(Healthy/Non-H)</t>
  </si>
  <si>
    <t>D2VAL1</t>
  </si>
  <si>
    <t>Baseline (IWBI Experiments, CNN)</t>
  </si>
  <si>
    <t>Healthy/Non-healthy Mass CLF</t>
  </si>
  <si>
    <t>100% &amp; 50%</t>
  </si>
  <si>
    <t>Inbreast Train</t>
  </si>
  <si>
    <t>Inbreast Val</t>
  </si>
  <si>
    <t>Inbreast Test</t>
  </si>
  <si>
    <t>D2VAL2</t>
  </si>
  <si>
    <t>Baseline (IWBI Experiments, SWIN)</t>
  </si>
  <si>
    <t>D2VAL3</t>
  </si>
  <si>
    <t>Baseline + D2 Pretraining Real/Fake (CNN)</t>
  </si>
  <si>
    <t>one-sided label smoothing (0.7 - 1.2) for real patches</t>
  </si>
  <si>
    <t>BCDR (Synthetic + Real)</t>
  </si>
  <si>
    <t>D2VAL4</t>
  </si>
  <si>
    <t>Baseline + D2 Pretraining Real/Fake (SWIN)</t>
  </si>
  <si>
    <t>D2VAL5</t>
  </si>
  <si>
    <t>D2VAL6</t>
  </si>
  <si>
    <t>D2VAL7</t>
  </si>
  <si>
    <t xml:space="preserve">Baseline + D2 Pretraining Healthy/Non-Healthy (CNN) </t>
  </si>
  <si>
    <t>D2VAL8</t>
  </si>
  <si>
    <t xml:space="preserve">Baseline + D2 Pretraining Healthy/Non-Healthy (SWIN) </t>
  </si>
  <si>
    <t>D2VAL9</t>
  </si>
  <si>
    <t>D2VAL10</t>
  </si>
  <si>
    <t xml:space="preserve">Baseline + WGAN D1 Pretraining Healthy/Non-Healthy (CNN) </t>
  </si>
  <si>
    <t xml:space="preserve">Baseline + WGAN D1 Pretraining Healthy/Non-Healthy (SWIN) </t>
  </si>
  <si>
    <t>D2VAL11</t>
  </si>
  <si>
    <t xml:space="preserve">Baseline + DCGAN D1 Pretraining Healthy/Non-Healthy (CNN) </t>
  </si>
  <si>
    <t>D2VAL12</t>
  </si>
  <si>
    <t xml:space="preserve">Baseline + DCGAN D1 Pretraining Healthy/Non-Healthy (SWIN) </t>
  </si>
  <si>
    <t>D2VAL13</t>
  </si>
  <si>
    <t>D2VAL14</t>
  </si>
  <si>
    <t>The best approaches from D2VAL1-14</t>
  </si>
  <si>
    <t>Malignant/Benign</t>
  </si>
  <si>
    <t xml:space="preserve">Pretraining (mal/benign CLF) during conditional (mal/benign) GAN training </t>
  </si>
  <si>
    <t xml:space="preserve">Augmentations in CLF: </t>
  </si>
  <si>
    <t>Type of GAN:</t>
  </si>
  <si>
    <t>DCGAN, WGAN-GP</t>
  </si>
  <si>
    <t xml:space="preserve">Fixed. Experiments are repeated for 3 Random Seeds (42, </t>
  </si>
  <si>
    <r>
      <rPr>
        <rFont val="Arial"/>
        <color theme="1"/>
        <sz val="10.0"/>
      </rPr>
      <t xml:space="preserve">Best models </t>
    </r>
    <r>
      <rPr>
        <rFont val="Arial"/>
        <b/>
        <color theme="1"/>
        <sz val="10.0"/>
      </rPr>
      <t>ON TEST</t>
    </r>
  </si>
  <si>
    <t>na</t>
  </si>
  <si>
    <t>/home/roo/Desktop/software/mammo_gans/logs/log_D2VAL3_seed1.txt</t>
  </si>
  <si>
    <t>/home/roo/Desktop/software/mammo_gans/logs/log_D2VAL5_seed1.txt</t>
  </si>
  <si>
    <t>/home/roo/Desktop/software/mammo_gans/logs/log_D2VAL4_seed1.txt</t>
  </si>
  <si>
    <t>/home/roo/Desktop/software/mammo_gans/logs/log_D2VAL6_seed1.txt</t>
  </si>
  <si>
    <t>Experiment Definition (Initial Validation of Idea: Radiomics)</t>
  </si>
  <si>
    <t>Experiments VAL: validating the idea that radiomics pretraining improves malignant/benign mass classification on mammograms</t>
  </si>
  <si>
    <t>Model being tested</t>
  </si>
  <si>
    <t>Dataset for 
Transformer PreTraining
(Radiomics)</t>
  </si>
  <si>
    <t>Dataset for 
Transformer 
Training
(Malignant/Benign)</t>
  </si>
  <si>
    <t>Dataset for 
Transformer 
Validation
(Malignant/Benign)</t>
  </si>
  <si>
    <t>Dataset for 
Transformer 
Test
(Malignant/Benign)</t>
  </si>
  <si>
    <t>VAL1</t>
  </si>
  <si>
    <r>
      <rPr>
        <rFont val="Arial"/>
        <color theme="1"/>
        <sz val="10.0"/>
      </rPr>
      <t>Baseline</t>
    </r>
    <r>
      <rPr>
        <rFont val="Arial"/>
        <color theme="1"/>
        <sz val="10.0"/>
      </rPr>
      <t xml:space="preserve"> (no pretraining, no ImageNet)</t>
    </r>
  </si>
  <si>
    <t>BCDR (67%)</t>
  </si>
  <si>
    <t>BCDR (17%)</t>
  </si>
  <si>
    <t>VAL2</t>
  </si>
  <si>
    <t xml:space="preserve">Baseline + Radiomics Pretraining on Real Data </t>
  </si>
  <si>
    <t>Inbeast + BCDR (67%)</t>
  </si>
  <si>
    <t>VAL3</t>
  </si>
  <si>
    <t xml:space="preserve">Baseline + Radiomics Pretraining on Synthetic Data </t>
  </si>
  <si>
    <t>Inbreast + BCDR (67%)</t>
  </si>
  <si>
    <t>Synthetic (Large Dataset)</t>
  </si>
  <si>
    <t xml:space="preserve">Fixed. Experiments are repeated for 3 Random Seeds </t>
  </si>
  <si>
    <t>Experiment Definition (Conference)</t>
  </si>
  <si>
    <t>Experiments C: malignant/benign mass classification on mammograms</t>
  </si>
  <si>
    <t>Dataset for 
GAN Transformer PreTraining</t>
  </si>
  <si>
    <t>Dataset for 
Transformer Training</t>
  </si>
  <si>
    <t>Dataset for 
Transformer Test</t>
  </si>
  <si>
    <t>C1</t>
  </si>
  <si>
    <r>
      <rPr>
        <rFont val="Arial"/>
        <b/>
        <color theme="1"/>
        <sz val="10.0"/>
      </rPr>
      <t>Baseline</t>
    </r>
    <r>
      <rPr>
        <rFont val="Arial"/>
        <color theme="1"/>
        <sz val="10.0"/>
      </rPr>
      <t xml:space="preserve"> (no pretraining, no ImageNet)</t>
    </r>
  </si>
  <si>
    <t>BCDR (80%)</t>
  </si>
  <si>
    <t>BCDR (20%), CBIS-DDSM (Test set)</t>
  </si>
  <si>
    <t>C2</t>
  </si>
  <si>
    <r>
      <rPr>
        <rFont val="Arial"/>
        <color theme="1"/>
        <sz val="10.0"/>
      </rPr>
      <t xml:space="preserve">No ImageNet, but </t>
    </r>
    <r>
      <rPr>
        <rFont val="Arial"/>
        <b/>
        <color theme="1"/>
        <sz val="10.0"/>
      </rPr>
      <t>real/fake CLF GAN</t>
    </r>
    <r>
      <rPr>
        <rFont val="Arial"/>
        <color theme="1"/>
        <sz val="10.0"/>
      </rPr>
      <t xml:space="preserve"> pretraining</t>
    </r>
  </si>
  <si>
    <t>Yes</t>
  </si>
  <si>
    <t>C3</t>
  </si>
  <si>
    <r>
      <rPr>
        <rFont val="Arial"/>
        <color theme="1"/>
        <sz val="10.0"/>
      </rPr>
      <t>No ImageNet, but</t>
    </r>
    <r>
      <rPr>
        <rFont val="Arial"/>
        <b/>
        <color theme="1"/>
        <sz val="10.0"/>
      </rPr>
      <t xml:space="preserve"> healthy/non-healthy CLF GAN</t>
    </r>
    <r>
      <rPr>
        <rFont val="Arial"/>
        <color theme="1"/>
        <sz val="10.0"/>
      </rPr>
      <t xml:space="preserve"> pretraining</t>
    </r>
  </si>
  <si>
    <t>C4</t>
  </si>
  <si>
    <r>
      <rPr>
        <rFont val="Arial"/>
        <color theme="1"/>
        <sz val="10.0"/>
      </rPr>
      <t xml:space="preserve">No ImageNet, but </t>
    </r>
    <r>
      <rPr>
        <rFont val="Arial"/>
        <b/>
        <color theme="1"/>
        <sz val="10.0"/>
      </rPr>
      <t>radiomics feature prediction in GAN</t>
    </r>
    <r>
      <rPr>
        <rFont val="Arial"/>
        <color theme="1"/>
        <sz val="10.0"/>
      </rPr>
      <t xml:space="preserve"> pretraining</t>
    </r>
  </si>
  <si>
    <t>C5</t>
  </si>
  <si>
    <r>
      <rPr>
        <rFont val="Arial"/>
        <color theme="1"/>
        <sz val="10.0"/>
      </rPr>
      <t xml:space="preserve">No ImageNet, but </t>
    </r>
    <r>
      <rPr>
        <rFont val="Arial"/>
        <b/>
        <color theme="1"/>
        <sz val="10.0"/>
      </rPr>
      <t xml:space="preserve">real/fake + healthy/non-healthy </t>
    </r>
    <r>
      <rPr>
        <rFont val="Arial"/>
        <color theme="1"/>
        <sz val="10.0"/>
      </rPr>
      <t xml:space="preserve">+ </t>
    </r>
    <r>
      <rPr>
        <rFont val="Arial"/>
        <b/>
        <color theme="1"/>
        <sz val="10.0"/>
      </rPr>
      <t>radiomics</t>
    </r>
    <r>
      <rPr>
        <rFont val="Arial"/>
        <color theme="1"/>
        <sz val="10.0"/>
      </rPr>
      <t xml:space="preserve"> pretraining combined</t>
    </r>
  </si>
  <si>
    <t>C6</t>
  </si>
  <si>
    <t>Baseline with radiomics pretraining without GAN (only real data)</t>
  </si>
  <si>
    <t>C7</t>
  </si>
  <si>
    <t>Baseline with healthy/non-healthy pretraining without GAN (only real data)</t>
  </si>
  <si>
    <t>C8</t>
  </si>
  <si>
    <t>Baseline with ImageNet pretraining</t>
  </si>
  <si>
    <t>Normalize((0.5), (0.5)), RandomHorizontalFlip</t>
  </si>
  <si>
    <r>
      <rPr>
        <rFont val="Arial"/>
        <color theme="1"/>
        <sz val="10.0"/>
      </rPr>
      <t xml:space="preserve">Best models </t>
    </r>
    <r>
      <rPr>
        <rFont val="Arial"/>
        <b/>
        <color theme="1"/>
        <sz val="10.0"/>
      </rPr>
      <t>ON TEST</t>
    </r>
  </si>
  <si>
    <t>Transformer random seed</t>
  </si>
  <si>
    <t>where / whom to ask</t>
  </si>
  <si>
    <r>
      <rPr>
        <rFont val="Arial"/>
        <color theme="1"/>
        <sz val="10.0"/>
      </rPr>
      <t xml:space="preserve">Best models </t>
    </r>
    <r>
      <rPr>
        <rFont val="Arial"/>
        <b/>
        <color theme="1"/>
        <sz val="10.0"/>
      </rPr>
      <t>ON TEST</t>
    </r>
  </si>
  <si>
    <t>A1</t>
  </si>
  <si>
    <t>A2</t>
  </si>
  <si>
    <t>A3</t>
  </si>
  <si>
    <t>A10</t>
  </si>
  <si>
    <t>Experiment Definition (Journal)</t>
  </si>
  <si>
    <t>Experiments A: healthy/non-healthy MMG patch classification</t>
  </si>
  <si>
    <t>Radiomics Feature Prediction</t>
  </si>
  <si>
    <t>Pixel Swap Prediction</t>
  </si>
  <si>
    <t>Intensity Max/Min/Range Prediction</t>
  </si>
  <si>
    <r>
      <rPr>
        <rFont val="Arial"/>
        <b/>
        <color theme="1"/>
        <sz val="10.0"/>
      </rPr>
      <t>Baseline</t>
    </r>
    <r>
      <rPr>
        <rFont val="Arial"/>
        <color theme="1"/>
        <sz val="10.0"/>
      </rPr>
      <t xml:space="preserve"> (no pretraining)</t>
    </r>
  </si>
  <si>
    <t>Healthy/Non-Healthy Patch CLF</t>
  </si>
  <si>
    <t>BCDR (20%), Inbreast (, CBIS-DDSM)</t>
  </si>
  <si>
    <r>
      <rPr>
        <rFont val="Arial"/>
        <color theme="1"/>
        <sz val="10.0"/>
      </rPr>
      <t xml:space="preserve">Baseline </t>
    </r>
    <r>
      <rPr>
        <rFont val="Arial"/>
        <b/>
        <color theme="1"/>
        <sz val="10.0"/>
      </rPr>
      <t>with ImageNet</t>
    </r>
    <r>
      <rPr>
        <rFont val="Arial"/>
        <color theme="1"/>
        <sz val="10.0"/>
      </rPr>
      <t xml:space="preserve"> pretraining</t>
    </r>
  </si>
  <si>
    <r>
      <rPr>
        <rFont val="Arial"/>
        <color theme="1"/>
        <sz val="10.0"/>
      </rPr>
      <t xml:space="preserve">ImagNet pretraining </t>
    </r>
    <r>
      <rPr>
        <rFont val="Arial"/>
        <b/>
        <color theme="1"/>
        <sz val="10.0"/>
      </rPr>
      <t>combined</t>
    </r>
    <r>
      <rPr>
        <rFont val="Arial"/>
        <color theme="1"/>
        <sz val="10.0"/>
      </rPr>
      <t xml:space="preserve"> </t>
    </r>
    <r>
      <rPr>
        <rFont val="Arial"/>
        <b/>
        <color theme="1"/>
        <sz val="10.0"/>
      </rPr>
      <t>with real/fake GAN</t>
    </r>
    <r>
      <rPr>
        <rFont val="Arial"/>
        <color theme="1"/>
        <sz val="10.0"/>
      </rPr>
      <t xml:space="preserve"> pretraining</t>
    </r>
  </si>
  <si>
    <t>A4</t>
  </si>
  <si>
    <r>
      <rPr>
        <rFont val="Arial"/>
        <color theme="1"/>
        <sz val="10.0"/>
      </rPr>
      <t xml:space="preserve">ImagNet pretraining </t>
    </r>
    <r>
      <rPr>
        <rFont val="Arial"/>
        <b/>
        <color theme="1"/>
        <sz val="10.0"/>
      </rPr>
      <t>combined</t>
    </r>
    <r>
      <rPr>
        <rFont val="Arial"/>
        <color theme="1"/>
        <sz val="10.0"/>
      </rPr>
      <t xml:space="preserve"> </t>
    </r>
    <r>
      <rPr>
        <rFont val="Arial"/>
        <b/>
        <color theme="1"/>
        <sz val="10.0"/>
      </rPr>
      <t>with healthy/non-healthy GAN</t>
    </r>
    <r>
      <rPr>
        <rFont val="Arial"/>
        <color theme="1"/>
        <sz val="10.0"/>
      </rPr>
      <t xml:space="preserve"> pretraining</t>
    </r>
  </si>
  <si>
    <t>A5</t>
  </si>
  <si>
    <r>
      <rPr>
        <rFont val="Arial"/>
        <color theme="1"/>
        <sz val="10.0"/>
      </rPr>
      <t xml:space="preserve">ImagNet pretraining </t>
    </r>
    <r>
      <rPr>
        <rFont val="Arial"/>
        <b/>
        <color theme="1"/>
        <sz val="10.0"/>
      </rPr>
      <t>combined</t>
    </r>
    <r>
      <rPr>
        <rFont val="Arial"/>
        <color theme="1"/>
        <sz val="10.0"/>
      </rPr>
      <t xml:space="preserve"> </t>
    </r>
    <r>
      <rPr>
        <rFont val="Arial"/>
        <b/>
        <color theme="1"/>
        <sz val="10.0"/>
      </rPr>
      <t>with real/fake + healthy/non-healthy GAN</t>
    </r>
    <r>
      <rPr>
        <rFont val="Arial"/>
        <color theme="1"/>
        <sz val="10.0"/>
      </rPr>
      <t xml:space="preserve"> pretraining</t>
    </r>
  </si>
  <si>
    <t>A6</t>
  </si>
  <si>
    <r>
      <rPr>
        <rFont val="Arial"/>
        <color theme="1"/>
        <sz val="10.0"/>
      </rPr>
      <t xml:space="preserve">As in A5, but with </t>
    </r>
    <r>
      <rPr>
        <rFont val="Arial"/>
        <b/>
        <color theme="1"/>
        <sz val="10.0"/>
      </rPr>
      <t xml:space="preserve">radiomics feature </t>
    </r>
    <r>
      <rPr>
        <rFont val="Arial"/>
        <color theme="1"/>
        <sz val="10.0"/>
      </rPr>
      <t>prediction pretraining</t>
    </r>
  </si>
  <si>
    <t>A7</t>
  </si>
  <si>
    <r>
      <rPr>
        <rFont val="Arial"/>
        <color theme="1"/>
        <sz val="10.0"/>
      </rPr>
      <t xml:space="preserve">As in A5, but with </t>
    </r>
    <r>
      <rPr>
        <rFont val="Arial"/>
        <b/>
        <color theme="1"/>
        <sz val="10.0"/>
      </rPr>
      <t>pixel swapping</t>
    </r>
    <r>
      <rPr>
        <rFont val="Arial"/>
        <color theme="1"/>
        <sz val="10.0"/>
      </rPr>
      <t xml:space="preserve"> prediction pretraining</t>
    </r>
  </si>
  <si>
    <t>A8</t>
  </si>
  <si>
    <r>
      <rPr>
        <rFont val="Arial"/>
        <color theme="1"/>
        <sz val="10.0"/>
      </rPr>
      <t xml:space="preserve">As in A5, but with </t>
    </r>
    <r>
      <rPr>
        <rFont val="Arial"/>
        <b/>
        <color theme="1"/>
        <sz val="10.0"/>
      </rPr>
      <t xml:space="preserve">intensity range </t>
    </r>
    <r>
      <rPr>
        <rFont val="Arial"/>
        <color theme="1"/>
        <sz val="10.0"/>
      </rPr>
      <t>prediction</t>
    </r>
    <r>
      <rPr>
        <rFont val="Arial"/>
        <b/>
        <color theme="1"/>
        <sz val="10.0"/>
      </rPr>
      <t xml:space="preserve"> </t>
    </r>
    <r>
      <rPr>
        <rFont val="Arial"/>
        <color theme="1"/>
        <sz val="10.0"/>
      </rPr>
      <t>pretraining</t>
    </r>
  </si>
  <si>
    <t>A9</t>
  </si>
  <si>
    <t>All pretraining methods combined</t>
  </si>
  <si>
    <r>
      <rPr>
        <rFont val="Arial"/>
        <color theme="1"/>
        <sz val="10.0"/>
      </rPr>
      <t xml:space="preserve">No ImageNet, but </t>
    </r>
    <r>
      <rPr>
        <rFont val="Arial"/>
        <b/>
        <color theme="1"/>
        <sz val="10.0"/>
      </rPr>
      <t>real/fake CLF GAN</t>
    </r>
    <r>
      <rPr>
        <rFont val="Arial"/>
        <color theme="1"/>
        <sz val="10.0"/>
      </rPr>
      <t xml:space="preserve"> pretraining</t>
    </r>
  </si>
  <si>
    <t>A11</t>
  </si>
  <si>
    <r>
      <rPr>
        <rFont val="Arial"/>
        <color theme="1"/>
        <sz val="10.0"/>
      </rPr>
      <t xml:space="preserve">No ImageNet, but </t>
    </r>
    <r>
      <rPr>
        <rFont val="Arial"/>
        <b/>
        <color theme="1"/>
        <sz val="10.0"/>
      </rPr>
      <t>real/fake + healthy/non-healthy CLF GAN</t>
    </r>
    <r>
      <rPr>
        <rFont val="Arial"/>
        <color theme="1"/>
        <sz val="10.0"/>
      </rPr>
      <t xml:space="preserve"> pretraining</t>
    </r>
  </si>
  <si>
    <t>A12</t>
  </si>
  <si>
    <r>
      <rPr>
        <rFont val="Arial"/>
        <color theme="1"/>
        <sz val="10.0"/>
      </rPr>
      <t xml:space="preserve">No ImageNet Pretraining, but </t>
    </r>
    <r>
      <rPr>
        <rFont val="Arial"/>
        <b/>
        <color theme="1"/>
        <sz val="10.0"/>
      </rPr>
      <t>all other pretraining methods</t>
    </r>
  </si>
  <si>
    <t>Experiments B: malignant/benign mass classification on mammograms</t>
  </si>
  <si>
    <t>B1</t>
  </si>
  <si>
    <r>
      <rPr>
        <rFont val="Arial"/>
        <b/>
        <color theme="1"/>
        <sz val="10.0"/>
      </rPr>
      <t>Baseline</t>
    </r>
    <r>
      <rPr>
        <rFont val="Arial"/>
        <color theme="1"/>
        <sz val="10.0"/>
      </rPr>
      <t xml:space="preserve"> (no pretraining)</t>
    </r>
  </si>
  <si>
    <t>BCDR (20%), CBIS-DDSM</t>
  </si>
  <si>
    <t>B2</t>
  </si>
  <si>
    <r>
      <rPr>
        <rFont val="Arial"/>
        <color theme="1"/>
        <sz val="10.0"/>
      </rPr>
      <t xml:space="preserve">Baseline </t>
    </r>
    <r>
      <rPr>
        <rFont val="Arial"/>
        <b/>
        <color theme="1"/>
        <sz val="10.0"/>
      </rPr>
      <t>with ImageNet</t>
    </r>
    <r>
      <rPr>
        <rFont val="Arial"/>
        <color theme="1"/>
        <sz val="10.0"/>
      </rPr>
      <t xml:space="preserve"> pretraining</t>
    </r>
  </si>
  <si>
    <t>B3</t>
  </si>
  <si>
    <r>
      <rPr>
        <rFont val="Arial"/>
        <color theme="1"/>
        <sz val="10.0"/>
      </rPr>
      <t xml:space="preserve">ImagNet pretraining </t>
    </r>
    <r>
      <rPr>
        <rFont val="Arial"/>
        <b/>
        <color theme="1"/>
        <sz val="10.0"/>
      </rPr>
      <t>combined</t>
    </r>
    <r>
      <rPr>
        <rFont val="Arial"/>
        <color theme="1"/>
        <sz val="10.0"/>
      </rPr>
      <t xml:space="preserve"> </t>
    </r>
    <r>
      <rPr>
        <rFont val="Arial"/>
        <b/>
        <color theme="1"/>
        <sz val="10.0"/>
      </rPr>
      <t>with real/fake GAN</t>
    </r>
    <r>
      <rPr>
        <rFont val="Arial"/>
        <color theme="1"/>
        <sz val="10.0"/>
      </rPr>
      <t xml:space="preserve"> pretraining</t>
    </r>
  </si>
  <si>
    <t>B4</t>
  </si>
  <si>
    <r>
      <rPr>
        <rFont val="Arial"/>
        <color theme="1"/>
        <sz val="10.0"/>
      </rPr>
      <t xml:space="preserve">ImagNet pretraining </t>
    </r>
    <r>
      <rPr>
        <rFont val="Arial"/>
        <b/>
        <color theme="1"/>
        <sz val="10.0"/>
      </rPr>
      <t>combined</t>
    </r>
    <r>
      <rPr>
        <rFont val="Arial"/>
        <color theme="1"/>
        <sz val="10.0"/>
      </rPr>
      <t xml:space="preserve"> </t>
    </r>
    <r>
      <rPr>
        <rFont val="Arial"/>
        <b/>
        <color theme="1"/>
        <sz val="10.0"/>
      </rPr>
      <t>with healthy/non-healthy GAN</t>
    </r>
    <r>
      <rPr>
        <rFont val="Arial"/>
        <color theme="1"/>
        <sz val="10.0"/>
      </rPr>
      <t xml:space="preserve"> pretraining</t>
    </r>
  </si>
  <si>
    <t>B5</t>
  </si>
  <si>
    <r>
      <rPr>
        <rFont val="Arial"/>
        <color theme="1"/>
        <sz val="10.0"/>
      </rPr>
      <t xml:space="preserve">ImagNet pretraining </t>
    </r>
    <r>
      <rPr>
        <rFont val="Arial"/>
        <b/>
        <color theme="1"/>
        <sz val="10.0"/>
      </rPr>
      <t>combined</t>
    </r>
    <r>
      <rPr>
        <rFont val="Arial"/>
        <color theme="1"/>
        <sz val="10.0"/>
      </rPr>
      <t xml:space="preserve"> </t>
    </r>
    <r>
      <rPr>
        <rFont val="Arial"/>
        <b/>
        <color theme="1"/>
        <sz val="10.0"/>
      </rPr>
      <t>with real/fake + healthy/non-healthy GAN</t>
    </r>
    <r>
      <rPr>
        <rFont val="Arial"/>
        <color theme="1"/>
        <sz val="10.0"/>
      </rPr>
      <t xml:space="preserve"> pretraining</t>
    </r>
  </si>
  <si>
    <t>B6</t>
  </si>
  <si>
    <r>
      <rPr>
        <rFont val="Arial"/>
        <color theme="1"/>
        <sz val="10.0"/>
      </rPr>
      <t xml:space="preserve">As in B5, but with </t>
    </r>
    <r>
      <rPr>
        <rFont val="Arial"/>
        <b/>
        <color theme="1"/>
        <sz val="10.0"/>
      </rPr>
      <t xml:space="preserve">radiomics feature </t>
    </r>
    <r>
      <rPr>
        <rFont val="Arial"/>
        <color theme="1"/>
        <sz val="10.0"/>
      </rPr>
      <t>prediction pretraining</t>
    </r>
  </si>
  <si>
    <t>B7</t>
  </si>
  <si>
    <r>
      <rPr>
        <rFont val="Arial"/>
        <color theme="1"/>
        <sz val="10.0"/>
      </rPr>
      <t xml:space="preserve">As in B5, but with </t>
    </r>
    <r>
      <rPr>
        <rFont val="Arial"/>
        <b/>
        <color theme="1"/>
        <sz val="10.0"/>
      </rPr>
      <t>pixel swapping</t>
    </r>
    <r>
      <rPr>
        <rFont val="Arial"/>
        <color theme="1"/>
        <sz val="10.0"/>
      </rPr>
      <t xml:space="preserve"> prediction pretraining</t>
    </r>
  </si>
  <si>
    <t>B8</t>
  </si>
  <si>
    <r>
      <rPr>
        <rFont val="Arial"/>
        <color theme="1"/>
        <sz val="10.0"/>
      </rPr>
      <t xml:space="preserve">As in B5, but with </t>
    </r>
    <r>
      <rPr>
        <rFont val="Arial"/>
        <b/>
        <color theme="1"/>
        <sz val="10.0"/>
      </rPr>
      <t xml:space="preserve">intensity range </t>
    </r>
    <r>
      <rPr>
        <rFont val="Arial"/>
        <color theme="1"/>
        <sz val="10.0"/>
      </rPr>
      <t>prediction</t>
    </r>
    <r>
      <rPr>
        <rFont val="Arial"/>
        <b/>
        <color theme="1"/>
        <sz val="10.0"/>
      </rPr>
      <t xml:space="preserve"> </t>
    </r>
    <r>
      <rPr>
        <rFont val="Arial"/>
        <color theme="1"/>
        <sz val="10.0"/>
      </rPr>
      <t>pretraining</t>
    </r>
  </si>
  <si>
    <t>B9</t>
  </si>
  <si>
    <t>B10</t>
  </si>
  <si>
    <r>
      <rPr>
        <rFont val="Arial"/>
        <color theme="1"/>
        <sz val="10.0"/>
      </rPr>
      <t xml:space="preserve">No ImageNet, but </t>
    </r>
    <r>
      <rPr>
        <rFont val="Arial"/>
        <b/>
        <color theme="1"/>
        <sz val="10.0"/>
      </rPr>
      <t>real/fake CLF GAN</t>
    </r>
    <r>
      <rPr>
        <rFont val="Arial"/>
        <color theme="1"/>
        <sz val="10.0"/>
      </rPr>
      <t xml:space="preserve"> pretraining</t>
    </r>
  </si>
  <si>
    <t>B11</t>
  </si>
  <si>
    <r>
      <rPr>
        <rFont val="Arial"/>
        <color theme="1"/>
        <sz val="10.0"/>
      </rPr>
      <t xml:space="preserve">No ImageNet, but </t>
    </r>
    <r>
      <rPr>
        <rFont val="Arial"/>
        <b/>
        <color theme="1"/>
        <sz val="10.0"/>
      </rPr>
      <t>real/fake + healthy/non-healthy CLF GAN</t>
    </r>
    <r>
      <rPr>
        <rFont val="Arial"/>
        <color theme="1"/>
        <sz val="10.0"/>
      </rPr>
      <t xml:space="preserve"> pretraining</t>
    </r>
  </si>
  <si>
    <t>B12</t>
  </si>
  <si>
    <r>
      <rPr>
        <rFont val="Arial"/>
        <color theme="1"/>
        <sz val="10.0"/>
      </rPr>
      <t xml:space="preserve">No ImageNet Pretraining, but </t>
    </r>
    <r>
      <rPr>
        <rFont val="Arial"/>
        <b/>
        <color theme="1"/>
        <sz val="10.0"/>
      </rPr>
      <t>all other pretraining methods</t>
    </r>
  </si>
  <si>
    <t xml:space="preserve">Augmentations: </t>
  </si>
  <si>
    <t>DCGAN (for now)</t>
  </si>
  <si>
    <t xml:space="preserve">Fixed. Experiments are repeated for 5 Random Seeds </t>
  </si>
  <si>
    <t>Inter-center hypothesis</t>
  </si>
  <si>
    <t>Experiment spec.</t>
  </si>
  <si>
    <r>
      <rPr>
        <rFont val="Arial"/>
        <color theme="1"/>
        <sz val="10.0"/>
      </rPr>
      <t xml:space="preserve">Best models </t>
    </r>
    <r>
      <rPr>
        <rFont val="Arial"/>
        <b/>
        <color theme="1"/>
        <sz val="10.0"/>
      </rPr>
      <t>ON TEST</t>
    </r>
  </si>
  <si>
    <t>exp_id</t>
  </si>
  <si>
    <t>Model name</t>
  </si>
  <si>
    <t>trained on</t>
  </si>
  <si>
    <t>train set size</t>
  </si>
  <si>
    <t>augmentations</t>
  </si>
  <si>
    <t>lesion type</t>
  </si>
  <si>
    <t>tested on</t>
  </si>
  <si>
    <t>classifies</t>
  </si>
  <si>
    <t>exp1</t>
  </si>
  <si>
    <t>InBreast</t>
  </si>
  <si>
    <t>Traditional</t>
  </si>
  <si>
    <t>all</t>
  </si>
  <si>
    <t>is_healthy</t>
  </si>
  <si>
    <t>DONE</t>
  </si>
  <si>
    <t>model_checkpoints/classifier/cnnlog_11-25-2021_01-18-19.txt.pt</t>
  </si>
  <si>
    <t>exp2</t>
  </si>
  <si>
    <t>Synthetic lesions from BCDR (609)  + OPTIMAM (609)  + traditional</t>
  </si>
  <si>
    <t>model_checkpoints/classifier/cnn_optimam_bcdrlog_11-26-2021_00-06-02.txt.pt</t>
  </si>
  <si>
    <t>[balanced]Synthetic lesions from BCDR (1218)  + OPTIMAM (1218)  + traditional</t>
  </si>
  <si>
    <t>IN PROGRESS</t>
  </si>
  <si>
    <t>model_checkpoints/classifier/cnn_optimam_bcdrlog_11-26-2021_19-24-52.txt.pt</t>
  </si>
  <si>
    <t>exp3</t>
  </si>
  <si>
    <t>Synthetic lesions from OPTIMAM (1218) + traditional</t>
  </si>
  <si>
    <t>model_checkpoints/classifier/cnn_optimamlog_11-25-2021_16-46-56.txt.pt</t>
  </si>
  <si>
    <t>exp4</t>
  </si>
  <si>
    <t>Synthetic lesions from BCDR (1318) + traditional</t>
  </si>
  <si>
    <t>model_checkpoints/classifier/cnn_bcdrlog_11-25-2021_16-44-49.txt.pt</t>
  </si>
  <si>
    <t>exp5</t>
  </si>
  <si>
    <t>InBreast+BCDR</t>
  </si>
  <si>
    <t>model_checkpoints/classifier/cnn_ublog_11-25-2021_00-45-20.txt.pt</t>
  </si>
  <si>
    <t>exp6</t>
  </si>
  <si>
    <t>model_checkpoints/classifier/swin_transformerlog_11-25-2021_23-45-44.txt.pt</t>
  </si>
  <si>
    <t>exp7</t>
  </si>
  <si>
    <t>FAILED</t>
  </si>
  <si>
    <t>exp8</t>
  </si>
  <si>
    <t>model_checkpoints/classifier/swin_transformer_optimamlog_11-25-2021_23-45-33.txt.pt</t>
  </si>
  <si>
    <t>exp9</t>
  </si>
  <si>
    <t>exp10</t>
  </si>
  <si>
    <t>model_checkpoints/classifier/swin_transformer_ublog_11-25-2021_23-45-57.txt.pt</t>
  </si>
  <si>
    <t>exp11</t>
  </si>
  <si>
    <t>model_checkpoints/classifier/cnnlog_11-25-2021_00-46-34.txt.pt</t>
  </si>
  <si>
    <t>exp12</t>
  </si>
  <si>
    <t>model_checkpoints/classifier/cnn_optimam_bcdrlog_11-26-2021_00-05-26.txt.pt</t>
  </si>
  <si>
    <t>model_checkpoints/classifier/cnn_optimam_bcdrlog_11-26-2021_17-36-19.txt.pt</t>
  </si>
  <si>
    <t>exp13</t>
  </si>
  <si>
    <t>model_checkpoints/classifier/cnn_optimamlog_11-25-2021_16-48-15.txt.pt</t>
  </si>
  <si>
    <t>exp14</t>
  </si>
  <si>
    <t>model_checkpoints/classifier/cnn_bcdrlog_11-25-2021_16-47-49.txt.pt</t>
  </si>
  <si>
    <t>exp15</t>
  </si>
  <si>
    <t>model_checkpoints/classifier/cnn_ublog_11-25-2021_00-46-45.txt.pt</t>
  </si>
  <si>
    <t>exp16</t>
  </si>
  <si>
    <t>model_checkpoints/classifier/swin_transformerlog_11-25-2021_23-38-48.txt.pt</t>
  </si>
  <si>
    <t>exp17</t>
  </si>
  <si>
    <t>model_checkpoints/classifier/swin_transformer_optimam_bcdrlog_11-26-2021_00-07-30.txt.pt</t>
  </si>
  <si>
    <t>exp18</t>
  </si>
  <si>
    <t>model_checkpoints/classifier/swin_transformer_optimamlog_11-25-2021_23-39-48.txt.pt</t>
  </si>
  <si>
    <t>exp19</t>
  </si>
  <si>
    <t>model_checkpoints/classifier/swin_transformer_bcdrlog_11-25-2021_23-39-32.txt.pt</t>
  </si>
  <si>
    <t>exp20</t>
  </si>
  <si>
    <t>model_checkpoints/classifier/swin_transformer_ublog_11-25-2021_23-39-04.txt.pt</t>
  </si>
  <si>
    <t>exp21</t>
  </si>
  <si>
    <t>calcifications</t>
  </si>
  <si>
    <t>TODO</t>
  </si>
  <si>
    <t>exp22</t>
  </si>
  <si>
    <t>Synthetic lesions from BCDR + traditional</t>
  </si>
  <si>
    <t>exp23</t>
  </si>
  <si>
    <t>exp24</t>
  </si>
  <si>
    <t>exp25</t>
  </si>
  <si>
    <t>masses</t>
  </si>
  <si>
    <t>model_checkpoints/classifier/cnn_masseslog_11-25-2021_17-18-43.txt.pt</t>
  </si>
  <si>
    <t>exp26</t>
  </si>
  <si>
    <t>DISCARDED</t>
  </si>
  <si>
    <t>model_checkpoints/classifier/cnn_masses_optimam_bcdrlog_11-26-2021_08-49-15.txt.pt</t>
  </si>
  <si>
    <t>[balanced]Synthetic lesions from BCDR (500)  + OPTIMAM (500)  + traditional</t>
  </si>
  <si>
    <t>exp27</t>
  </si>
  <si>
    <t>Synthetic lesions from OPTIMAM (500) + traditional</t>
  </si>
  <si>
    <t>model_checkpoints/classifier/cnn_masses_optimamlog_11-26-2021_17-06-36.txt.pt</t>
  </si>
  <si>
    <t>exp28</t>
  </si>
  <si>
    <t>Synthetic lesions from BCDR (500) + traditional</t>
  </si>
  <si>
    <t>model_checkpoints/classifier/cnn_masses_bcdr_masseslog_11-26-2021_17-09-32.txt.pt</t>
  </si>
  <si>
    <t>exp29</t>
  </si>
  <si>
    <t>InBreast + BCDR</t>
  </si>
  <si>
    <t>model_checkpoints/classifier/cnn_masses_ublog_11-25-2021_17-18-56.txt.pt</t>
  </si>
  <si>
    <t>exp30</t>
  </si>
  <si>
    <t>exp31</t>
  </si>
  <si>
    <t>exp32</t>
  </si>
  <si>
    <t>exp33</t>
  </si>
  <si>
    <t>Synthetic lesions from BCDR (1218) + traditional</t>
  </si>
  <si>
    <t>exp34</t>
  </si>
  <si>
    <t>exp35</t>
  </si>
  <si>
    <t>model_checkpoints/classifier/cnn_masseslog_11-25-2021_16-56-47.txt.pt</t>
  </si>
  <si>
    <t>exp36</t>
  </si>
  <si>
    <t>model_checkpoints/classifier/cnn_masses_optimam_bcdrlog_11-26-2021_08-49-29.txt.pt</t>
  </si>
  <si>
    <t>model_checkpoints/classifier/cnn_masses_optimam_bcdr_fulllog_11-26-2021_17-04-36.txt.pt</t>
  </si>
  <si>
    <t>exp37</t>
  </si>
  <si>
    <t>model_checkpoints/classifier/cnn_masses_optimamlog_11-26-2021_17-06-15.txt.pt</t>
  </si>
  <si>
    <t>exp38</t>
  </si>
  <si>
    <t>model_checkpoints/classifier/cnn_masses_bcdr_masseslog_11-26-2021_17-09-10.txt.pt</t>
  </si>
  <si>
    <t>exp39</t>
  </si>
  <si>
    <t>model_checkpoints/classifier/cnn_masses_ublog_11-25-2021_17-03-24.txt.pt</t>
  </si>
  <si>
    <t>exp40</t>
  </si>
  <si>
    <t>exp41</t>
  </si>
  <si>
    <t>exp42</t>
  </si>
  <si>
    <t>exp43</t>
  </si>
  <si>
    <t>exp44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</si>
</sst>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0"/>
    <numFmt numFmtId="165" formatCode="0.0000"/>
  </numFmts>
  <fonts count="59">
    <font>
      <sz val="10.0"/>
      <color rgb="FF000000"/>
      <name val="Arial"/>
      <scheme val="minor"/>
    </font>
    <font>
      <sz val="28.0"/>
      <color theme="1"/>
      <name val="Arial"/>
      <scheme val="minor"/>
    </font>
    <font>
      <color theme="1"/>
      <name val="Arial"/>
      <scheme val="minor"/>
    </font>
    <font>
      <b/>
      <color theme="1"/>
      <name val="Arial"/>
      <scheme val="minor"/>
    </font>
    <font/>
    <font>
      <b/>
      <sz val="10.0"/>
      <color theme="1"/>
      <name val="Arial"/>
    </font>
    <font>
      <sz val="10.0"/>
      <color theme="1"/>
      <name val="Arial"/>
    </font>
    <font>
      <sz val="30.0"/>
      <color theme="1"/>
      <name val="Arial"/>
      <scheme val="minor"/>
    </font>
    <font>
      <sz val="10.0"/>
      <color rgb="FFFF0000"/>
      <name val="Arial"/>
    </font>
    <font>
      <sz val="10.0"/>
      <color rgb="FF38761D"/>
      <name val="Arial"/>
    </font>
    <font>
      <color rgb="FFF2F2F2"/>
      <name val="Arial"/>
      <scheme val="minor"/>
    </font>
    <font>
      <color theme="1"/>
      <name val="Arial"/>
    </font>
    <font>
      <b/>
      <color theme="1"/>
      <name val="Arial"/>
    </font>
    <font>
      <b/>
      <sz val="36.0"/>
      <color theme="1"/>
      <name val="Arial"/>
    </font>
    <font>
      <color rgb="FF202124"/>
      <name val="Arial"/>
    </font>
    <font>
      <b/>
      <sz val="20.0"/>
      <color theme="1"/>
      <name val="Arial"/>
    </font>
    <font>
      <sz val="10.0"/>
      <color rgb="FFCCCCCC"/>
      <name val="Arial"/>
    </font>
    <font>
      <b/>
      <sz val="10.0"/>
      <color rgb="FFCCCCCC"/>
      <name val="Arial"/>
    </font>
    <font>
      <sz val="40.0"/>
      <color theme="1"/>
      <name val="Arial"/>
    </font>
    <font>
      <sz val="40.0"/>
      <color rgb="FFCCCCCC"/>
      <name val="Arial"/>
    </font>
    <font>
      <b/>
      <sz val="40.0"/>
      <color rgb="FFCCCCCC"/>
      <name val="Arial"/>
    </font>
    <font>
      <b/>
      <sz val="10.0"/>
      <color rgb="FF000000"/>
      <name val="Arial"/>
    </font>
    <font>
      <sz val="10.0"/>
      <color rgb="FFB7B7B7"/>
      <name val="Arial"/>
    </font>
    <font>
      <b/>
      <sz val="10.0"/>
      <color rgb="FFB7B7B7"/>
      <name val="Arial"/>
    </font>
    <font>
      <b/>
      <sz val="10.0"/>
      <color theme="7"/>
      <name val="Arial"/>
    </font>
    <font>
      <sz val="10.0"/>
      <color theme="7"/>
      <name val="Arial"/>
    </font>
    <font>
      <b/>
      <sz val="18.0"/>
      <color rgb="FFFBBC04"/>
      <name val="Arial"/>
    </font>
    <font>
      <sz val="10.0"/>
      <color theme="6"/>
      <name val="Arial"/>
    </font>
    <font>
      <b/>
      <sz val="18.0"/>
      <color theme="6"/>
      <name val="Arial"/>
    </font>
    <font>
      <b/>
      <sz val="10.0"/>
      <color theme="8"/>
      <name val="Arial"/>
    </font>
    <font>
      <sz val="10.0"/>
      <color theme="8"/>
      <name val="Arial"/>
    </font>
    <font>
      <b/>
      <sz val="10.0"/>
      <color rgb="FFFF9900"/>
      <name val="Arial"/>
    </font>
    <font>
      <sz val="10.0"/>
      <color rgb="FF000000"/>
      <name val="Arial"/>
    </font>
    <font>
      <b/>
      <sz val="10.0"/>
      <color theme="5"/>
      <name val="Arial"/>
    </font>
    <font>
      <b/>
      <sz val="10.0"/>
      <color rgb="FFFF0000"/>
      <name val="Arial"/>
    </font>
    <font>
      <sz val="10.0"/>
      <color rgb="FFFF9900"/>
      <name val="Arial"/>
    </font>
    <font>
      <b/>
      <sz val="10.0"/>
      <color theme="6"/>
      <name val="Arial"/>
    </font>
    <font>
      <b/>
      <sz val="10.0"/>
      <color rgb="FFFBBC04"/>
      <name val="Arial"/>
    </font>
    <font>
      <sz val="40.0"/>
      <color theme="6"/>
      <name val="Arial"/>
    </font>
    <font>
      <sz val="10.0"/>
      <color rgb="FF000000"/>
      <name val="Roboto"/>
    </font>
    <font>
      <sz val="11.0"/>
      <color rgb="FF11A9CC"/>
      <name val="Arial"/>
      <scheme val="minor"/>
    </font>
    <font>
      <sz val="40.0"/>
      <color rgb="FFFBBC04"/>
      <name val="Arial"/>
    </font>
    <font>
      <color rgb="FF000000"/>
      <name val="Arial"/>
    </font>
    <font>
      <b/>
      <color rgb="FF000000"/>
      <name val="Arial"/>
    </font>
    <font>
      <color rgb="FF000000"/>
      <name val="&quot;Arial&quot;"/>
    </font>
    <font>
      <b/>
      <sz val="15.0"/>
      <color theme="1"/>
      <name val="Arial"/>
      <scheme val="minor"/>
    </font>
    <font>
      <color rgb="FFFF0000"/>
      <name val="Arial"/>
    </font>
    <font>
      <sz val="30.0"/>
      <color theme="1"/>
      <name val="Arial"/>
    </font>
    <font>
      <strike/>
      <sz val="10.0"/>
      <color rgb="FF999999"/>
      <name val="Arial"/>
    </font>
    <font>
      <b/>
      <strike/>
      <sz val="10.0"/>
      <color rgb="FF999999"/>
      <name val="Arial"/>
    </font>
    <font>
      <b/>
      <sz val="10.0"/>
      <color rgb="FF0000FF"/>
      <name val="Arial"/>
    </font>
    <font>
      <sz val="10.0"/>
      <color rgb="FF0000FF"/>
      <name val="Arial"/>
    </font>
    <font>
      <sz val="10.0"/>
      <color rgb="FF999999"/>
      <name val="Arial"/>
    </font>
    <font>
      <u/>
      <sz val="10.0"/>
      <color rgb="FF0000FF"/>
      <name val="Arial"/>
    </font>
    <font>
      <b/>
      <i/>
      <sz val="10.0"/>
      <color theme="1"/>
      <name val="Arial"/>
    </font>
    <font>
      <u/>
      <sz val="10.0"/>
      <color rgb="FF000000"/>
      <name val="Arial"/>
    </font>
    <font>
      <b/>
      <u/>
      <sz val="10.0"/>
      <color rgb="FF000000"/>
      <name val="Arial"/>
    </font>
    <font>
      <b/>
      <sz val="30.0"/>
      <color theme="1"/>
      <name val="Arial"/>
    </font>
    <font>
      <b/>
      <sz val="10.0"/>
      <color rgb="FF000000"/>
      <name val="Roboto"/>
    </font>
  </fonts>
  <fills count="37">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F9900"/>
        <bgColor rgb="FFFF9900"/>
      </patternFill>
    </fill>
    <fill>
      <patternFill patternType="solid">
        <fgColor rgb="FF000000"/>
        <bgColor rgb="FF000000"/>
      </patternFill>
    </fill>
    <fill>
      <patternFill patternType="solid">
        <fgColor rgb="FFF3F3F3"/>
        <bgColor rgb="FFF3F3F3"/>
      </patternFill>
    </fill>
    <fill>
      <patternFill patternType="solid">
        <fgColor rgb="FF34A853"/>
        <bgColor rgb="FF34A853"/>
      </patternFill>
    </fill>
    <fill>
      <patternFill patternType="solid">
        <fgColor rgb="FF9FC5E8"/>
        <bgColor rgb="FF9FC5E8"/>
      </patternFill>
    </fill>
    <fill>
      <patternFill patternType="solid">
        <fgColor theme="7"/>
        <bgColor theme="7"/>
      </patternFill>
    </fill>
    <fill>
      <patternFill patternType="solid">
        <fgColor theme="6"/>
        <bgColor theme="6"/>
      </patternFill>
    </fill>
    <fill>
      <patternFill patternType="solid">
        <fgColor rgb="FFB4A7D6"/>
        <bgColor rgb="FFB4A7D6"/>
      </patternFill>
    </fill>
    <fill>
      <patternFill patternType="solid">
        <fgColor rgb="FFFFFF00"/>
        <bgColor rgb="FFFFFF00"/>
      </patternFill>
    </fill>
    <fill>
      <patternFill patternType="solid">
        <fgColor rgb="FF7030A0"/>
        <bgColor rgb="FF7030A0"/>
      </patternFill>
    </fill>
    <fill>
      <patternFill patternType="solid">
        <fgColor rgb="FFD0E0E3"/>
        <bgColor rgb="FFD0E0E3"/>
      </patternFill>
    </fill>
    <fill>
      <patternFill patternType="solid">
        <fgColor rgb="FFFCE5CD"/>
        <bgColor rgb="FFFCE5CD"/>
      </patternFill>
    </fill>
    <fill>
      <patternFill patternType="solid">
        <fgColor rgb="FF4A86E8"/>
        <bgColor rgb="FF4A86E8"/>
      </patternFill>
    </fill>
    <fill>
      <patternFill patternType="solid">
        <fgColor rgb="FFA4C2F4"/>
        <bgColor rgb="FFA4C2F4"/>
      </patternFill>
    </fill>
    <fill>
      <patternFill patternType="solid">
        <fgColor rgb="FFFBBC04"/>
        <bgColor rgb="FFFBBC04"/>
      </patternFill>
    </fill>
    <fill>
      <patternFill patternType="solid">
        <fgColor rgb="FFC9DAF8"/>
        <bgColor rgb="FFC9DAF8"/>
      </patternFill>
    </fill>
    <fill>
      <patternFill patternType="solid">
        <fgColor rgb="FFCFE2F3"/>
        <bgColor rgb="FFCFE2F3"/>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3D85C6"/>
        <bgColor rgb="FF3D85C6"/>
      </patternFill>
    </fill>
    <fill>
      <patternFill patternType="solid">
        <fgColor rgb="FFD9D9D9"/>
        <bgColor rgb="FFD9D9D9"/>
      </patternFill>
    </fill>
    <fill>
      <patternFill patternType="solid">
        <fgColor theme="0"/>
        <bgColor theme="0"/>
      </patternFill>
    </fill>
    <fill>
      <patternFill patternType="solid">
        <fgColor rgb="FFCCCCCC"/>
        <bgColor rgb="FFCCCCCC"/>
      </patternFill>
    </fill>
    <fill>
      <patternFill patternType="solid">
        <fgColor rgb="FFD3D3D3"/>
        <bgColor rgb="FFD3D3D3"/>
      </patternFill>
    </fill>
    <fill>
      <patternFill patternType="solid">
        <fgColor theme="9"/>
        <bgColor theme="9"/>
      </patternFill>
    </fill>
    <fill>
      <patternFill patternType="solid">
        <fgColor rgb="FFFF00FF"/>
        <bgColor rgb="FFFF00FF"/>
      </patternFill>
    </fill>
    <fill>
      <patternFill patternType="solid">
        <fgColor rgb="FFD9EAD3"/>
        <bgColor rgb="FFD9EAD3"/>
      </patternFill>
    </fill>
    <fill>
      <patternFill patternType="solid">
        <fgColor rgb="FFFF0000"/>
        <bgColor rgb="FFFF0000"/>
      </patternFill>
    </fill>
    <fill>
      <patternFill patternType="solid">
        <fgColor rgb="FF6AA84F"/>
        <bgColor rgb="FF6AA84F"/>
      </patternFill>
    </fill>
    <fill>
      <patternFill patternType="solid">
        <fgColor rgb="FFEAD1DC"/>
        <bgColor rgb="FFEAD1DC"/>
      </patternFill>
    </fill>
    <fill>
      <patternFill patternType="solid">
        <fgColor rgb="FF666666"/>
        <bgColor rgb="FF666666"/>
      </patternFill>
    </fill>
    <fill>
      <patternFill patternType="solid">
        <fgColor rgb="FFFFE599"/>
        <bgColor rgb="FFFFE599"/>
      </patternFill>
    </fill>
  </fills>
  <borders count="62">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top/>
      <bottom/>
    </border>
    <border>
      <top style="thin">
        <color rgb="FF000000"/>
      </top>
      <bottom style="thin">
        <color rgb="FF000000"/>
      </bottom>
    </border>
    <border>
      <right style="thin">
        <color rgb="FF000000"/>
      </right>
    </border>
    <border>
      <bottom style="thin">
        <color rgb="FF000000"/>
      </bottom>
    </border>
    <border>
      <right style="thin">
        <color rgb="FF000000"/>
      </right>
      <bottom style="thin">
        <color rgb="FF000000"/>
      </bottom>
    </border>
    <border>
      <right style="thin">
        <color rgb="FF000000"/>
      </right>
      <bottom style="medium">
        <color rgb="FF000000"/>
      </bottom>
    </border>
    <border>
      <right style="medium">
        <color rgb="FF000000"/>
      </right>
    </border>
    <border>
      <right style="medium">
        <color rgb="FF000000"/>
      </right>
      <bottom style="thin">
        <color rgb="FF000000"/>
      </bottom>
    </border>
    <border>
      <right style="medium">
        <color rgb="FF000000"/>
      </right>
      <bottom style="medium">
        <color rgb="FF000000"/>
      </bottom>
    </border>
    <border>
      <right style="thin">
        <color rgb="FF000000"/>
      </right>
      <top style="thin">
        <color rgb="FF000000"/>
      </top>
      <bottom style="thick">
        <color rgb="FF000000"/>
      </bottom>
    </border>
    <border>
      <right style="thin">
        <color rgb="FF000000"/>
      </right>
      <bottom style="thick">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right/>
      <top/>
    </border>
    <border>
      <left/>
      <right/>
      <bottom/>
    </border>
    <border>
      <left/>
      <top/>
      <bottom/>
    </border>
    <border>
      <top/>
      <bottom/>
    </border>
    <border>
      <right/>
      <top/>
      <bottom/>
    </border>
    <border>
      <left/>
      <top style="thin">
        <color rgb="FF000000"/>
      </top>
      <bottom/>
    </border>
    <border>
      <top style="thin">
        <color rgb="FF000000"/>
      </top>
      <bottom/>
    </border>
    <border>
      <right/>
      <top style="thin">
        <color rgb="FF000000"/>
      </top>
      <bottom/>
    </border>
    <border>
      <left style="thin">
        <color rgb="FF000000"/>
      </left>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thin">
        <color rgb="FF000000"/>
      </right>
      <bottom/>
    </border>
    <border>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style="thin">
        <color rgb="FF000000"/>
      </left>
      <top style="thin">
        <color rgb="FF000000"/>
      </top>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style="thick">
        <color rgb="FF000000"/>
      </top>
      <bottom style="thin">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n">
        <color rgb="FF000000"/>
      </right>
    </border>
    <border>
      <left style="thin">
        <color rgb="FF000000"/>
      </left>
      <right style="thin">
        <color rgb="FF000000"/>
      </right>
      <top/>
    </border>
    <border>
      <left/>
      <right/>
      <top/>
      <bottom style="thin">
        <color rgb="FF000000"/>
      </bottom>
    </border>
    <border>
      <left/>
      <right style="thin">
        <color rgb="FF000000"/>
      </right>
      <top/>
      <bottom style="thick">
        <color rgb="FF000000"/>
      </bottom>
    </border>
    <border>
      <left/>
      <top style="thin">
        <color rgb="FF000000"/>
      </top>
      <bottom style="thin">
        <color rgb="FF000000"/>
      </bottom>
    </border>
    <border>
      <left style="thin">
        <color rgb="FF000000"/>
      </left>
      <right style="thin">
        <color rgb="FF000000"/>
      </right>
      <bottom/>
    </border>
    <border>
      <left style="thick">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top/>
      <bottom style="thin">
        <color rgb="FF000000"/>
      </bottom>
    </border>
    <border>
      <top/>
      <bottom style="thin">
        <color rgb="FF000000"/>
      </bottom>
    </border>
    <border>
      <right style="thin">
        <color rgb="FF000000"/>
      </right>
      <top/>
      <bottom style="thin">
        <color rgb="FF000000"/>
      </bottom>
    </border>
    <border>
      <left/>
      <right/>
      <top style="thin">
        <color rgb="FF000000"/>
      </top>
      <bottom style="thin">
        <color rgb="FF000000"/>
      </bottom>
    </border>
    <border>
      <left/>
      <right style="thin">
        <color rgb="FF000000"/>
      </right>
      <top/>
      <bottom/>
    </border>
    <border>
      <top style="thin">
        <color rgb="FF000000"/>
      </top>
    </border>
  </borders>
  <cellStyleXfs count="1">
    <xf borderId="0" fillId="0" fontId="0" numFmtId="0" applyAlignment="1" applyFont="1"/>
  </cellStyleXfs>
  <cellXfs count="48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center"/>
    </xf>
    <xf borderId="0" fillId="0" fontId="2" numFmtId="0" xfId="0" applyAlignment="1" applyFont="1">
      <alignment readingOrder="0"/>
    </xf>
    <xf borderId="1" fillId="0" fontId="3" numFmtId="0" xfId="0" applyAlignment="1" applyBorder="1" applyFont="1">
      <alignment horizontal="center" readingOrder="0" shrinkToFit="0" vertical="center" wrapText="0"/>
    </xf>
    <xf borderId="2" fillId="0" fontId="4" numFmtId="0" xfId="0" applyBorder="1" applyFont="1"/>
    <xf borderId="3" fillId="0" fontId="5" numFmtId="0" xfId="0" applyAlignment="1" applyBorder="1" applyFont="1">
      <alignment shrinkToFit="0" wrapText="1"/>
    </xf>
    <xf borderId="3" fillId="0" fontId="5" numFmtId="0" xfId="0" applyAlignment="1" applyBorder="1" applyFont="1">
      <alignment readingOrder="0" shrinkToFit="0" wrapText="1"/>
    </xf>
    <xf borderId="3" fillId="0" fontId="5" numFmtId="0" xfId="0" applyAlignment="1" applyBorder="1" applyFont="1">
      <alignment horizontal="center" readingOrder="0" shrinkToFit="0" wrapText="1"/>
    </xf>
    <xf borderId="3" fillId="0" fontId="6" numFmtId="0" xfId="0" applyAlignment="1" applyBorder="1" applyFont="1">
      <alignment readingOrder="0" shrinkToFit="0" wrapText="1"/>
    </xf>
    <xf borderId="3" fillId="2" fontId="6" numFmtId="0" xfId="0" applyAlignment="1" applyBorder="1" applyFill="1" applyFont="1">
      <alignment readingOrder="0"/>
    </xf>
    <xf borderId="3" fillId="2" fontId="6" numFmtId="0" xfId="0" applyAlignment="1" applyBorder="1" applyFont="1">
      <alignment horizontal="center" readingOrder="0"/>
    </xf>
    <xf borderId="4" fillId="2" fontId="6" numFmtId="0" xfId="0" applyBorder="1" applyFont="1"/>
    <xf borderId="0" fillId="2" fontId="6" numFmtId="0" xfId="0" applyFont="1"/>
    <xf borderId="3" fillId="0" fontId="6" numFmtId="0" xfId="0" applyAlignment="1" applyBorder="1" applyFont="1">
      <alignment shrinkToFit="0" wrapText="1"/>
    </xf>
    <xf borderId="0" fillId="0" fontId="6" numFmtId="0" xfId="0" applyAlignment="1" applyFont="1">
      <alignment readingOrder="0" shrinkToFit="0" wrapText="1"/>
    </xf>
    <xf borderId="0" fillId="2" fontId="6" numFmtId="0" xfId="0" applyAlignment="1" applyFont="1">
      <alignment horizontal="center" readingOrder="0"/>
    </xf>
    <xf borderId="0" fillId="2" fontId="6" numFmtId="0" xfId="0" applyAlignment="1" applyFont="1">
      <alignment readingOrder="0"/>
    </xf>
    <xf borderId="0" fillId="0" fontId="7" numFmtId="0" xfId="0" applyAlignment="1" applyFont="1">
      <alignment readingOrder="0"/>
    </xf>
    <xf borderId="5" fillId="0" fontId="4" numFmtId="0" xfId="0" applyBorder="1" applyFont="1"/>
    <xf borderId="3" fillId="2" fontId="6" numFmtId="0" xfId="0" applyBorder="1" applyFont="1"/>
    <xf borderId="3" fillId="3" fontId="6" numFmtId="0" xfId="0" applyBorder="1" applyFill="1" applyFont="1"/>
    <xf borderId="0" fillId="0" fontId="3" numFmtId="0" xfId="0" applyAlignment="1" applyFont="1">
      <alignment readingOrder="0"/>
    </xf>
    <xf borderId="3" fillId="3" fontId="8" numFmtId="0" xfId="0" applyAlignment="1" applyBorder="1" applyFont="1">
      <alignment readingOrder="0"/>
    </xf>
    <xf borderId="3" fillId="2" fontId="9" numFmtId="0" xfId="0" applyAlignment="1" applyBorder="1" applyFont="1">
      <alignment readingOrder="0"/>
    </xf>
    <xf borderId="3" fillId="4" fontId="6" numFmtId="0" xfId="0" applyBorder="1" applyFill="1" applyFont="1"/>
    <xf borderId="3" fillId="3" fontId="6" numFmtId="0" xfId="0" applyAlignment="1" applyBorder="1" applyFont="1">
      <alignment readingOrder="0"/>
    </xf>
    <xf borderId="3" fillId="4" fontId="6" numFmtId="0" xfId="0" applyAlignment="1" applyBorder="1" applyFont="1">
      <alignment readingOrder="0"/>
    </xf>
    <xf borderId="3" fillId="2" fontId="5" numFmtId="0" xfId="0" applyAlignment="1" applyBorder="1" applyFont="1">
      <alignment readingOrder="0"/>
    </xf>
    <xf borderId="0" fillId="0" fontId="3" numFmtId="0" xfId="0" applyFont="1"/>
    <xf borderId="0" fillId="5" fontId="10" numFmtId="0" xfId="0" applyAlignment="1" applyFill="1" applyFont="1">
      <alignment readingOrder="0"/>
    </xf>
    <xf borderId="6" fillId="6" fontId="11" numFmtId="0" xfId="0" applyAlignment="1" applyBorder="1" applyFill="1" applyFont="1">
      <alignment vertical="bottom"/>
    </xf>
    <xf borderId="7" fillId="6" fontId="11" numFmtId="0" xfId="0" applyAlignment="1" applyBorder="1" applyFont="1">
      <alignment vertical="bottom"/>
    </xf>
    <xf borderId="0" fillId="6" fontId="11" numFmtId="0" xfId="0" applyAlignment="1" applyFont="1">
      <alignment vertical="bottom"/>
    </xf>
    <xf borderId="0" fillId="7" fontId="12" numFmtId="0" xfId="0" applyAlignment="1" applyFill="1" applyFont="1">
      <alignment readingOrder="0" shrinkToFit="0" vertical="bottom" wrapText="0"/>
    </xf>
    <xf borderId="8" fillId="6" fontId="12" numFmtId="0" xfId="0" applyAlignment="1" applyBorder="1" applyFont="1">
      <alignment vertical="bottom"/>
    </xf>
    <xf borderId="8" fillId="6" fontId="12" numFmtId="0" xfId="0" applyAlignment="1" applyBorder="1" applyFont="1">
      <alignment readingOrder="0" vertical="bottom"/>
    </xf>
    <xf borderId="0" fillId="6" fontId="11" numFmtId="0" xfId="0" applyAlignment="1" applyFont="1">
      <alignment readingOrder="0" vertical="bottom"/>
    </xf>
    <xf borderId="8" fillId="6" fontId="11" numFmtId="0" xfId="0" applyBorder="1" applyFont="1"/>
    <xf borderId="8" fillId="6" fontId="11" numFmtId="164" xfId="0" applyAlignment="1" applyBorder="1" applyFont="1" applyNumberFormat="1">
      <alignment horizontal="right"/>
    </xf>
    <xf borderId="8" fillId="6" fontId="11" numFmtId="0" xfId="0" applyAlignment="1" applyBorder="1" applyFont="1">
      <alignment shrinkToFit="0" wrapText="1"/>
    </xf>
    <xf borderId="0" fillId="6" fontId="11" numFmtId="0" xfId="0" applyFont="1"/>
    <xf borderId="6" fillId="6" fontId="11" numFmtId="0" xfId="0" applyBorder="1" applyFont="1"/>
    <xf borderId="8" fillId="6" fontId="11" numFmtId="165" xfId="0" applyAlignment="1" applyBorder="1" applyFont="1" applyNumberFormat="1">
      <alignment horizontal="right"/>
    </xf>
    <xf borderId="8" fillId="6" fontId="11" numFmtId="165" xfId="0" applyAlignment="1" applyBorder="1" applyFont="1" applyNumberFormat="1">
      <alignment horizontal="right" readingOrder="0"/>
    </xf>
    <xf borderId="8" fillId="6" fontId="12" numFmtId="165" xfId="0" applyAlignment="1" applyBorder="1" applyFont="1" applyNumberFormat="1">
      <alignment horizontal="right"/>
    </xf>
    <xf borderId="0" fillId="6" fontId="11" numFmtId="0" xfId="0" applyAlignment="1" applyFont="1">
      <alignment shrinkToFit="0" vertical="bottom" wrapText="0"/>
    </xf>
    <xf borderId="0" fillId="0" fontId="11" numFmtId="0" xfId="0" applyAlignment="1" applyFont="1">
      <alignment vertical="bottom"/>
    </xf>
    <xf borderId="0" fillId="0" fontId="11" numFmtId="0" xfId="0" applyAlignment="1" applyFont="1">
      <alignment vertical="bottom"/>
    </xf>
    <xf borderId="0" fillId="0" fontId="13" numFmtId="0" xfId="0" applyAlignment="1" applyFont="1">
      <alignment shrinkToFit="0" vertical="bottom" wrapText="0"/>
    </xf>
    <xf borderId="0" fillId="2" fontId="11" numFmtId="0" xfId="0" applyAlignment="1" applyFont="1">
      <alignment horizontal="center" vertical="bottom"/>
    </xf>
    <xf borderId="0" fillId="2" fontId="14" numFmtId="0" xfId="0" applyAlignment="1" applyFont="1">
      <alignment vertical="bottom"/>
    </xf>
    <xf borderId="0" fillId="0" fontId="11" numFmtId="0" xfId="0" applyAlignment="1" applyFont="1">
      <alignment shrinkToFit="0" vertical="bottom" wrapText="0"/>
    </xf>
    <xf borderId="0" fillId="0" fontId="15" numFmtId="0" xfId="0" applyAlignment="1" applyFont="1">
      <alignment shrinkToFit="0" vertical="bottom" wrapText="0"/>
    </xf>
    <xf borderId="0" fillId="2" fontId="11" numFmtId="0" xfId="0" applyAlignment="1" applyFont="1">
      <alignment vertical="bottom"/>
    </xf>
    <xf borderId="0" fillId="7" fontId="12" numFmtId="0" xfId="0" applyAlignment="1" applyFont="1">
      <alignment shrinkToFit="0" vertical="bottom" wrapText="0"/>
    </xf>
    <xf borderId="8" fillId="8" fontId="11" numFmtId="0" xfId="0" applyAlignment="1" applyBorder="1" applyFill="1" applyFont="1">
      <alignment shrinkToFit="0" vertical="bottom" wrapText="1"/>
    </xf>
    <xf borderId="8" fillId="6" fontId="11" numFmtId="0" xfId="0" applyAlignment="1" applyBorder="1" applyFont="1">
      <alignment vertical="bottom"/>
    </xf>
    <xf borderId="7" fillId="6" fontId="11" numFmtId="0" xfId="0" applyAlignment="1" applyBorder="1" applyFont="1">
      <alignment horizontal="center" vertical="bottom"/>
    </xf>
    <xf borderId="7" fillId="0" fontId="4" numFmtId="0" xfId="0" applyBorder="1" applyFont="1"/>
    <xf borderId="8" fillId="0" fontId="4" numFmtId="0" xfId="0" applyBorder="1" applyFont="1"/>
    <xf borderId="9" fillId="6" fontId="12" numFmtId="0" xfId="0" applyAlignment="1" applyBorder="1" applyFont="1">
      <alignment vertical="bottom"/>
    </xf>
    <xf borderId="10" fillId="6" fontId="11" numFmtId="0" xfId="0" applyAlignment="1" applyBorder="1" applyFont="1">
      <alignment vertical="bottom"/>
    </xf>
    <xf borderId="8" fillId="6" fontId="11" numFmtId="0" xfId="0" applyAlignment="1" applyBorder="1" applyFont="1">
      <alignment shrinkToFit="0" vertical="bottom" wrapText="1"/>
    </xf>
    <xf borderId="8" fillId="6" fontId="11" numFmtId="164" xfId="0" applyAlignment="1" applyBorder="1" applyFont="1" applyNumberFormat="1">
      <alignment horizontal="right" vertical="bottom"/>
    </xf>
    <xf borderId="11" fillId="6" fontId="11" numFmtId="164" xfId="0" applyAlignment="1" applyBorder="1" applyFont="1" applyNumberFormat="1">
      <alignment horizontal="right" vertical="bottom"/>
    </xf>
    <xf borderId="8" fillId="6" fontId="12" numFmtId="164" xfId="0" applyAlignment="1" applyBorder="1" applyFont="1" applyNumberFormat="1">
      <alignment horizontal="right" vertical="bottom"/>
    </xf>
    <xf borderId="11" fillId="6" fontId="12" numFmtId="164" xfId="0" applyAlignment="1" applyBorder="1" applyFont="1" applyNumberFormat="1">
      <alignment horizontal="right" vertical="bottom"/>
    </xf>
    <xf borderId="9" fillId="6" fontId="11" numFmtId="0" xfId="0" applyAlignment="1" applyBorder="1" applyFont="1">
      <alignment shrinkToFit="0" vertical="bottom" wrapText="1"/>
    </xf>
    <xf borderId="9" fillId="6" fontId="11" numFmtId="164" xfId="0" applyAlignment="1" applyBorder="1" applyFont="1" applyNumberFormat="1">
      <alignment horizontal="right" vertical="bottom"/>
    </xf>
    <xf borderId="12" fillId="6" fontId="11" numFmtId="164" xfId="0" applyAlignment="1" applyBorder="1" applyFont="1" applyNumberFormat="1">
      <alignment horizontal="right" vertical="bottom"/>
    </xf>
    <xf borderId="8" fillId="6" fontId="11" numFmtId="164" xfId="0" applyAlignment="1" applyBorder="1" applyFont="1" applyNumberFormat="1">
      <alignment horizontal="right" shrinkToFit="0" vertical="bottom" wrapText="1"/>
    </xf>
    <xf borderId="8" fillId="6" fontId="12" numFmtId="164" xfId="0" applyAlignment="1" applyBorder="1" applyFont="1" applyNumberFormat="1">
      <alignment horizontal="right" shrinkToFit="0" vertical="bottom" wrapText="1"/>
    </xf>
    <xf borderId="8" fillId="6" fontId="11" numFmtId="0" xfId="0" applyAlignment="1" applyBorder="1" applyFont="1">
      <alignment horizontal="right" shrinkToFit="0" vertical="bottom" wrapText="1"/>
    </xf>
    <xf borderId="7" fillId="6" fontId="11" numFmtId="0" xfId="0" applyAlignment="1" applyBorder="1" applyFont="1">
      <alignment horizontal="center" shrinkToFit="0" vertical="bottom" wrapText="1"/>
    </xf>
    <xf borderId="8" fillId="6" fontId="11" numFmtId="0" xfId="0" applyAlignment="1" applyBorder="1" applyFont="1">
      <alignment horizontal="right" vertical="bottom"/>
    </xf>
    <xf borderId="0" fillId="8" fontId="11" numFmtId="0" xfId="0" applyAlignment="1" applyFont="1">
      <alignment shrinkToFit="0" vertical="bottom" wrapText="1"/>
    </xf>
    <xf borderId="1" fillId="6" fontId="11" numFmtId="0" xfId="0" applyAlignment="1" applyBorder="1" applyFont="1">
      <alignment horizontal="center" vertical="bottom"/>
    </xf>
    <xf borderId="13" fillId="6" fontId="12" numFmtId="0" xfId="0" applyAlignment="1" applyBorder="1" applyFont="1">
      <alignment vertical="bottom"/>
    </xf>
    <xf borderId="14" fillId="6" fontId="12" numFmtId="0" xfId="0" applyAlignment="1" applyBorder="1" applyFont="1">
      <alignment vertical="bottom"/>
    </xf>
    <xf borderId="6" fillId="6" fontId="11" numFmtId="0" xfId="0" applyAlignment="1" applyBorder="1" applyFont="1">
      <alignment horizontal="center" shrinkToFit="0" wrapText="1"/>
    </xf>
    <xf borderId="8" fillId="6" fontId="11" numFmtId="0" xfId="0" applyAlignment="1" applyBorder="1" applyFont="1">
      <alignment horizontal="left" readingOrder="0" vertical="bottom"/>
    </xf>
    <xf borderId="14" fillId="6" fontId="11" numFmtId="0" xfId="0" applyAlignment="1" applyBorder="1" applyFont="1">
      <alignment shrinkToFit="0" vertical="bottom" wrapText="1"/>
    </xf>
    <xf borderId="14" fillId="6" fontId="11" numFmtId="0" xfId="0" applyAlignment="1" applyBorder="1" applyFont="1">
      <alignment horizontal="right" vertical="bottom"/>
    </xf>
    <xf borderId="14" fillId="6" fontId="12" numFmtId="0" xfId="0" applyAlignment="1" applyBorder="1" applyFont="1">
      <alignment horizontal="right" vertical="bottom"/>
    </xf>
    <xf borderId="6" fillId="0" fontId="4" numFmtId="0" xfId="0" applyBorder="1" applyFont="1"/>
    <xf borderId="14" fillId="6" fontId="11" numFmtId="0" xfId="0" applyAlignment="1" applyBorder="1" applyFont="1">
      <alignment horizontal="left" shrinkToFit="0" vertical="bottom" wrapText="1"/>
    </xf>
    <xf borderId="8" fillId="6" fontId="12" numFmtId="0" xfId="0" applyAlignment="1" applyBorder="1" applyFont="1">
      <alignment horizontal="right" vertical="bottom"/>
    </xf>
    <xf borderId="6" fillId="0" fontId="11" numFmtId="0" xfId="0" applyAlignment="1" applyBorder="1" applyFont="1">
      <alignment vertical="bottom"/>
    </xf>
    <xf borderId="0" fillId="0" fontId="11" numFmtId="0" xfId="0" applyAlignment="1" applyFont="1">
      <alignment horizontal="right" vertical="bottom"/>
    </xf>
    <xf borderId="0" fillId="0" fontId="11" numFmtId="0" xfId="0" applyAlignment="1" applyFont="1">
      <alignment horizontal="right" vertical="bottom"/>
    </xf>
    <xf borderId="0" fillId="0" fontId="12" numFmtId="0" xfId="0" applyAlignment="1" applyFont="1">
      <alignment horizontal="right" vertical="bottom"/>
    </xf>
    <xf borderId="14" fillId="6" fontId="11" numFmtId="164" xfId="0" applyAlignment="1" applyBorder="1" applyFont="1" applyNumberFormat="1">
      <alignment horizontal="right" shrinkToFit="0" vertical="bottom" wrapText="1"/>
    </xf>
    <xf borderId="0" fillId="2" fontId="11" numFmtId="0" xfId="0" applyAlignment="1" applyFont="1">
      <alignment horizontal="right" vertical="bottom"/>
    </xf>
    <xf borderId="14" fillId="6" fontId="11" numFmtId="164" xfId="0" applyAlignment="1" applyBorder="1" applyFont="1" applyNumberFormat="1">
      <alignment shrinkToFit="0" vertical="bottom" wrapText="1"/>
    </xf>
    <xf borderId="14" fillId="6" fontId="11" numFmtId="0" xfId="0" applyAlignment="1" applyBorder="1" applyFont="1">
      <alignment horizontal="right" shrinkToFit="0" vertical="bottom" wrapText="1"/>
    </xf>
    <xf borderId="14" fillId="6" fontId="12" numFmtId="0" xfId="0" applyAlignment="1" applyBorder="1" applyFont="1">
      <alignment horizontal="right" shrinkToFit="0" vertical="bottom" wrapText="1"/>
    </xf>
    <xf borderId="8" fillId="6" fontId="11" numFmtId="0" xfId="0" applyAlignment="1" applyBorder="1" applyFont="1">
      <alignment readingOrder="0" shrinkToFit="0" vertical="bottom" wrapText="1"/>
    </xf>
    <xf borderId="7" fillId="6" fontId="11" numFmtId="0" xfId="0" applyAlignment="1" applyBorder="1" applyFont="1">
      <alignment shrinkToFit="0" vertical="bottom" wrapText="1"/>
    </xf>
    <xf borderId="15" fillId="6" fontId="11" numFmtId="0" xfId="0" applyAlignment="1" applyBorder="1" applyFont="1">
      <alignment horizontal="center" shrinkToFit="0" vertical="center" wrapText="1"/>
    </xf>
    <xf borderId="8" fillId="6" fontId="11" numFmtId="164" xfId="0" applyAlignment="1" applyBorder="1" applyFont="1" applyNumberFormat="1">
      <alignment horizontal="center" vertical="bottom"/>
    </xf>
    <xf borderId="8" fillId="6" fontId="12" numFmtId="164" xfId="0" applyAlignment="1" applyBorder="1" applyFont="1" applyNumberFormat="1">
      <alignment horizontal="center" vertical="bottom"/>
    </xf>
    <xf borderId="0" fillId="6" fontId="11" numFmtId="164" xfId="0" applyAlignment="1" applyFont="1" applyNumberFormat="1">
      <alignment horizontal="center" vertical="bottom"/>
    </xf>
    <xf borderId="6" fillId="6" fontId="11" numFmtId="164" xfId="0" applyAlignment="1" applyBorder="1" applyFont="1" applyNumberFormat="1">
      <alignment horizontal="center" vertical="bottom"/>
    </xf>
    <xf borderId="15" fillId="6" fontId="11" numFmtId="164" xfId="0" applyAlignment="1" applyBorder="1" applyFont="1" applyNumberFormat="1">
      <alignment horizontal="center" shrinkToFit="0" vertical="center" wrapText="1"/>
    </xf>
    <xf borderId="8" fillId="6" fontId="11" numFmtId="164" xfId="0" applyAlignment="1" applyBorder="1" applyFont="1" applyNumberFormat="1">
      <alignment horizontal="center" shrinkToFit="0" vertical="bottom" wrapText="1"/>
    </xf>
    <xf borderId="16" fillId="0" fontId="4" numFmtId="0" xfId="0" applyBorder="1" applyFont="1"/>
    <xf borderId="8" fillId="6" fontId="11" numFmtId="0" xfId="0" applyAlignment="1" applyBorder="1" applyFont="1">
      <alignment shrinkToFit="0" vertical="center" wrapText="1"/>
    </xf>
    <xf borderId="8" fillId="6" fontId="11" numFmtId="164" xfId="0" applyAlignment="1" applyBorder="1" applyFont="1" applyNumberFormat="1">
      <alignment horizontal="center" shrinkToFit="0" vertical="center" wrapText="1"/>
    </xf>
    <xf borderId="0" fillId="6" fontId="11" numFmtId="164" xfId="0" applyAlignment="1" applyFont="1" applyNumberFormat="1">
      <alignment horizontal="left" shrinkToFit="0" vertical="bottom" wrapText="0"/>
    </xf>
    <xf borderId="0" fillId="2" fontId="11" numFmtId="164" xfId="0" applyAlignment="1" applyFont="1" applyNumberFormat="1">
      <alignment horizontal="center" vertical="bottom"/>
    </xf>
    <xf borderId="0" fillId="0" fontId="11" numFmtId="164" xfId="0" applyAlignment="1" applyFont="1" applyNumberFormat="1">
      <alignment horizontal="center" vertical="bottom"/>
    </xf>
    <xf borderId="0" fillId="7" fontId="12" numFmtId="0" xfId="0" applyAlignment="1" applyFont="1">
      <alignment vertical="bottom"/>
    </xf>
    <xf borderId="7" fillId="6" fontId="11" numFmtId="164" xfId="0" applyAlignment="1" applyBorder="1" applyFont="1" applyNumberFormat="1">
      <alignment horizontal="center" vertical="bottom"/>
    </xf>
    <xf borderId="6" fillId="6" fontId="11" numFmtId="0" xfId="0" applyAlignment="1" applyBorder="1" applyFont="1">
      <alignment horizontal="center" shrinkToFit="0" vertical="center" wrapText="1"/>
    </xf>
    <xf borderId="8" fillId="6" fontId="12" numFmtId="164" xfId="0" applyAlignment="1" applyBorder="1" applyFont="1" applyNumberFormat="1">
      <alignment horizontal="center" shrinkToFit="0" vertical="bottom" wrapText="1"/>
    </xf>
    <xf borderId="0" fillId="0" fontId="11" numFmtId="0" xfId="0" applyAlignment="1" applyFont="1">
      <alignment horizontal="center" vertical="bottom"/>
    </xf>
    <xf borderId="0" fillId="0" fontId="5" numFmtId="0" xfId="0" applyFont="1"/>
    <xf borderId="0" fillId="0" fontId="5" numFmtId="0" xfId="0" applyAlignment="1" applyFont="1">
      <alignment readingOrder="0"/>
    </xf>
    <xf borderId="0" fillId="0" fontId="6" numFmtId="0" xfId="0" applyFont="1"/>
    <xf borderId="0" fillId="0" fontId="16" numFmtId="0" xfId="0" applyFont="1"/>
    <xf borderId="0" fillId="0" fontId="17" numFmtId="0" xfId="0" applyFont="1"/>
    <xf borderId="0" fillId="0" fontId="18" numFmtId="0" xfId="0" applyFont="1"/>
    <xf borderId="0" fillId="0" fontId="19" numFmtId="0" xfId="0" applyFont="1"/>
    <xf borderId="0" fillId="0" fontId="20" numFmtId="0" xfId="0" applyFont="1"/>
    <xf borderId="17" fillId="9" fontId="21" numFmtId="0" xfId="0" applyAlignment="1" applyBorder="1" applyFill="1" applyFont="1">
      <alignment vertical="center"/>
    </xf>
    <xf borderId="3" fillId="10" fontId="6" numFmtId="0" xfId="0" applyAlignment="1" applyBorder="1" applyFill="1" applyFont="1">
      <alignment shrinkToFit="0" wrapText="1"/>
    </xf>
    <xf borderId="18" fillId="0" fontId="4" numFmtId="0" xfId="0" applyBorder="1" applyFont="1"/>
    <xf borderId="19" fillId="11" fontId="5" numFmtId="0" xfId="0" applyAlignment="1" applyBorder="1" applyFill="1" applyFont="1">
      <alignment horizontal="center"/>
    </xf>
    <xf borderId="20" fillId="0" fontId="4" numFmtId="0" xfId="0" applyBorder="1" applyFont="1"/>
    <xf borderId="21" fillId="0" fontId="4" numFmtId="0" xfId="0" applyBorder="1" applyFont="1"/>
    <xf borderId="0" fillId="0" fontId="22" numFmtId="0" xfId="0" applyFont="1"/>
    <xf borderId="0" fillId="0" fontId="23" numFmtId="0" xfId="0" applyFont="1"/>
    <xf borderId="0" fillId="0" fontId="6" numFmtId="0" xfId="0" applyAlignment="1" applyFont="1">
      <alignment readingOrder="0"/>
    </xf>
    <xf borderId="0" fillId="0" fontId="24" numFmtId="0" xfId="0" applyFont="1"/>
    <xf borderId="0" fillId="0" fontId="25" numFmtId="0" xfId="0" applyFont="1"/>
    <xf borderId="4" fillId="9" fontId="26" numFmtId="0" xfId="0" applyAlignment="1" applyBorder="1" applyFont="1">
      <alignment readingOrder="0"/>
    </xf>
    <xf borderId="4" fillId="12" fontId="5" numFmtId="0" xfId="0" applyBorder="1" applyFill="1" applyFont="1"/>
    <xf borderId="4" fillId="12" fontId="6" numFmtId="0" xfId="0" applyBorder="1" applyFont="1"/>
    <xf borderId="0" fillId="0" fontId="8" numFmtId="0" xfId="0" applyFont="1"/>
    <xf borderId="4" fillId="13" fontId="27" numFmtId="0" xfId="0" applyBorder="1" applyFill="1" applyFont="1"/>
    <xf borderId="0" fillId="0" fontId="2" numFmtId="0" xfId="0" applyFont="1"/>
    <xf borderId="4" fillId="9" fontId="28" numFmtId="0" xfId="0" applyBorder="1" applyFont="1"/>
    <xf borderId="22" fillId="11" fontId="5" numFmtId="0" xfId="0" applyAlignment="1" applyBorder="1" applyFont="1">
      <alignment horizontal="center"/>
    </xf>
    <xf borderId="23" fillId="0" fontId="4" numFmtId="0" xfId="0" applyBorder="1" applyFont="1"/>
    <xf borderId="24" fillId="0" fontId="4" numFmtId="0" xfId="0" applyBorder="1" applyFont="1"/>
    <xf borderId="19" fillId="14" fontId="5" numFmtId="0" xfId="0" applyAlignment="1" applyBorder="1" applyFill="1" applyFont="1">
      <alignment horizontal="center"/>
    </xf>
    <xf borderId="19" fillId="14" fontId="5" numFmtId="0" xfId="0" applyAlignment="1" applyBorder="1" applyFont="1">
      <alignment horizontal="center" readingOrder="0"/>
    </xf>
    <xf borderId="0" fillId="0" fontId="29" numFmtId="0" xfId="0" applyFont="1"/>
    <xf borderId="0" fillId="0" fontId="30" numFmtId="0" xfId="0" applyFont="1"/>
    <xf borderId="0" fillId="0" fontId="31" numFmtId="0" xfId="0" applyFont="1"/>
    <xf borderId="0" fillId="0" fontId="21" numFmtId="0" xfId="0" applyFont="1"/>
    <xf borderId="0" fillId="0" fontId="32" numFmtId="0" xfId="0" applyFont="1"/>
    <xf borderId="0" fillId="0" fontId="33" numFmtId="0" xfId="0" applyFont="1"/>
    <xf borderId="0" fillId="0" fontId="34" numFmtId="0" xfId="0" applyFont="1"/>
    <xf borderId="0" fillId="0" fontId="35" numFmtId="0" xfId="0" applyFont="1"/>
    <xf borderId="0" fillId="0" fontId="11" numFmtId="0" xfId="0" applyAlignment="1" applyFont="1">
      <alignment vertical="bottom"/>
    </xf>
    <xf borderId="0" fillId="15" fontId="12" numFmtId="0" xfId="0" applyAlignment="1" applyFill="1" applyFont="1">
      <alignment horizontal="center" vertical="bottom"/>
    </xf>
    <xf borderId="0" fillId="0" fontId="11" numFmtId="164" xfId="0" applyAlignment="1" applyFont="1" applyNumberFormat="1">
      <alignment horizontal="right" vertical="bottom"/>
    </xf>
    <xf borderId="4" fillId="12" fontId="6" numFmtId="0" xfId="0" applyAlignment="1" applyBorder="1" applyFont="1">
      <alignment shrinkToFit="0" wrapText="1"/>
    </xf>
    <xf borderId="4" fillId="2" fontId="5" numFmtId="0" xfId="0" applyBorder="1" applyFont="1"/>
    <xf borderId="4" fillId="12" fontId="5" numFmtId="0" xfId="0" applyAlignment="1" applyBorder="1" applyFont="1">
      <alignment readingOrder="0"/>
    </xf>
    <xf borderId="0" fillId="0" fontId="27" numFmtId="0" xfId="0" applyFont="1"/>
    <xf borderId="0" fillId="0" fontId="36" numFmtId="0" xfId="0" applyFont="1"/>
    <xf borderId="0" fillId="0" fontId="37" numFmtId="0" xfId="0" applyFont="1"/>
    <xf borderId="4" fillId="16" fontId="5" numFmtId="0" xfId="0" applyBorder="1" applyFill="1" applyFont="1"/>
    <xf borderId="4" fillId="9" fontId="15" numFmtId="0" xfId="0" applyBorder="1" applyFont="1"/>
    <xf borderId="4" fillId="17" fontId="5" numFmtId="0" xfId="0" applyBorder="1" applyFill="1" applyFont="1"/>
    <xf borderId="0" fillId="0" fontId="6" numFmtId="0" xfId="0" applyAlignment="1" applyFont="1">
      <alignment shrinkToFit="0" wrapText="1"/>
    </xf>
    <xf borderId="4" fillId="2" fontId="32" numFmtId="0" xfId="0" applyAlignment="1" applyBorder="1" applyFont="1">
      <alignment horizontal="left"/>
    </xf>
    <xf borderId="4" fillId="9" fontId="38" numFmtId="0" xfId="0" applyBorder="1" applyFont="1"/>
    <xf borderId="0" fillId="10" fontId="6" numFmtId="0" xfId="0" applyAlignment="1" applyFont="1">
      <alignment shrinkToFit="0" wrapText="1"/>
    </xf>
    <xf borderId="4" fillId="2" fontId="39" numFmtId="0" xfId="0" applyBorder="1" applyFont="1"/>
    <xf borderId="19" fillId="11" fontId="5" numFmtId="0" xfId="0" applyAlignment="1" applyBorder="1" applyFont="1">
      <alignment horizontal="center" readingOrder="0"/>
    </xf>
    <xf borderId="4" fillId="12" fontId="21" numFmtId="0" xfId="0" applyBorder="1" applyFont="1"/>
    <xf borderId="16" fillId="10" fontId="6" numFmtId="0" xfId="0" applyAlignment="1" applyBorder="1" applyFont="1">
      <alignment shrinkToFit="0" wrapText="1"/>
    </xf>
    <xf borderId="0" fillId="0" fontId="32" numFmtId="3" xfId="0" applyFont="1" applyNumberFormat="1"/>
    <xf borderId="4" fillId="12" fontId="21" numFmtId="0" xfId="0" applyAlignment="1" applyBorder="1" applyFont="1">
      <alignment readingOrder="0"/>
    </xf>
    <xf borderId="0" fillId="0" fontId="32" numFmtId="0" xfId="0" applyAlignment="1" applyFont="1">
      <alignment readingOrder="0"/>
    </xf>
    <xf borderId="0" fillId="0" fontId="21" numFmtId="0" xfId="0" applyAlignment="1" applyFont="1">
      <alignment readingOrder="0"/>
    </xf>
    <xf borderId="19" fillId="15" fontId="5" numFmtId="0" xfId="0" applyAlignment="1" applyBorder="1" applyFont="1">
      <alignment horizontal="center" readingOrder="0"/>
    </xf>
    <xf borderId="0" fillId="0" fontId="2" numFmtId="164" xfId="0" applyFont="1" applyNumberFormat="1"/>
    <xf borderId="0" fillId="0" fontId="40" numFmtId="164" xfId="0" applyFont="1" applyNumberFormat="1"/>
    <xf borderId="0" fillId="0" fontId="2" numFmtId="164" xfId="0" applyAlignment="1" applyFont="1" applyNumberFormat="1">
      <alignment readingOrder="0"/>
    </xf>
    <xf borderId="0" fillId="15" fontId="12" numFmtId="0" xfId="0" applyAlignment="1" applyFont="1">
      <alignment horizontal="center" vertical="bottom"/>
    </xf>
    <xf borderId="0" fillId="0" fontId="3" numFmtId="164" xfId="0" applyAlignment="1" applyFont="1" applyNumberFormat="1">
      <alignment readingOrder="0"/>
    </xf>
    <xf borderId="0" fillId="0" fontId="6" numFmtId="164" xfId="0" applyAlignment="1" applyFont="1" applyNumberFormat="1">
      <alignment readingOrder="0"/>
    </xf>
    <xf borderId="0" fillId="0" fontId="5" numFmtId="164" xfId="0" applyFont="1" applyNumberFormat="1"/>
    <xf borderId="4" fillId="9" fontId="41" numFmtId="0" xfId="0" applyAlignment="1" applyBorder="1" applyFont="1">
      <alignment readingOrder="0"/>
    </xf>
    <xf borderId="0" fillId="6" fontId="3" numFmtId="0" xfId="0" applyAlignment="1" applyFont="1">
      <alignment readingOrder="0"/>
    </xf>
    <xf borderId="0" fillId="6" fontId="2" numFmtId="0" xfId="0" applyFont="1"/>
    <xf borderId="0" fillId="12" fontId="3" numFmtId="0" xfId="0" applyAlignment="1" applyFont="1">
      <alignment readingOrder="0"/>
    </xf>
    <xf borderId="0" fillId="6" fontId="2" numFmtId="0" xfId="0" applyAlignment="1" applyFont="1">
      <alignment readingOrder="0"/>
    </xf>
    <xf borderId="0" fillId="6" fontId="6" numFmtId="0" xfId="0" applyAlignment="1" applyFont="1">
      <alignment readingOrder="0"/>
    </xf>
    <xf borderId="0" fillId="6" fontId="6" numFmtId="0" xfId="0" applyFont="1"/>
    <xf borderId="0" fillId="2" fontId="2" numFmtId="0" xfId="0" applyFont="1"/>
    <xf borderId="0" fillId="6" fontId="11" numFmtId="0" xfId="0" applyAlignment="1" applyFont="1">
      <alignment readingOrder="0"/>
    </xf>
    <xf borderId="0" fillId="2" fontId="2" numFmtId="164" xfId="0" applyAlignment="1" applyFont="1" applyNumberFormat="1">
      <alignment readingOrder="0"/>
    </xf>
    <xf borderId="0" fillId="6" fontId="5" numFmtId="0" xfId="0" applyFont="1"/>
    <xf borderId="0" fillId="2" fontId="3" numFmtId="164" xfId="0" applyAlignment="1" applyFont="1" applyNumberFormat="1">
      <alignment readingOrder="0"/>
    </xf>
    <xf borderId="0" fillId="2" fontId="6" numFmtId="164" xfId="0" applyAlignment="1" applyFont="1" applyNumberFormat="1">
      <alignment readingOrder="0"/>
    </xf>
    <xf borderId="0" fillId="6" fontId="5" numFmtId="0" xfId="0" applyAlignment="1" applyFont="1">
      <alignment readingOrder="0"/>
    </xf>
    <xf borderId="0" fillId="2" fontId="5" numFmtId="164" xfId="0" applyAlignment="1" applyFont="1" applyNumberFormat="1">
      <alignment readingOrder="0"/>
    </xf>
    <xf borderId="0" fillId="2" fontId="6" numFmtId="164" xfId="0" applyFont="1" applyNumberFormat="1"/>
    <xf borderId="0" fillId="2" fontId="5" numFmtId="164" xfId="0" applyFont="1" applyNumberFormat="1"/>
    <xf borderId="19" fillId="11" fontId="5" numFmtId="164" xfId="0" applyAlignment="1" applyBorder="1" applyFont="1" applyNumberFormat="1">
      <alignment horizontal="center" readingOrder="0"/>
    </xf>
    <xf borderId="3" fillId="10" fontId="6" numFmtId="164" xfId="0" applyAlignment="1" applyBorder="1" applyFont="1" applyNumberFormat="1">
      <alignment shrinkToFit="0" wrapText="1"/>
    </xf>
    <xf borderId="0" fillId="0" fontId="5" numFmtId="164" xfId="0" applyAlignment="1" applyFont="1" applyNumberFormat="1">
      <alignment readingOrder="0"/>
    </xf>
    <xf borderId="0" fillId="0" fontId="42" numFmtId="164" xfId="0" applyAlignment="1" applyFont="1" applyNumberFormat="1">
      <alignment readingOrder="0" shrinkToFit="0" vertical="bottom" wrapText="0"/>
    </xf>
    <xf borderId="0" fillId="0" fontId="42" numFmtId="164" xfId="0" applyAlignment="1" applyFont="1" applyNumberFormat="1">
      <alignment shrinkToFit="0" vertical="bottom" wrapText="0"/>
    </xf>
    <xf borderId="0" fillId="0" fontId="42" numFmtId="0" xfId="0" applyAlignment="1" applyFont="1">
      <alignment shrinkToFit="0" vertical="bottom" wrapText="0"/>
    </xf>
    <xf borderId="0" fillId="0" fontId="42" numFmtId="0" xfId="0" applyAlignment="1" applyFont="1">
      <alignment readingOrder="0" shrinkToFit="0" vertical="bottom" wrapText="0"/>
    </xf>
    <xf borderId="0" fillId="11" fontId="43" numFmtId="164" xfId="0" applyAlignment="1" applyFont="1" applyNumberFormat="1">
      <alignment horizontal="center" readingOrder="0" shrinkToFit="0" vertical="bottom" wrapText="0"/>
    </xf>
    <xf borderId="3" fillId="18" fontId="42" numFmtId="164" xfId="0" applyAlignment="1" applyBorder="1" applyFill="1" applyFont="1" applyNumberFormat="1">
      <alignment readingOrder="0" vertical="bottom"/>
    </xf>
    <xf borderId="2" fillId="18" fontId="42" numFmtId="164" xfId="0" applyAlignment="1" applyBorder="1" applyFont="1" applyNumberFormat="1">
      <alignment readingOrder="0" vertical="bottom"/>
    </xf>
    <xf borderId="0" fillId="0" fontId="42" numFmtId="164" xfId="0" applyAlignment="1" applyFont="1" applyNumberFormat="1">
      <alignment horizontal="right" readingOrder="0" shrinkToFit="0" vertical="bottom" wrapText="0"/>
    </xf>
    <xf borderId="0" fillId="0" fontId="43" numFmtId="164" xfId="0" applyAlignment="1" applyFont="1" applyNumberFormat="1">
      <alignment horizontal="right" readingOrder="0" shrinkToFit="0" vertical="bottom" wrapText="0"/>
    </xf>
    <xf borderId="3" fillId="10" fontId="6" numFmtId="164" xfId="0" applyAlignment="1" applyBorder="1" applyFont="1" applyNumberFormat="1">
      <alignment readingOrder="0" shrinkToFit="0" wrapText="1"/>
    </xf>
    <xf borderId="16" fillId="10" fontId="6" numFmtId="164" xfId="0" applyAlignment="1" applyBorder="1" applyFont="1" applyNumberFormat="1">
      <alignment shrinkToFit="0" wrapText="1"/>
    </xf>
    <xf borderId="25" fillId="10" fontId="5" numFmtId="164" xfId="0" applyAlignment="1" applyBorder="1" applyFont="1" applyNumberFormat="1">
      <alignment horizontal="center" shrinkToFit="0" wrapText="1"/>
    </xf>
    <xf borderId="0" fillId="0" fontId="2" numFmtId="0" xfId="0" applyAlignment="1" applyFont="1">
      <alignment readingOrder="0"/>
    </xf>
    <xf borderId="0" fillId="12" fontId="2" numFmtId="0" xfId="0" applyAlignment="1" applyFont="1">
      <alignment readingOrder="0"/>
    </xf>
    <xf borderId="0" fillId="19" fontId="2" numFmtId="164" xfId="0" applyAlignment="1" applyFill="1" applyFont="1" applyNumberFormat="1">
      <alignment readingOrder="0"/>
    </xf>
    <xf borderId="0" fillId="0" fontId="44" numFmtId="0" xfId="0" applyAlignment="1" applyFont="1">
      <alignment readingOrder="0"/>
    </xf>
    <xf borderId="0" fillId="20" fontId="2" numFmtId="164" xfId="0" applyAlignment="1" applyFill="1" applyFont="1" applyNumberFormat="1">
      <alignment readingOrder="0"/>
    </xf>
    <xf borderId="0" fillId="3" fontId="2" numFmtId="0" xfId="0" applyAlignment="1" applyFont="1">
      <alignment readingOrder="0"/>
    </xf>
    <xf borderId="3" fillId="10" fontId="5" numFmtId="164" xfId="0" applyAlignment="1" applyBorder="1" applyFont="1" applyNumberFormat="1">
      <alignment horizontal="center" shrinkToFit="0" wrapText="1"/>
    </xf>
    <xf borderId="0" fillId="0" fontId="11" numFmtId="0" xfId="0" applyAlignment="1" applyFont="1">
      <alignment readingOrder="0"/>
    </xf>
    <xf borderId="0" fillId="0" fontId="12" numFmtId="0" xfId="0" applyAlignment="1" applyFont="1">
      <alignment readingOrder="0"/>
    </xf>
    <xf borderId="0" fillId="0" fontId="11" numFmtId="0" xfId="0" applyFont="1"/>
    <xf borderId="0" fillId="21" fontId="2" numFmtId="0" xfId="0" applyAlignment="1" applyFill="1" applyFont="1">
      <alignment readingOrder="0"/>
    </xf>
    <xf borderId="0" fillId="2" fontId="6" numFmtId="164" xfId="0" applyAlignment="1" applyFont="1" applyNumberFormat="1">
      <alignment horizontal="center" readingOrder="0"/>
    </xf>
    <xf borderId="0" fillId="2" fontId="2" numFmtId="0" xfId="0" applyAlignment="1" applyFont="1">
      <alignment readingOrder="0"/>
    </xf>
    <xf borderId="19" fillId="22" fontId="5" numFmtId="164" xfId="0" applyAlignment="1" applyBorder="1" applyFill="1" applyFont="1" applyNumberFormat="1">
      <alignment horizontal="center" readingOrder="0"/>
    </xf>
    <xf borderId="0" fillId="3" fontId="2" numFmtId="0" xfId="0" applyAlignment="1" applyFont="1">
      <alignment horizontal="center" readingOrder="0" vertical="center"/>
    </xf>
    <xf borderId="0" fillId="23" fontId="2" numFmtId="0" xfId="0" applyAlignment="1" applyFill="1" applyFont="1">
      <alignment readingOrder="0"/>
    </xf>
    <xf borderId="0" fillId="24" fontId="2" numFmtId="0" xfId="0" applyAlignment="1" applyFill="1" applyFont="1">
      <alignment readingOrder="0"/>
    </xf>
    <xf borderId="0" fillId="0" fontId="2" numFmtId="165" xfId="0" applyFont="1" applyNumberFormat="1"/>
    <xf borderId="3" fillId="10" fontId="5" numFmtId="165" xfId="0" applyAlignment="1" applyBorder="1" applyFont="1" applyNumberFormat="1">
      <alignment readingOrder="0" shrinkToFit="0" vertical="center" wrapText="1"/>
    </xf>
    <xf borderId="3" fillId="10" fontId="5" numFmtId="165" xfId="0" applyAlignment="1" applyBorder="1" applyFont="1" applyNumberFormat="1">
      <alignment shrinkToFit="0" vertical="center" wrapText="1"/>
    </xf>
    <xf borderId="3" fillId="0" fontId="2" numFmtId="0" xfId="0" applyAlignment="1" applyBorder="1" applyFont="1">
      <alignment readingOrder="0" shrinkToFit="0" wrapText="1"/>
    </xf>
    <xf borderId="3" fillId="0" fontId="2" numFmtId="165" xfId="0" applyAlignment="1" applyBorder="1" applyFont="1" applyNumberFormat="1">
      <alignment readingOrder="0"/>
    </xf>
    <xf borderId="15" fillId="0" fontId="2" numFmtId="0" xfId="0" applyAlignment="1" applyBorder="1" applyFont="1">
      <alignment readingOrder="0" shrinkToFit="0" wrapText="1"/>
    </xf>
    <xf borderId="15" fillId="0" fontId="2" numFmtId="165" xfId="0" applyAlignment="1" applyBorder="1" applyFont="1" applyNumberFormat="1">
      <alignment readingOrder="0"/>
    </xf>
    <xf borderId="26" fillId="0" fontId="2" numFmtId="165" xfId="0" applyAlignment="1" applyBorder="1" applyFont="1" applyNumberFormat="1">
      <alignment readingOrder="0" shrinkToFit="0" wrapText="1"/>
    </xf>
    <xf borderId="27" fillId="0" fontId="2" numFmtId="165" xfId="0" applyAlignment="1" applyBorder="1" applyFont="1" applyNumberFormat="1">
      <alignment readingOrder="0"/>
    </xf>
    <xf borderId="28" fillId="0" fontId="2" numFmtId="165" xfId="0" applyAlignment="1" applyBorder="1" applyFont="1" applyNumberFormat="1">
      <alignment readingOrder="0"/>
    </xf>
    <xf borderId="29" fillId="0" fontId="2" numFmtId="165" xfId="0" applyAlignment="1" applyBorder="1" applyFont="1" applyNumberFormat="1">
      <alignment readingOrder="0" shrinkToFit="0" wrapText="1"/>
    </xf>
    <xf borderId="3" fillId="0" fontId="3" numFmtId="165" xfId="0" applyAlignment="1" applyBorder="1" applyFont="1" applyNumberFormat="1">
      <alignment readingOrder="0"/>
    </xf>
    <xf borderId="30" fillId="0" fontId="3" numFmtId="165" xfId="0" applyAlignment="1" applyBorder="1" applyFont="1" applyNumberFormat="1">
      <alignment readingOrder="0"/>
    </xf>
    <xf borderId="31" fillId="2" fontId="42" numFmtId="165" xfId="0" applyAlignment="1" applyBorder="1" applyFont="1" applyNumberFormat="1">
      <alignment horizontal="left" readingOrder="0" shrinkToFit="0" wrapText="1"/>
    </xf>
    <xf borderId="32" fillId="0" fontId="3" numFmtId="165" xfId="0" applyAlignment="1" applyBorder="1" applyFont="1" applyNumberFormat="1">
      <alignment readingOrder="0"/>
    </xf>
    <xf borderId="32" fillId="0" fontId="2" numFmtId="165" xfId="0" applyAlignment="1" applyBorder="1" applyFont="1" applyNumberFormat="1">
      <alignment readingOrder="0"/>
    </xf>
    <xf borderId="33" fillId="0" fontId="2" numFmtId="165" xfId="0" applyAlignment="1" applyBorder="1" applyFont="1" applyNumberFormat="1">
      <alignment readingOrder="0"/>
    </xf>
    <xf borderId="0" fillId="25" fontId="45" numFmtId="0" xfId="0" applyAlignment="1" applyFill="1" applyFont="1">
      <alignment readingOrder="0" vertical="center"/>
    </xf>
    <xf borderId="3" fillId="10" fontId="6" numFmtId="165" xfId="0" applyAlignment="1" applyBorder="1" applyFont="1" applyNumberFormat="1">
      <alignment shrinkToFit="0" wrapText="1"/>
    </xf>
    <xf borderId="0" fillId="0" fontId="2" numFmtId="165" xfId="0" applyAlignment="1" applyFont="1" applyNumberFormat="1">
      <alignment readingOrder="0"/>
    </xf>
    <xf borderId="0" fillId="0" fontId="3" numFmtId="165" xfId="0" applyAlignment="1" applyFont="1" applyNumberFormat="1">
      <alignment readingOrder="0"/>
    </xf>
    <xf borderId="8" fillId="6" fontId="11" numFmtId="0" xfId="0" applyAlignment="1" applyBorder="1" applyFont="1">
      <alignment horizontal="right"/>
    </xf>
    <xf borderId="8" fillId="6" fontId="12" numFmtId="0" xfId="0" applyAlignment="1" applyBorder="1" applyFont="1">
      <alignment horizontal="right"/>
    </xf>
    <xf borderId="11" fillId="6" fontId="11" numFmtId="0" xfId="0" applyAlignment="1" applyBorder="1" applyFont="1">
      <alignment horizontal="right" vertical="bottom"/>
    </xf>
    <xf borderId="11" fillId="6" fontId="12" numFmtId="0" xfId="0" applyAlignment="1" applyBorder="1" applyFont="1">
      <alignment horizontal="right" vertical="bottom"/>
    </xf>
    <xf borderId="9" fillId="6" fontId="11" numFmtId="0" xfId="0" applyAlignment="1" applyBorder="1" applyFont="1">
      <alignment horizontal="right" vertical="bottom"/>
    </xf>
    <xf borderId="12" fillId="6" fontId="11" numFmtId="0" xfId="0" applyAlignment="1" applyBorder="1" applyFont="1">
      <alignment horizontal="right" vertical="bottom"/>
    </xf>
    <xf borderId="8" fillId="6" fontId="12" numFmtId="0" xfId="0" applyAlignment="1" applyBorder="1" applyFont="1">
      <alignment horizontal="right" shrinkToFit="0" vertical="bottom" wrapText="1"/>
    </xf>
    <xf borderId="8" fillId="6" fontId="46" numFmtId="0" xfId="0" applyAlignment="1" applyBorder="1" applyFont="1">
      <alignment horizontal="right" vertical="bottom"/>
    </xf>
    <xf borderId="0" fillId="0" fontId="11" numFmtId="0" xfId="0" applyAlignment="1" applyFont="1">
      <alignment horizontal="right" vertical="bottom"/>
    </xf>
    <xf borderId="34" fillId="0" fontId="4" numFmtId="0" xfId="0" applyBorder="1" applyFont="1"/>
    <xf borderId="4" fillId="26" fontId="47" numFmtId="0" xfId="0" applyBorder="1" applyFill="1" applyFont="1"/>
    <xf borderId="4" fillId="26" fontId="6" numFmtId="0" xfId="0" applyBorder="1" applyFont="1"/>
    <xf borderId="4" fillId="26" fontId="32" numFmtId="0" xfId="0" applyBorder="1" applyFont="1"/>
    <xf borderId="1" fillId="26" fontId="32" numFmtId="0" xfId="0" applyAlignment="1" applyBorder="1" applyFont="1">
      <alignment horizontal="left" shrinkToFit="0" vertical="top" wrapText="1"/>
    </xf>
    <xf borderId="35" fillId="0" fontId="4" numFmtId="0" xfId="0" applyBorder="1" applyFont="1"/>
    <xf borderId="36" fillId="27" fontId="48" numFmtId="0" xfId="0" applyBorder="1" applyFill="1" applyFont="1"/>
    <xf borderId="3" fillId="27" fontId="48" numFmtId="0" xfId="0" applyBorder="1" applyFont="1"/>
    <xf borderId="4" fillId="27" fontId="48" numFmtId="0" xfId="0" applyBorder="1" applyFont="1"/>
    <xf borderId="3" fillId="27" fontId="49" numFmtId="0" xfId="0" applyBorder="1" applyFont="1"/>
    <xf borderId="36" fillId="2" fontId="50" numFmtId="0" xfId="0" applyBorder="1" applyFont="1"/>
    <xf borderId="3" fillId="2" fontId="5" numFmtId="0" xfId="0" applyBorder="1" applyFont="1"/>
    <xf borderId="36" fillId="6" fontId="51" numFmtId="0" xfId="0" applyBorder="1" applyFont="1"/>
    <xf borderId="3" fillId="6" fontId="6" numFmtId="0" xfId="0" applyBorder="1" applyFont="1"/>
    <xf borderId="4" fillId="6" fontId="6" numFmtId="0" xfId="0" applyBorder="1" applyFont="1"/>
    <xf borderId="36" fillId="2" fontId="6" numFmtId="0" xfId="0" applyBorder="1" applyFont="1"/>
    <xf borderId="36" fillId="27" fontId="52" numFmtId="0" xfId="0" applyBorder="1" applyFont="1"/>
    <xf borderId="3" fillId="27" fontId="52" numFmtId="0" xfId="0" applyBorder="1" applyFont="1"/>
    <xf borderId="4" fillId="27" fontId="52" numFmtId="0" xfId="0" applyBorder="1" applyFont="1"/>
    <xf borderId="36" fillId="2" fontId="51" numFmtId="0" xfId="0" applyBorder="1" applyFont="1"/>
    <xf borderId="36" fillId="6" fontId="6" numFmtId="0" xfId="0" applyBorder="1" applyFont="1"/>
    <xf borderId="36" fillId="2" fontId="5" numFmtId="0" xfId="0" applyBorder="1" applyFont="1"/>
    <xf borderId="36" fillId="2" fontId="5" numFmtId="0" xfId="0" applyAlignment="1" applyBorder="1" applyFont="1">
      <alignment readingOrder="0"/>
    </xf>
    <xf borderId="0" fillId="2" fontId="42" numFmtId="0" xfId="0" applyAlignment="1" applyFont="1">
      <alignment horizontal="left" readingOrder="0"/>
    </xf>
    <xf borderId="3" fillId="6" fontId="32" numFmtId="0" xfId="0" applyBorder="1" applyFont="1"/>
    <xf borderId="4" fillId="6" fontId="32" numFmtId="0" xfId="0" applyBorder="1" applyFont="1"/>
    <xf borderId="36" fillId="6" fontId="32" numFmtId="0" xfId="0" applyBorder="1" applyFont="1"/>
    <xf borderId="36" fillId="25" fontId="48" numFmtId="0" xfId="0" applyBorder="1" applyFont="1"/>
    <xf borderId="36" fillId="25" fontId="48" numFmtId="0" xfId="0" applyAlignment="1" applyBorder="1" applyFont="1">
      <alignment horizontal="right"/>
    </xf>
    <xf borderId="4" fillId="25" fontId="48" numFmtId="0" xfId="0" applyBorder="1" applyFont="1"/>
    <xf borderId="37" fillId="25" fontId="48" numFmtId="0" xfId="0" applyBorder="1" applyFont="1"/>
    <xf borderId="37" fillId="25" fontId="48" numFmtId="0" xfId="0" applyAlignment="1" applyBorder="1" applyFont="1">
      <alignment horizontal="right"/>
    </xf>
    <xf borderId="38" fillId="28" fontId="5" numFmtId="0" xfId="0" applyBorder="1" applyFill="1" applyFont="1"/>
    <xf borderId="36" fillId="28" fontId="6" numFmtId="0" xfId="0" applyBorder="1" applyFont="1"/>
    <xf borderId="16" fillId="0" fontId="6" numFmtId="0" xfId="0" applyBorder="1" applyFont="1"/>
    <xf borderId="3" fillId="0" fontId="6" numFmtId="0" xfId="0" applyBorder="1" applyFont="1"/>
    <xf borderId="1" fillId="0" fontId="6" numFmtId="0" xfId="0" applyBorder="1" applyFont="1"/>
    <xf borderId="2" fillId="0" fontId="6" numFmtId="0" xfId="0" applyBorder="1" applyFont="1"/>
    <xf borderId="0" fillId="0" fontId="53" numFmtId="0" xfId="0" applyFont="1"/>
    <xf borderId="15" fillId="29" fontId="5" numFmtId="0" xfId="0" applyAlignment="1" applyBorder="1" applyFill="1" applyFont="1">
      <alignment horizontal="center" shrinkToFit="0" wrapText="1"/>
    </xf>
    <xf borderId="15" fillId="30" fontId="5" numFmtId="0" xfId="0" applyAlignment="1" applyBorder="1" applyFill="1" applyFont="1">
      <alignment horizontal="center" shrinkToFit="0" wrapText="1"/>
    </xf>
    <xf borderId="39" fillId="10" fontId="6" numFmtId="0" xfId="0" applyAlignment="1" applyBorder="1" applyFont="1">
      <alignment shrinkToFit="0" wrapText="1"/>
    </xf>
    <xf borderId="4" fillId="26" fontId="6" numFmtId="0" xfId="0" applyAlignment="1" applyBorder="1" applyFont="1">
      <alignment shrinkToFit="0" wrapText="1"/>
    </xf>
    <xf borderId="3" fillId="10" fontId="5" numFmtId="0" xfId="0" applyAlignment="1" applyBorder="1" applyFont="1">
      <alignment shrinkToFit="0" wrapText="1"/>
    </xf>
    <xf borderId="3" fillId="0" fontId="6" numFmtId="0" xfId="0" applyAlignment="1" applyBorder="1" applyFont="1">
      <alignment horizontal="center"/>
    </xf>
    <xf borderId="36" fillId="20" fontId="6" numFmtId="0" xfId="0" applyBorder="1" applyFont="1"/>
    <xf borderId="3" fillId="26" fontId="6" numFmtId="0" xfId="0" applyBorder="1" applyFont="1"/>
    <xf borderId="3" fillId="31" fontId="6" numFmtId="0" xfId="0" applyBorder="1" applyFill="1" applyFont="1"/>
    <xf borderId="3" fillId="26" fontId="5" numFmtId="0" xfId="0" applyBorder="1" applyFont="1"/>
    <xf borderId="3" fillId="26" fontId="6" numFmtId="0" xfId="0" applyAlignment="1" applyBorder="1" applyFont="1">
      <alignment horizontal="center"/>
    </xf>
    <xf borderId="3" fillId="32" fontId="32" numFmtId="0" xfId="0" applyAlignment="1" applyBorder="1" applyFill="1" applyFont="1">
      <alignment horizontal="center"/>
    </xf>
    <xf borderId="3" fillId="26" fontId="54" numFmtId="0" xfId="0" applyBorder="1" applyFont="1"/>
    <xf borderId="3" fillId="20" fontId="6" numFmtId="0" xfId="0" applyBorder="1" applyFont="1"/>
    <xf borderId="3" fillId="22" fontId="6" numFmtId="0" xfId="0" applyBorder="1" applyFont="1"/>
    <xf borderId="0" fillId="0" fontId="6" numFmtId="0" xfId="0" applyAlignment="1" applyFont="1">
      <alignment horizontal="center"/>
    </xf>
    <xf borderId="0" fillId="0" fontId="13" numFmtId="0" xfId="0" applyFont="1"/>
    <xf borderId="0" fillId="0" fontId="15" numFmtId="0" xfId="0" applyFont="1"/>
    <xf borderId="4" fillId="9" fontId="5" numFmtId="0" xfId="0" applyBorder="1" applyFont="1"/>
    <xf borderId="4" fillId="6" fontId="5" numFmtId="0" xfId="0" applyBorder="1" applyFont="1"/>
    <xf borderId="4" fillId="6" fontId="6" numFmtId="0" xfId="0" applyAlignment="1" applyBorder="1" applyFont="1">
      <alignment shrinkToFit="0" wrapText="1"/>
    </xf>
    <xf borderId="3" fillId="6" fontId="5" numFmtId="0" xfId="0" applyBorder="1" applyFont="1"/>
    <xf borderId="3" fillId="6" fontId="6" numFmtId="0" xfId="0" applyAlignment="1" applyBorder="1" applyFont="1">
      <alignment vertical="center"/>
    </xf>
    <xf borderId="3" fillId="6" fontId="6" numFmtId="0" xfId="0" applyAlignment="1" applyBorder="1" applyFont="1">
      <alignment shrinkToFit="0" vertical="center" wrapText="1"/>
    </xf>
    <xf borderId="4" fillId="6" fontId="6" numFmtId="0" xfId="0" applyAlignment="1" applyBorder="1" applyFont="1">
      <alignment vertical="center"/>
    </xf>
    <xf borderId="3" fillId="6" fontId="5" numFmtId="0" xfId="0" applyAlignment="1" applyBorder="1" applyFont="1">
      <alignment vertical="center"/>
    </xf>
    <xf borderId="3" fillId="8" fontId="6" numFmtId="0" xfId="0" applyAlignment="1" applyBorder="1" applyFont="1">
      <alignment shrinkToFit="0" wrapText="1"/>
    </xf>
    <xf borderId="1" fillId="6" fontId="6" numFmtId="0" xfId="0" applyAlignment="1" applyBorder="1" applyFont="1">
      <alignment horizontal="center"/>
    </xf>
    <xf borderId="3" fillId="6" fontId="6" numFmtId="0" xfId="0" applyAlignment="1" applyBorder="1" applyFont="1">
      <alignment shrinkToFit="0" wrapText="1"/>
    </xf>
    <xf borderId="3" fillId="6" fontId="5" numFmtId="0" xfId="0" applyAlignment="1" applyBorder="1" applyFont="1">
      <alignment shrinkToFit="0" wrapText="1"/>
    </xf>
    <xf borderId="3" fillId="6" fontId="8" numFmtId="0" xfId="0" applyBorder="1" applyFont="1"/>
    <xf borderId="40" fillId="6" fontId="6" numFmtId="0" xfId="0" applyAlignment="1" applyBorder="1" applyFont="1">
      <alignment shrinkToFit="0" wrapText="1"/>
    </xf>
    <xf borderId="37" fillId="6" fontId="6" numFmtId="0" xfId="0" applyAlignment="1" applyBorder="1" applyFont="1">
      <alignment shrinkToFit="0" wrapText="1"/>
    </xf>
    <xf borderId="1" fillId="6" fontId="6" numFmtId="0" xfId="0" applyAlignment="1" applyBorder="1" applyFont="1">
      <alignment horizontal="center" shrinkToFit="0" wrapText="1"/>
    </xf>
    <xf borderId="4" fillId="6" fontId="6" numFmtId="0" xfId="0" applyAlignment="1" applyBorder="1" applyFont="1">
      <alignment horizontal="center"/>
    </xf>
    <xf borderId="41" fillId="6" fontId="5" numFmtId="0" xfId="0" applyBorder="1" applyFont="1"/>
    <xf borderId="42" fillId="6" fontId="6" numFmtId="0" xfId="0" applyAlignment="1" applyBorder="1" applyFont="1">
      <alignment shrinkToFit="0" wrapText="1"/>
    </xf>
    <xf borderId="43" fillId="6" fontId="6" numFmtId="0" xfId="0" applyAlignment="1" applyBorder="1" applyFont="1">
      <alignment shrinkToFit="0" wrapText="1"/>
    </xf>
    <xf borderId="42" fillId="6" fontId="6" numFmtId="0" xfId="0" applyBorder="1" applyFont="1"/>
    <xf borderId="15" fillId="6" fontId="6" numFmtId="0" xfId="0" applyAlignment="1" applyBorder="1" applyFont="1">
      <alignment horizontal="center" shrinkToFit="0" vertical="center" wrapText="1"/>
    </xf>
    <xf borderId="36" fillId="6" fontId="6" numFmtId="0" xfId="0" applyAlignment="1" applyBorder="1" applyFont="1">
      <alignment shrinkToFit="0" wrapText="1"/>
    </xf>
    <xf borderId="44" fillId="6" fontId="6" numFmtId="0" xfId="0" applyAlignment="1" applyBorder="1" applyFont="1">
      <alignment shrinkToFit="0" wrapText="1"/>
    </xf>
    <xf borderId="45" fillId="6" fontId="6" numFmtId="0" xfId="0" applyBorder="1" applyFont="1"/>
    <xf borderId="45" fillId="6" fontId="5" numFmtId="0" xfId="0" applyBorder="1" applyFont="1"/>
    <xf borderId="46" fillId="0" fontId="4" numFmtId="0" xfId="0" applyBorder="1" applyFont="1"/>
    <xf borderId="42" fillId="6" fontId="5" numFmtId="0" xfId="0" applyBorder="1" applyFont="1"/>
    <xf borderId="47" fillId="6" fontId="6" numFmtId="0" xfId="0" applyAlignment="1" applyBorder="1" applyFont="1">
      <alignment horizontal="center" shrinkToFit="0" vertical="center" wrapText="1"/>
    </xf>
    <xf borderId="43" fillId="6" fontId="5" numFmtId="0" xfId="0" applyAlignment="1" applyBorder="1" applyFont="1">
      <alignment shrinkToFit="0" wrapText="1"/>
    </xf>
    <xf borderId="36" fillId="6" fontId="5" numFmtId="0" xfId="0" applyAlignment="1" applyBorder="1" applyFont="1">
      <alignment shrinkToFit="0" wrapText="1"/>
    </xf>
    <xf borderId="44" fillId="6" fontId="5" numFmtId="0" xfId="0" applyAlignment="1" applyBorder="1" applyFont="1">
      <alignment shrinkToFit="0" wrapText="1"/>
    </xf>
    <xf borderId="48" fillId="6" fontId="6" numFmtId="0" xfId="0" applyBorder="1" applyFont="1"/>
    <xf borderId="40" fillId="8" fontId="6" numFmtId="0" xfId="0" applyAlignment="1" applyBorder="1" applyFont="1">
      <alignment shrinkToFit="0" wrapText="1"/>
    </xf>
    <xf borderId="37" fillId="6" fontId="6" numFmtId="0" xfId="0" applyBorder="1" applyFont="1"/>
    <xf borderId="40" fillId="6" fontId="5" numFmtId="0" xfId="0" applyBorder="1" applyFont="1"/>
    <xf borderId="49" fillId="6" fontId="5" numFmtId="0" xfId="0" applyBorder="1" applyFont="1"/>
    <xf borderId="49" fillId="6" fontId="6" numFmtId="0" xfId="0" applyAlignment="1" applyBorder="1" applyFont="1">
      <alignment shrinkToFit="0" wrapText="1"/>
    </xf>
    <xf borderId="49" fillId="6" fontId="6" numFmtId="0" xfId="0" applyAlignment="1" applyBorder="1" applyFont="1">
      <alignment horizontal="right" shrinkToFit="0" wrapText="1"/>
    </xf>
    <xf borderId="37" fillId="6" fontId="6" numFmtId="0" xfId="0" applyAlignment="1" applyBorder="1" applyFont="1">
      <alignment horizontal="center"/>
    </xf>
    <xf borderId="50" fillId="6" fontId="6" numFmtId="0" xfId="0" applyAlignment="1" applyBorder="1" applyFont="1">
      <alignment horizontal="center"/>
    </xf>
    <xf borderId="4" fillId="6" fontId="21" numFmtId="0" xfId="0" applyAlignment="1" applyBorder="1" applyFont="1">
      <alignment horizontal="left"/>
    </xf>
    <xf borderId="3" fillId="6" fontId="21" numFmtId="0" xfId="0" applyBorder="1" applyFont="1"/>
    <xf borderId="51" fillId="0" fontId="4" numFmtId="0" xfId="0" applyBorder="1" applyFont="1"/>
    <xf borderId="1" fillId="6" fontId="6" numFmtId="0" xfId="0" applyAlignment="1" applyBorder="1" applyFont="1">
      <alignment shrinkToFit="0" wrapText="1"/>
    </xf>
    <xf borderId="48" fillId="6" fontId="6" numFmtId="0" xfId="0" applyAlignment="1" applyBorder="1" applyFont="1">
      <alignment horizontal="center"/>
    </xf>
    <xf borderId="3" fillId="6" fontId="6" numFmtId="0" xfId="0" applyAlignment="1" applyBorder="1" applyFont="1">
      <alignment horizontal="center"/>
    </xf>
    <xf borderId="36" fillId="6" fontId="6" numFmtId="0" xfId="0" applyAlignment="1" applyBorder="1" applyFont="1">
      <alignment horizontal="center"/>
    </xf>
    <xf borderId="37" fillId="6" fontId="5" numFmtId="0" xfId="0" applyBorder="1" applyFont="1"/>
    <xf borderId="37" fillId="6" fontId="6" numFmtId="0" xfId="0" applyAlignment="1" applyBorder="1" applyFont="1">
      <alignment horizontal="right"/>
    </xf>
    <xf borderId="52" fillId="6" fontId="6" numFmtId="0" xfId="0" applyAlignment="1" applyBorder="1" applyFont="1">
      <alignment shrinkToFit="0" wrapText="1"/>
    </xf>
    <xf borderId="53" fillId="6" fontId="6" numFmtId="0" xfId="0" applyBorder="1" applyFont="1"/>
    <xf borderId="54" fillId="6" fontId="6" numFmtId="0" xfId="0" applyAlignment="1" applyBorder="1" applyFont="1">
      <alignment shrinkToFit="0" wrapText="1"/>
    </xf>
    <xf borderId="55" fillId="6" fontId="6" numFmtId="0" xfId="0" applyBorder="1" applyFont="1"/>
    <xf borderId="4" fillId="31" fontId="5" numFmtId="0" xfId="0" applyBorder="1" applyFont="1"/>
    <xf borderId="4" fillId="31" fontId="6" numFmtId="0" xfId="0" applyBorder="1" applyFont="1"/>
    <xf borderId="37" fillId="31" fontId="6" numFmtId="0" xfId="0" applyAlignment="1" applyBorder="1" applyFont="1">
      <alignment horizontal="center"/>
    </xf>
    <xf borderId="50" fillId="31" fontId="6" numFmtId="0" xfId="0" applyAlignment="1" applyBorder="1" applyFont="1">
      <alignment horizontal="center"/>
    </xf>
    <xf borderId="3" fillId="31" fontId="5" numFmtId="0" xfId="0" applyBorder="1" applyFont="1"/>
    <xf borderId="40" fillId="31" fontId="5" numFmtId="0" xfId="0" applyBorder="1" applyFont="1"/>
    <xf borderId="4" fillId="31" fontId="6" numFmtId="0" xfId="0" applyAlignment="1" applyBorder="1" applyFont="1">
      <alignment shrinkToFit="0" wrapText="1"/>
    </xf>
    <xf borderId="3" fillId="31" fontId="6" numFmtId="0" xfId="0" applyAlignment="1" applyBorder="1" applyFont="1">
      <alignment shrinkToFit="0" wrapText="1"/>
    </xf>
    <xf borderId="48" fillId="31" fontId="6" numFmtId="0" xfId="0" applyAlignment="1" applyBorder="1" applyFont="1">
      <alignment horizontal="center"/>
    </xf>
    <xf borderId="4" fillId="31" fontId="6" numFmtId="0" xfId="0" applyAlignment="1" applyBorder="1" applyFont="1">
      <alignment horizontal="center"/>
    </xf>
    <xf borderId="1" fillId="31" fontId="6" numFmtId="0" xfId="0" applyAlignment="1" applyBorder="1" applyFont="1">
      <alignment horizontal="center"/>
    </xf>
    <xf borderId="3" fillId="31" fontId="32" numFmtId="0" xfId="0" applyAlignment="1" applyBorder="1" applyFont="1">
      <alignment horizontal="left"/>
    </xf>
    <xf borderId="56" fillId="6" fontId="6" numFmtId="0" xfId="0" applyAlignment="1" applyBorder="1" applyFont="1">
      <alignment horizontal="center" shrinkToFit="0" wrapText="1"/>
    </xf>
    <xf borderId="57" fillId="0" fontId="4" numFmtId="0" xfId="0" applyBorder="1" applyFont="1"/>
    <xf borderId="58" fillId="0" fontId="4" numFmtId="0" xfId="0" applyBorder="1" applyFont="1"/>
    <xf borderId="49" fillId="6" fontId="6" numFmtId="0" xfId="0" applyBorder="1" applyFont="1"/>
    <xf borderId="37" fillId="6" fontId="6" numFmtId="0" xfId="0" applyAlignment="1" applyBorder="1" applyFont="1">
      <alignment horizontal="right" shrinkToFit="0" wrapText="1"/>
    </xf>
    <xf borderId="37" fillId="6" fontId="5" numFmtId="0" xfId="0" applyAlignment="1" applyBorder="1" applyFont="1">
      <alignment horizontal="right"/>
    </xf>
    <xf borderId="49" fillId="6" fontId="5" numFmtId="0" xfId="0" applyAlignment="1" applyBorder="1" applyFont="1">
      <alignment horizontal="right" shrinkToFit="0" wrapText="1"/>
    </xf>
    <xf borderId="49" fillId="6" fontId="5" numFmtId="0" xfId="0" applyAlignment="1" applyBorder="1" applyFont="1">
      <alignment horizontal="right"/>
    </xf>
    <xf borderId="49" fillId="6" fontId="6" numFmtId="0" xfId="0" applyAlignment="1" applyBorder="1" applyFont="1">
      <alignment horizontal="right"/>
    </xf>
    <xf borderId="15" fillId="31" fontId="6" numFmtId="0" xfId="0" applyAlignment="1" applyBorder="1" applyFont="1">
      <alignment horizontal="center" shrinkToFit="0" vertical="center" wrapText="1"/>
    </xf>
    <xf borderId="4" fillId="32" fontId="5" numFmtId="0" xfId="0" applyBorder="1" applyFont="1"/>
    <xf borderId="1" fillId="10" fontId="6" numFmtId="0" xfId="0" applyAlignment="1" applyBorder="1" applyFont="1">
      <alignment shrinkToFit="0" wrapText="1"/>
    </xf>
    <xf borderId="3" fillId="26" fontId="8" numFmtId="0" xfId="0" applyBorder="1" applyFont="1"/>
    <xf borderId="3" fillId="26" fontId="34" numFmtId="0" xfId="0" applyBorder="1" applyFont="1"/>
    <xf borderId="3" fillId="32" fontId="6" numFmtId="0" xfId="0" applyBorder="1" applyFont="1"/>
    <xf borderId="3" fillId="33" fontId="6" numFmtId="0" xfId="0" applyBorder="1" applyFill="1" applyFont="1"/>
    <xf borderId="1" fillId="2" fontId="32" numFmtId="0" xfId="0" applyAlignment="1" applyBorder="1" applyFont="1">
      <alignment horizontal="left" shrinkToFit="0" vertical="top" wrapText="1"/>
    </xf>
    <xf borderId="1" fillId="2" fontId="55" numFmtId="0" xfId="0" applyAlignment="1" applyBorder="1" applyFont="1">
      <alignment horizontal="left" shrinkToFit="0" vertical="top" wrapText="1"/>
    </xf>
    <xf borderId="1" fillId="2" fontId="56" numFmtId="0" xfId="0" applyAlignment="1" applyBorder="1" applyFont="1">
      <alignment horizontal="left"/>
    </xf>
    <xf borderId="3" fillId="20" fontId="6" numFmtId="9" xfId="0" applyBorder="1" applyFont="1" applyNumberFormat="1"/>
    <xf borderId="4" fillId="20" fontId="6" numFmtId="0" xfId="0" applyBorder="1" applyFont="1"/>
    <xf borderId="36" fillId="22" fontId="6" numFmtId="0" xfId="0" applyBorder="1" applyFont="1"/>
    <xf borderId="3" fillId="22" fontId="6" numFmtId="9" xfId="0" applyBorder="1" applyFont="1" applyNumberFormat="1"/>
    <xf borderId="4" fillId="22" fontId="6" numFmtId="0" xfId="0" applyBorder="1" applyFont="1"/>
    <xf borderId="36" fillId="26" fontId="6" numFmtId="0" xfId="0" applyBorder="1" applyFont="1"/>
    <xf borderId="3" fillId="26" fontId="6" numFmtId="9" xfId="0" applyBorder="1" applyFont="1" applyNumberFormat="1"/>
    <xf borderId="36" fillId="20" fontId="6" numFmtId="9" xfId="0" applyBorder="1" applyFont="1" applyNumberFormat="1"/>
    <xf borderId="4" fillId="20" fontId="32" numFmtId="0" xfId="0" applyAlignment="1" applyBorder="1" applyFont="1">
      <alignment horizontal="left"/>
    </xf>
    <xf borderId="4" fillId="28" fontId="5" numFmtId="0" xfId="0" applyBorder="1" applyFont="1"/>
    <xf borderId="4" fillId="28" fontId="6" numFmtId="0" xfId="0" applyBorder="1" applyFont="1"/>
    <xf borderId="15" fillId="29" fontId="5" numFmtId="0" xfId="0" applyAlignment="1" applyBorder="1" applyFont="1">
      <alignment horizontal="center"/>
    </xf>
    <xf borderId="15" fillId="30" fontId="5" numFmtId="0" xfId="0" applyAlignment="1" applyBorder="1" applyFont="1">
      <alignment horizontal="center"/>
    </xf>
    <xf borderId="1" fillId="10" fontId="6" numFmtId="0" xfId="0" applyBorder="1" applyFont="1"/>
    <xf borderId="3" fillId="10" fontId="6" numFmtId="0" xfId="0" applyBorder="1" applyFont="1"/>
    <xf borderId="3" fillId="34" fontId="6" numFmtId="0" xfId="0" applyAlignment="1" applyBorder="1" applyFill="1" applyFont="1">
      <alignment horizontal="center"/>
    </xf>
    <xf borderId="3" fillId="35" fontId="6" numFmtId="0" xfId="0" applyAlignment="1" applyBorder="1" applyFill="1" applyFont="1">
      <alignment horizontal="center"/>
    </xf>
    <xf borderId="3" fillId="35" fontId="6" numFmtId="0" xfId="0" applyBorder="1" applyFont="1"/>
    <xf borderId="4" fillId="26" fontId="6" numFmtId="0" xfId="0" applyAlignment="1" applyBorder="1" applyFont="1">
      <alignment horizontal="center"/>
    </xf>
    <xf borderId="4" fillId="26" fontId="57" numFmtId="0" xfId="0" applyBorder="1" applyFont="1"/>
    <xf borderId="19" fillId="8" fontId="39" numFmtId="0" xfId="0" applyAlignment="1" applyBorder="1" applyFont="1">
      <alignment horizontal="left" shrinkToFit="0" vertical="center" wrapText="1"/>
    </xf>
    <xf borderId="36" fillId="9" fontId="6" numFmtId="0" xfId="0" applyBorder="1" applyFont="1"/>
    <xf borderId="3" fillId="9" fontId="6" numFmtId="0" xfId="0" applyBorder="1" applyFont="1"/>
    <xf borderId="4" fillId="9" fontId="6" numFmtId="0" xfId="0" applyBorder="1" applyFont="1"/>
    <xf borderId="3" fillId="9" fontId="6" numFmtId="9" xfId="0" applyBorder="1" applyFont="1" applyNumberFormat="1"/>
    <xf borderId="36" fillId="36" fontId="6" numFmtId="0" xfId="0" applyBorder="1" applyFill="1" applyFont="1"/>
    <xf borderId="3" fillId="36" fontId="6" numFmtId="0" xfId="0" applyBorder="1" applyFont="1"/>
    <xf borderId="3" fillId="36" fontId="6" numFmtId="9" xfId="0" applyBorder="1" applyFont="1" applyNumberFormat="1"/>
    <xf borderId="4" fillId="36" fontId="6" numFmtId="0" xfId="0" applyBorder="1" applyFont="1"/>
    <xf borderId="4" fillId="8" fontId="58" numFmtId="0" xfId="0" applyBorder="1" applyFont="1"/>
    <xf borderId="4" fillId="8" fontId="6" numFmtId="0" xfId="0" applyBorder="1" applyFont="1"/>
    <xf borderId="36" fillId="29" fontId="6" numFmtId="0" xfId="0" applyBorder="1" applyFont="1"/>
    <xf borderId="3" fillId="29" fontId="6" numFmtId="0" xfId="0" applyBorder="1" applyFont="1"/>
    <xf borderId="4" fillId="3" fontId="5" numFmtId="0" xfId="0" applyBorder="1" applyFont="1"/>
    <xf borderId="4" fillId="3" fontId="6" numFmtId="0" xfId="0" applyBorder="1" applyFont="1"/>
    <xf borderId="3" fillId="0" fontId="5" numFmtId="0" xfId="0" applyBorder="1" applyFont="1"/>
    <xf borderId="4" fillId="30" fontId="6" numFmtId="0" xfId="0" applyAlignment="1" applyBorder="1" applyFont="1">
      <alignment horizontal="center"/>
    </xf>
    <xf borderId="1" fillId="29" fontId="6" numFmtId="0" xfId="0" applyBorder="1" applyFont="1"/>
    <xf borderId="15" fillId="30" fontId="6" numFmtId="0" xfId="0" applyBorder="1" applyFont="1"/>
    <xf borderId="59" fillId="30" fontId="6" numFmtId="0" xfId="0" applyAlignment="1" applyBorder="1" applyFont="1">
      <alignment horizontal="center"/>
    </xf>
    <xf borderId="38" fillId="29" fontId="6" numFmtId="0" xfId="0" applyBorder="1" applyFont="1"/>
    <xf borderId="38" fillId="10" fontId="6" numFmtId="0" xfId="0" applyBorder="1" applyFont="1"/>
    <xf borderId="6" fillId="0" fontId="6" numFmtId="0" xfId="0" applyAlignment="1" applyBorder="1" applyFont="1">
      <alignment horizontal="center"/>
    </xf>
    <xf borderId="0" fillId="0" fontId="6" numFmtId="9" xfId="0" applyFont="1" applyNumberFormat="1"/>
    <xf borderId="60" fillId="34" fontId="6" numFmtId="0" xfId="0" applyAlignment="1" applyBorder="1" applyFont="1">
      <alignment horizontal="center"/>
    </xf>
    <xf borderId="4" fillId="34" fontId="5" numFmtId="0" xfId="0" applyBorder="1" applyFont="1"/>
    <xf borderId="4" fillId="34" fontId="6" numFmtId="0" xfId="0" applyBorder="1" applyFont="1"/>
    <xf borderId="4" fillId="34" fontId="6" numFmtId="9" xfId="0" applyBorder="1" applyFont="1" applyNumberFormat="1"/>
    <xf borderId="4" fillId="34" fontId="39" numFmtId="0" xfId="0" applyBorder="1" applyFont="1"/>
    <xf borderId="37" fillId="8" fontId="6" numFmtId="0" xfId="0" applyAlignment="1" applyBorder="1" applyFont="1">
      <alignment horizontal="center"/>
    </xf>
    <xf borderId="48" fillId="8" fontId="6" numFmtId="0" xfId="0" applyBorder="1" applyFont="1"/>
    <xf borderId="48" fillId="8" fontId="6" numFmtId="9" xfId="0" applyBorder="1" applyFont="1" applyNumberFormat="1"/>
    <xf borderId="48" fillId="8" fontId="32" numFmtId="0" xfId="0" applyBorder="1" applyFont="1"/>
    <xf borderId="48" fillId="8" fontId="39" numFmtId="0" xfId="0" applyBorder="1" applyFont="1"/>
    <xf borderId="60" fillId="8" fontId="6" numFmtId="0" xfId="0" applyAlignment="1" applyBorder="1" applyFont="1">
      <alignment horizontal="center"/>
    </xf>
    <xf borderId="4" fillId="8" fontId="6" numFmtId="9" xfId="0" applyBorder="1" applyFont="1" applyNumberFormat="1"/>
    <xf borderId="4" fillId="8" fontId="39" numFmtId="0" xfId="0" applyBorder="1" applyFont="1"/>
    <xf borderId="60" fillId="35" fontId="6" numFmtId="0" xfId="0" applyAlignment="1" applyBorder="1" applyFont="1">
      <alignment horizontal="center"/>
    </xf>
    <xf borderId="4" fillId="35" fontId="6" numFmtId="0" xfId="0" applyBorder="1" applyFont="1"/>
    <xf borderId="4" fillId="35" fontId="6" numFmtId="9" xfId="0" applyBorder="1" applyFont="1" applyNumberFormat="1"/>
    <xf borderId="4" fillId="35" fontId="39" numFmtId="0" xfId="0" applyBorder="1" applyFont="1"/>
    <xf borderId="37" fillId="34" fontId="6" numFmtId="0" xfId="0" applyAlignment="1" applyBorder="1" applyFont="1">
      <alignment horizontal="center"/>
    </xf>
    <xf borderId="48" fillId="34" fontId="6" numFmtId="0" xfId="0" applyBorder="1" applyFont="1"/>
    <xf borderId="48" fillId="34" fontId="6" numFmtId="9" xfId="0" applyBorder="1" applyFont="1" applyNumberFormat="1"/>
    <xf borderId="48" fillId="34" fontId="39" numFmtId="0" xfId="0" applyBorder="1" applyFont="1"/>
    <xf borderId="61" fillId="0" fontId="6" numFmtId="0" xfId="0" applyBorder="1" applyFont="1"/>
    <xf borderId="61" fillId="0" fontId="6" numFmtId="9" xfId="0" applyBorder="1" applyFont="1" applyNumberFormat="1"/>
    <xf borderId="3" fillId="28" fontId="32" numFmtId="0" xfId="0" applyAlignment="1" applyBorder="1" applyFont="1">
      <alignment horizontal="right"/>
    </xf>
    <xf borderId="3" fillId="28" fontId="32" numFmtId="0" xfId="0" applyAlignment="1" applyBorder="1" applyFont="1">
      <alignment horizontal="left"/>
    </xf>
    <xf borderId="3" fillId="2" fontId="32" numFmtId="0" xfId="0" applyAlignment="1" applyBorder="1" applyFont="1">
      <alignment horizontal="left"/>
    </xf>
    <xf borderId="0" fillId="0" fontId="39" numFmtId="0" xfId="0" applyFont="1"/>
    <xf borderId="4" fillId="26" fontId="6" numFmtId="9" xfId="0" applyBorder="1" applyFont="1" applyNumberFormat="1"/>
  </cellXfs>
  <cellStyles count="1">
    <cellStyle xfId="0" name="Normal" builtinId="0"/>
  </cellStyles>
  <dxfs count="4">
    <dxf>
      <font/>
      <fill>
        <patternFill patternType="solid">
          <fgColor rgb="FF00FF00"/>
          <bgColor rgb="FF00FF00"/>
        </patternFill>
      </fill>
      <border/>
    </dxf>
    <dxf>
      <font/>
      <fill>
        <patternFill patternType="solid">
          <fgColor rgb="FFFFFF00"/>
          <bgColor rgb="FFFFFF00"/>
        </patternFill>
      </fill>
      <border/>
    </dxf>
    <dxf>
      <font/>
      <fill>
        <patternFill patternType="solid">
          <fgColor rgb="FFFF0000"/>
          <bgColor rgb="FFFF0000"/>
        </patternFill>
      </fill>
      <border/>
    </dxf>
    <dxf>
      <font/>
      <fill>
        <patternFill patternType="solid">
          <fgColor rgb="FF9900FF"/>
          <bgColor rgb="FF9900F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609600</xdr:colOff>
      <xdr:row>1</xdr:row>
      <xdr:rowOff>19050</xdr:rowOff>
    </xdr:from>
    <xdr:ext cx="8067675" cy="4552950"/>
    <xdr:pic>
      <xdr:nvPicPr>
        <xdr:cNvPr id="0" name="image2.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314325</xdr:colOff>
      <xdr:row>93</xdr:row>
      <xdr:rowOff>161925</xdr:rowOff>
    </xdr:from>
    <xdr:ext cx="4676775" cy="1152525"/>
    <xdr:pic>
      <xdr:nvPicPr>
        <xdr:cNvPr id="0" name="image1.png" title="Bild"/>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ubarcelona-my.sharepoint.com/:x:/r/personal/richard_osuala_ub_edu/_layouts/15/Doc.aspx?sourcedoc=%7B53622D73-1E9B-4BA4-A09F-C02AC12244E0%7D&amp;file=MAMMO_GANS%20Datasets.xlsx&amp;action=default&amp;mobileredirect=true" TargetMode="External"/><Relationship Id="rId3" Type="http://schemas.openxmlformats.org/officeDocument/2006/relationships/drawing" Target="../drawings/drawing8.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ubarcelona-my.sharepoint.com/:p:/r/personal/richard_osuala_ub_edu/Documents/PhD%20Research%20Richard%20Osuala%20(not%20shared)/Regular%20Supervision%20Meeting%20Richard%20Osuala.pptx?d=wfcdc96179bdd4124b45b5d12ccb76711&amp;csf=1&amp;web=1&amp;e=Nlyv2w"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ubarcelona-my.sharepoint.com/:p:/r/personal/richard_osuala_ub_edu/Documents/PhD%20Research%20Richard%20Osuala%20(not%20shared)/Regular%20Supervision%20Meeting%20Richard%20Osuala.pptx?d=wfcdc96179bdd4124b45b5d12ccb76711&amp;csf=1&amp;web=1&amp;e=Nlyv2w"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ubarcelona-my.sharepoint.com/:x:/r/personal/richard_osuala_ub_edu/_layouts/15/Doc.aspx?sourcedoc=%7B45DAA435-3CAB-4CA8-A5C1-F9AF76165E0D%7D&amp;file=Transformer%20Pretraining%20Ideas.xlsx&amp;action=default&amp;mobileredirect=true" TargetMode="External"/><Relationship Id="rId3" Type="http://schemas.openxmlformats.org/officeDocument/2006/relationships/hyperlink" Target="https://ubarcelona-my.sharepoint.com/:x:/r/personal/richard_osuala_ub_edu/_layouts/15/Doc.aspx?sourcedoc=%7B45DAA435-3CAB-4CA8-A5C1-F9AF76165E0D%7D&amp;file=Transformer%20Pretraining%20Ideas.xlsx&amp;action=default&amp;mobileredirect=true" TargetMode="External"/><Relationship Id="rId4" Type="http://schemas.openxmlformats.org/officeDocument/2006/relationships/hyperlink" Target="https://arxiv.org/abs/1811.11212" TargetMode="External"/><Relationship Id="rId5" Type="http://schemas.openxmlformats.org/officeDocument/2006/relationships/drawing" Target="../drawings/drawing16.xml"/><Relationship Id="rId6"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25.xml"/><Relationship Id="rId3"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80.75"/>
    <col customWidth="1" min="4" max="4" width="8.5"/>
    <col customWidth="1" min="6" max="7" width="13.88"/>
    <col customWidth="1" min="8" max="8" width="6.75"/>
    <col customWidth="1" min="9" max="9" width="14.25"/>
    <col customWidth="1" min="10" max="10" width="15.38"/>
  </cols>
  <sheetData>
    <row r="1">
      <c r="B1" s="1" t="s">
        <v>0</v>
      </c>
      <c r="D1" s="2"/>
      <c r="E1" s="2"/>
    </row>
    <row r="2">
      <c r="A2" s="3"/>
      <c r="D2" s="2"/>
      <c r="E2" s="2"/>
      <c r="F2" s="4" t="s">
        <v>1</v>
      </c>
      <c r="G2" s="5"/>
      <c r="I2" s="4" t="s">
        <v>2</v>
      </c>
      <c r="J2" s="5"/>
    </row>
    <row r="3" ht="12.75" customHeight="1">
      <c r="B3" s="6" t="s">
        <v>3</v>
      </c>
      <c r="C3" s="7" t="s">
        <v>4</v>
      </c>
      <c r="D3" s="8" t="s">
        <v>5</v>
      </c>
      <c r="E3" s="8" t="s">
        <v>6</v>
      </c>
      <c r="F3" s="6" t="s">
        <v>7</v>
      </c>
      <c r="G3" s="6" t="s">
        <v>8</v>
      </c>
      <c r="I3" s="6" t="s">
        <v>7</v>
      </c>
      <c r="J3" s="6" t="s">
        <v>8</v>
      </c>
    </row>
    <row r="4" ht="12.75" customHeight="1">
      <c r="B4" s="9" t="s">
        <v>9</v>
      </c>
      <c r="C4" s="10" t="s">
        <v>10</v>
      </c>
      <c r="D4" s="11" t="s">
        <v>11</v>
      </c>
      <c r="E4" s="11">
        <v>42.0</v>
      </c>
      <c r="F4" s="10">
        <v>0.776706096451319</v>
      </c>
      <c r="G4" s="10">
        <v>0.849825802443633</v>
      </c>
      <c r="H4" s="12"/>
      <c r="I4" s="10">
        <v>0.69436313553697</v>
      </c>
      <c r="J4" s="10">
        <v>0.723885103057328</v>
      </c>
      <c r="K4" s="12"/>
      <c r="L4" s="12"/>
      <c r="M4" s="12"/>
      <c r="N4" s="12"/>
      <c r="O4" s="12"/>
      <c r="P4" s="12"/>
      <c r="Q4" s="12"/>
      <c r="R4" s="12"/>
      <c r="S4" s="13"/>
      <c r="T4" s="13"/>
    </row>
    <row r="5" ht="12.75" customHeight="1">
      <c r="B5" s="9" t="s">
        <v>9</v>
      </c>
      <c r="C5" s="10" t="s">
        <v>10</v>
      </c>
      <c r="D5" s="11" t="s">
        <v>11</v>
      </c>
      <c r="E5" s="11">
        <v>43.0</v>
      </c>
      <c r="F5" s="10">
        <v>0.779331860132588</v>
      </c>
      <c r="G5" s="10">
        <v>0.851069106683509</v>
      </c>
      <c r="H5" s="12"/>
      <c r="I5" s="10">
        <v>0.69821950086287</v>
      </c>
      <c r="J5" s="10">
        <v>0.730735823871628</v>
      </c>
      <c r="K5" s="12"/>
      <c r="L5" s="12"/>
      <c r="M5" s="12"/>
      <c r="N5" s="12"/>
      <c r="O5" s="12"/>
      <c r="P5" s="12"/>
      <c r="Q5" s="12"/>
      <c r="R5" s="12"/>
      <c r="S5" s="13"/>
      <c r="T5" s="13"/>
    </row>
    <row r="6" ht="12.75" customHeight="1">
      <c r="B6" s="9" t="s">
        <v>9</v>
      </c>
      <c r="C6" s="10" t="s">
        <v>10</v>
      </c>
      <c r="D6" s="11" t="s">
        <v>11</v>
      </c>
      <c r="E6" s="11">
        <v>44.0</v>
      </c>
      <c r="F6" s="10">
        <v>0.7776420122189</v>
      </c>
      <c r="G6" s="10">
        <v>0.848489430785102</v>
      </c>
      <c r="H6" s="12"/>
      <c r="I6" s="10">
        <v>0.69355336519315</v>
      </c>
      <c r="J6" s="10">
        <v>0.723083011091038</v>
      </c>
      <c r="K6" s="12"/>
      <c r="L6" s="12"/>
      <c r="M6" s="12"/>
      <c r="N6" s="12"/>
      <c r="O6" s="12"/>
      <c r="P6" s="12"/>
      <c r="Q6" s="12"/>
      <c r="R6" s="12"/>
      <c r="S6" s="13"/>
      <c r="T6" s="13"/>
    </row>
    <row r="7">
      <c r="D7" s="2"/>
      <c r="E7" s="2"/>
      <c r="F7" s="10" t="str">
        <f t="shared" ref="F7:G7" si="1">CONCATENATE(ROUND(AVERAGE(F4,F5,F6), 3), "$\pm$",ROUND(_xlfn.STDEV.P(F4,F5,F6), 3), "" )</f>
        <v>0.778$\pm$0.001</v>
      </c>
      <c r="G7" s="10" t="str">
        <f t="shared" si="1"/>
        <v>0.85$\pm$0.001</v>
      </c>
      <c r="I7" s="10" t="str">
        <f t="shared" ref="I7:J7" si="2">CONCATENATE(ROUND(AVERAGE(I4,I5,I6), 3), "$\pm$",ROUND(_xlfn.STDEV.P(I4,I5,I6), 3), "" )</f>
        <v>0.695$\pm$0.002</v>
      </c>
      <c r="J7" s="10" t="str">
        <f t="shared" si="2"/>
        <v>0.726$\pm$0.003</v>
      </c>
    </row>
    <row r="8">
      <c r="D8" s="2"/>
      <c r="E8" s="2"/>
    </row>
    <row r="9" ht="12.75" customHeight="1">
      <c r="B9" s="14" t="s">
        <v>12</v>
      </c>
      <c r="C9" s="10" t="s">
        <v>13</v>
      </c>
      <c r="D9" s="11">
        <v>6.0</v>
      </c>
      <c r="E9" s="11">
        <v>42.0</v>
      </c>
      <c r="F9" s="10">
        <v>0.565423111919927</v>
      </c>
      <c r="G9" s="10">
        <v>0.66227708747584</v>
      </c>
      <c r="I9" s="10">
        <v>0.565098566308243</v>
      </c>
      <c r="J9" s="10">
        <v>0.610621624546074</v>
      </c>
      <c r="K9" s="12"/>
      <c r="L9" s="12"/>
      <c r="M9" s="12"/>
      <c r="N9" s="12"/>
      <c r="O9" s="12"/>
      <c r="P9" s="12"/>
      <c r="Q9" s="12"/>
      <c r="R9" s="12"/>
      <c r="S9" s="13"/>
      <c r="T9" s="13"/>
    </row>
    <row r="10">
      <c r="B10" s="14" t="s">
        <v>12</v>
      </c>
      <c r="C10" s="10" t="s">
        <v>13</v>
      </c>
      <c r="D10" s="11">
        <v>6.0</v>
      </c>
      <c r="E10" s="11">
        <v>43.0</v>
      </c>
      <c r="F10" s="10">
        <v>0.538541531262186</v>
      </c>
      <c r="G10" s="10">
        <v>0.66922762956355</v>
      </c>
      <c r="H10" s="12"/>
      <c r="I10" s="10">
        <v>0.540111841231913</v>
      </c>
      <c r="J10" s="10">
        <v>0.585236303896485</v>
      </c>
    </row>
    <row r="11">
      <c r="B11" s="14" t="s">
        <v>12</v>
      </c>
      <c r="C11" s="10" t="s">
        <v>13</v>
      </c>
      <c r="D11" s="11">
        <v>6.0</v>
      </c>
      <c r="E11" s="11">
        <v>44.0</v>
      </c>
      <c r="F11" s="10">
        <v>0.61344079032887</v>
      </c>
      <c r="G11" s="10">
        <v>0.706023208613016</v>
      </c>
      <c r="I11" s="10">
        <v>0.489487919819461</v>
      </c>
      <c r="J11" s="10">
        <v>0.539897543354355</v>
      </c>
    </row>
    <row r="12">
      <c r="D12" s="2"/>
      <c r="E12" s="2"/>
      <c r="F12" s="10" t="str">
        <f t="shared" ref="F12:G12" si="3">CONCATENATE(ROUND(AVERAGE(F9,F10,F11), 3), "$\pm$",ROUND(_xlfn.STDEV.P(F9,F10,F11), 3), "" )</f>
        <v>0.572$\pm$0.031</v>
      </c>
      <c r="G12" s="10" t="str">
        <f t="shared" si="3"/>
        <v>0.679$\pm$0.019</v>
      </c>
      <c r="I12" s="10" t="str">
        <f t="shared" ref="I12:J12" si="4">CONCATENATE(ROUND(AVERAGE(I9,I10,I11), 3), "$\pm$",ROUND(_xlfn.STDEV.P(I9,I10,I11), 3), "" )</f>
        <v>0.532$\pm$0.031</v>
      </c>
      <c r="J12" s="10" t="str">
        <f t="shared" si="4"/>
        <v>0.579$\pm$0.029</v>
      </c>
    </row>
    <row r="13">
      <c r="D13" s="2"/>
      <c r="E13" s="2"/>
    </row>
    <row r="14" ht="12.75" customHeight="1">
      <c r="B14" s="9" t="s">
        <v>14</v>
      </c>
      <c r="C14" s="10" t="s">
        <v>15</v>
      </c>
      <c r="D14" s="11">
        <v>6.0</v>
      </c>
      <c r="E14" s="11">
        <v>42.0</v>
      </c>
      <c r="F14" s="10">
        <v>0.619498245157935</v>
      </c>
      <c r="G14" s="10">
        <v>0.705539469338816</v>
      </c>
      <c r="H14" s="12"/>
      <c r="I14" s="10">
        <v>0.625738417629098</v>
      </c>
      <c r="J14" s="10">
        <v>0.670203240090655</v>
      </c>
      <c r="K14" s="12"/>
      <c r="L14" s="12"/>
      <c r="M14" s="12"/>
      <c r="N14" s="12"/>
      <c r="O14" s="12"/>
      <c r="P14" s="12"/>
      <c r="Q14" s="12"/>
      <c r="R14" s="12"/>
      <c r="S14" s="13"/>
      <c r="T14" s="13"/>
    </row>
    <row r="15">
      <c r="B15" s="9" t="s">
        <v>14</v>
      </c>
      <c r="C15" s="10" t="s">
        <v>16</v>
      </c>
      <c r="D15" s="11">
        <v>6.0</v>
      </c>
      <c r="E15" s="11">
        <v>43.0</v>
      </c>
      <c r="F15" s="10">
        <v>0.600259976602105</v>
      </c>
      <c r="G15" s="10">
        <v>0.691735407955665</v>
      </c>
      <c r="I15" s="10">
        <v>0.631264104606398</v>
      </c>
      <c r="J15" s="10">
        <v>0.656047980530121</v>
      </c>
    </row>
    <row r="16">
      <c r="B16" s="9" t="s">
        <v>14</v>
      </c>
      <c r="C16" s="10" t="s">
        <v>16</v>
      </c>
      <c r="D16" s="11">
        <v>6.0</v>
      </c>
      <c r="E16" s="11">
        <v>44.0</v>
      </c>
      <c r="F16" s="10">
        <v>0.631639152476277</v>
      </c>
      <c r="G16" s="10">
        <v>0.727623204685081</v>
      </c>
      <c r="I16" s="10">
        <v>0.5705296694544</v>
      </c>
      <c r="J16" s="10">
        <v>0.614613404830335</v>
      </c>
    </row>
    <row r="17">
      <c r="D17" s="2"/>
      <c r="E17" s="2"/>
      <c r="F17" s="10" t="str">
        <f t="shared" ref="F17:G17" si="5">CONCATENATE(ROUND(AVERAGE(F14,F15,F16), 3), "$\pm$",ROUND(_xlfn.STDEV.P(F14,F15,F16), 3), "" )</f>
        <v>0.617$\pm$0.013</v>
      </c>
      <c r="G17" s="10" t="str">
        <f t="shared" si="5"/>
        <v>0.708$\pm$0.015</v>
      </c>
      <c r="I17" s="10" t="str">
        <f t="shared" ref="I17:J17" si="6">CONCATENATE(ROUND(AVERAGE(I14,I15,I16), 3), "$\pm$",ROUND(_xlfn.STDEV.P(I14,I15,I16), 3), "" )</f>
        <v>0.609$\pm$0.027</v>
      </c>
      <c r="J17" s="10" t="str">
        <f t="shared" si="6"/>
        <v>0.647$\pm$0.024</v>
      </c>
    </row>
    <row r="18">
      <c r="D18" s="2"/>
      <c r="E18" s="2"/>
    </row>
    <row r="19" ht="12.75" customHeight="1">
      <c r="B19" s="9" t="s">
        <v>17</v>
      </c>
      <c r="C19" s="10" t="s">
        <v>18</v>
      </c>
      <c r="D19" s="11">
        <v>60.0</v>
      </c>
      <c r="E19" s="11">
        <v>42.0</v>
      </c>
      <c r="F19" s="10">
        <v>0.627687508124268</v>
      </c>
      <c r="G19" s="10">
        <v>0.695540554168468</v>
      </c>
      <c r="H19" s="12"/>
      <c r="I19" s="10">
        <v>0.649991703172706</v>
      </c>
      <c r="J19" s="10">
        <v>0.696849843372961</v>
      </c>
      <c r="K19" s="12"/>
      <c r="L19" s="12"/>
      <c r="M19" s="12"/>
      <c r="N19" s="12"/>
      <c r="O19" s="12"/>
      <c r="P19" s="12"/>
      <c r="Q19" s="12"/>
      <c r="R19" s="12"/>
      <c r="S19" s="13"/>
      <c r="T19" s="13"/>
    </row>
    <row r="20">
      <c r="B20" s="9" t="s">
        <v>17</v>
      </c>
      <c r="C20" s="10" t="s">
        <v>18</v>
      </c>
      <c r="D20" s="11">
        <v>60.0</v>
      </c>
      <c r="E20" s="11">
        <v>43.0</v>
      </c>
      <c r="F20" s="10">
        <v>0.628727414532692</v>
      </c>
      <c r="G20" s="10">
        <v>0.687241161659484</v>
      </c>
      <c r="I20" s="10">
        <v>0.666031129696004</v>
      </c>
      <c r="J20" s="10">
        <v>0.703719043656123</v>
      </c>
    </row>
    <row r="21">
      <c r="B21" s="9" t="s">
        <v>17</v>
      </c>
      <c r="C21" s="10" t="s">
        <v>18</v>
      </c>
      <c r="D21" s="11">
        <v>60.0</v>
      </c>
      <c r="E21" s="11">
        <v>44.0</v>
      </c>
      <c r="F21" s="10">
        <v>0.631509164175224</v>
      </c>
      <c r="G21" s="10">
        <v>0.697875936878572</v>
      </c>
      <c r="I21" s="10">
        <v>0.634752090800477</v>
      </c>
      <c r="J21" s="10">
        <v>0.687485081874975</v>
      </c>
    </row>
    <row r="22">
      <c r="D22" s="2"/>
      <c r="E22" s="2"/>
      <c r="F22" s="10" t="str">
        <f t="shared" ref="F22:G22" si="7">CONCATENATE(ROUND(AVERAGE(F19,F20,F21), 3), "$\pm$",ROUND(_xlfn.STDEV.P(F19,F20,F21), 3), "" )</f>
        <v>0.629$\pm$0.002</v>
      </c>
      <c r="G22" s="10" t="str">
        <f t="shared" si="7"/>
        <v>0.694$\pm$0.005</v>
      </c>
      <c r="I22" s="10" t="str">
        <f t="shared" ref="I22:J22" si="8">CONCATENATE(ROUND(AVERAGE(I19,I20,I21), 3), "$\pm$",ROUND(_xlfn.STDEV.P(I19,I20,I21), 3), "" )</f>
        <v>0.65$\pm$0.013</v>
      </c>
      <c r="J22" s="10" t="str">
        <f t="shared" si="8"/>
        <v>0.696$\pm$0.007</v>
      </c>
    </row>
    <row r="23">
      <c r="D23" s="2"/>
      <c r="E23" s="2"/>
    </row>
    <row r="24">
      <c r="B24" s="9" t="s">
        <v>19</v>
      </c>
      <c r="C24" s="10" t="s">
        <v>20</v>
      </c>
      <c r="D24" s="11" t="s">
        <v>21</v>
      </c>
      <c r="E24" s="11">
        <v>42.0</v>
      </c>
      <c r="F24" s="10">
        <v>0.525126738593526</v>
      </c>
      <c r="G24" s="10">
        <v>0.645615489635377</v>
      </c>
      <c r="H24" s="12"/>
      <c r="I24" s="10">
        <v>0.498275919288464</v>
      </c>
      <c r="J24" s="10">
        <v>0.566959733680287</v>
      </c>
    </row>
    <row r="25">
      <c r="B25" s="9" t="s">
        <v>19</v>
      </c>
      <c r="C25" s="10" t="s">
        <v>20</v>
      </c>
      <c r="D25" s="11" t="s">
        <v>21</v>
      </c>
      <c r="E25" s="11">
        <v>43.0</v>
      </c>
      <c r="F25" s="10">
        <v>0.594956453919147</v>
      </c>
      <c r="G25" s="10">
        <v>0.677470707822042</v>
      </c>
      <c r="I25" s="10">
        <v>0.592690495154652</v>
      </c>
      <c r="J25" s="10">
        <v>0.646933968032871</v>
      </c>
    </row>
    <row r="26">
      <c r="B26" s="9" t="s">
        <v>19</v>
      </c>
      <c r="C26" s="10" t="s">
        <v>20</v>
      </c>
      <c r="D26" s="11" t="s">
        <v>21</v>
      </c>
      <c r="E26" s="11">
        <v>44.0</v>
      </c>
      <c r="F26" s="10">
        <v>0.550474457298843</v>
      </c>
      <c r="G26" s="10">
        <v>0.644248344298161</v>
      </c>
      <c r="I26" s="10">
        <v>0.604618014071419</v>
      </c>
      <c r="J26" s="10">
        <v>0.649938735538018</v>
      </c>
    </row>
    <row r="27">
      <c r="D27" s="2"/>
      <c r="E27" s="2"/>
      <c r="F27" s="10" t="str">
        <f t="shared" ref="F27:G27" si="9">CONCATENATE(ROUND(AVERAGE(F24,F25,F26), 3), "$\pm$",ROUND(_xlfn.STDEV.P(F24,F25,F26), 3), "" )</f>
        <v>0.557$\pm$0.029</v>
      </c>
      <c r="G27" s="10" t="str">
        <f t="shared" si="9"/>
        <v>0.656$\pm$0.015</v>
      </c>
      <c r="I27" s="10" t="str">
        <f t="shared" ref="I27:J27" si="10">CONCATENATE(ROUND(AVERAGE(I24,I25,I26), 3), "$\pm$",ROUND(_xlfn.STDEV.P(I24,I25,I26), 3), "" )</f>
        <v>0.565$\pm$0.048</v>
      </c>
      <c r="J27" s="10" t="str">
        <f t="shared" si="10"/>
        <v>0.621$\pm$0.038</v>
      </c>
    </row>
    <row r="28">
      <c r="D28" s="2"/>
      <c r="E28" s="2"/>
    </row>
    <row r="29">
      <c r="B29" s="9" t="s">
        <v>22</v>
      </c>
      <c r="C29" s="10" t="s">
        <v>23</v>
      </c>
      <c r="D29" s="11" t="s">
        <v>24</v>
      </c>
      <c r="E29" s="11">
        <v>42.0</v>
      </c>
      <c r="F29" s="10">
        <v>0.525126738593526</v>
      </c>
      <c r="G29" s="10">
        <v>0.645615489635377</v>
      </c>
      <c r="H29" s="12"/>
      <c r="I29" s="10">
        <v>0.498275919288464</v>
      </c>
      <c r="J29" s="10">
        <v>0.566959733680287</v>
      </c>
    </row>
    <row r="30">
      <c r="B30" s="9" t="s">
        <v>22</v>
      </c>
      <c r="C30" s="10" t="s">
        <v>23</v>
      </c>
      <c r="D30" s="11" t="s">
        <v>24</v>
      </c>
      <c r="E30" s="11">
        <v>43.0</v>
      </c>
      <c r="F30" s="10">
        <v>0.594956453919147</v>
      </c>
      <c r="G30" s="10">
        <v>0.677470707822042</v>
      </c>
      <c r="I30" s="10">
        <v>0.592690495154652</v>
      </c>
      <c r="J30" s="10">
        <v>0.646933968032871</v>
      </c>
    </row>
    <row r="31">
      <c r="B31" s="9" t="s">
        <v>22</v>
      </c>
      <c r="C31" s="10" t="s">
        <v>23</v>
      </c>
      <c r="D31" s="11" t="s">
        <v>24</v>
      </c>
      <c r="E31" s="11">
        <v>44.0</v>
      </c>
      <c r="F31" s="10">
        <v>0.550474457298843</v>
      </c>
      <c r="G31" s="10">
        <v>0.644248344298161</v>
      </c>
      <c r="I31" s="10">
        <v>0.604618014071419</v>
      </c>
      <c r="J31" s="10">
        <v>0.649938735538018</v>
      </c>
    </row>
    <row r="32">
      <c r="B32" s="15"/>
      <c r="C32" s="15"/>
      <c r="D32" s="16"/>
      <c r="E32" s="16"/>
      <c r="F32" s="10" t="str">
        <f t="shared" ref="F32:G32" si="11">CONCATENATE(ROUND(AVERAGE(F29,F30,F31), 3), "$\pm$",ROUND(_xlfn.STDEV.P(F29,F30,F31), 3), "" )</f>
        <v>0.557$\pm$0.029</v>
      </c>
      <c r="G32" s="10" t="str">
        <f t="shared" si="11"/>
        <v>0.656$\pm$0.015</v>
      </c>
      <c r="I32" s="10" t="str">
        <f t="shared" ref="I32:J32" si="12">CONCATENATE(ROUND(AVERAGE(I29,I30,I31), 3), "$\pm$",ROUND(_xlfn.STDEV.P(I29,I30,I31), 3), "" )</f>
        <v>0.565$\pm$0.048</v>
      </c>
      <c r="J32" s="10" t="str">
        <f t="shared" si="12"/>
        <v>0.621$\pm$0.038</v>
      </c>
    </row>
    <row r="33">
      <c r="D33" s="2"/>
      <c r="E33" s="2"/>
    </row>
    <row r="34" ht="12.75" customHeight="1">
      <c r="B34" s="9" t="s">
        <v>25</v>
      </c>
      <c r="C34" s="10" t="s">
        <v>26</v>
      </c>
      <c r="D34" s="11">
        <v>6.0</v>
      </c>
      <c r="E34" s="11">
        <v>42.0</v>
      </c>
      <c r="F34" s="10">
        <v>0.523852853243208</v>
      </c>
      <c r="G34" s="10">
        <v>0.64249877819161</v>
      </c>
      <c r="H34" s="12"/>
      <c r="I34" s="10">
        <v>0.550394928979158</v>
      </c>
      <c r="J34" s="10">
        <v>0.605602511482919</v>
      </c>
      <c r="K34" s="12"/>
      <c r="L34" s="12"/>
      <c r="M34" s="12"/>
      <c r="N34" s="12"/>
      <c r="O34" s="12"/>
      <c r="P34" s="12"/>
      <c r="Q34" s="12"/>
      <c r="R34" s="12"/>
      <c r="S34" s="13"/>
      <c r="T34" s="13"/>
    </row>
    <row r="35">
      <c r="B35" s="9" t="s">
        <v>25</v>
      </c>
      <c r="C35" s="10" t="s">
        <v>26</v>
      </c>
      <c r="D35" s="11">
        <v>6.0</v>
      </c>
      <c r="E35" s="11">
        <v>43.0</v>
      </c>
      <c r="F35" s="10">
        <v>0.525672689457948</v>
      </c>
      <c r="G35" s="10">
        <v>0.656124513586073</v>
      </c>
      <c r="I35" s="10">
        <v>0.557963294836054</v>
      </c>
      <c r="J35" s="10">
        <v>0.598341103961428</v>
      </c>
    </row>
    <row r="36">
      <c r="B36" s="9" t="s">
        <v>25</v>
      </c>
      <c r="C36" s="10" t="s">
        <v>26</v>
      </c>
      <c r="D36" s="11">
        <v>6.0</v>
      </c>
      <c r="E36" s="11">
        <v>44.0</v>
      </c>
      <c r="F36" s="10">
        <v>0.598622124008839</v>
      </c>
      <c r="G36" s="10">
        <v>0.686880351928044</v>
      </c>
      <c r="I36" s="10">
        <v>0.501100159299084</v>
      </c>
      <c r="J36" s="10">
        <v>0.558676459704723</v>
      </c>
    </row>
    <row r="37">
      <c r="D37" s="2"/>
      <c r="E37" s="2"/>
      <c r="F37" s="10" t="str">
        <f t="shared" ref="F37:G37" si="13">CONCATENATE(ROUND(AVERAGE(F34,F35,F36), 3), "$\pm$",ROUND(_xlfn.STDEV.P(F34,F35,F36), 3), "" )</f>
        <v>0.549$\pm$0.035</v>
      </c>
      <c r="G37" s="10" t="str">
        <f t="shared" si="13"/>
        <v>0.662$\pm$0.019</v>
      </c>
      <c r="I37" s="10" t="str">
        <f t="shared" ref="I37:J37" si="14">CONCATENATE(ROUND(AVERAGE(I34,I35,I36), 3), "$\pm$",ROUND(_xlfn.STDEV.P(I34,I35,I36), 3), "" )</f>
        <v>0.536$\pm$0.025</v>
      </c>
      <c r="J37" s="10" t="str">
        <f t="shared" si="14"/>
        <v>0.588$\pm$0.021</v>
      </c>
    </row>
    <row r="38">
      <c r="D38" s="2"/>
      <c r="E38" s="2"/>
    </row>
    <row r="39" ht="12.75" customHeight="1">
      <c r="B39" s="9" t="s">
        <v>27</v>
      </c>
      <c r="C39" s="10" t="s">
        <v>28</v>
      </c>
      <c r="D39" s="11">
        <v>60.0</v>
      </c>
      <c r="E39" s="11">
        <v>42.0</v>
      </c>
      <c r="F39" s="10">
        <v>0.577875991160795</v>
      </c>
      <c r="G39" s="10">
        <v>0.68134551524751</v>
      </c>
      <c r="H39" s="12"/>
      <c r="I39" s="10">
        <v>0.60692453205894</v>
      </c>
      <c r="J39" s="10">
        <v>0.646760285457793</v>
      </c>
      <c r="K39" s="12"/>
      <c r="L39" s="12"/>
      <c r="M39" s="12"/>
      <c r="N39" s="12"/>
      <c r="O39" s="12"/>
      <c r="P39" s="12"/>
      <c r="Q39" s="12"/>
      <c r="R39" s="12"/>
      <c r="S39" s="13"/>
      <c r="T39" s="13"/>
    </row>
    <row r="40">
      <c r="B40" s="9" t="s">
        <v>27</v>
      </c>
      <c r="C40" s="10" t="s">
        <v>28</v>
      </c>
      <c r="D40" s="11">
        <v>60.0</v>
      </c>
      <c r="E40" s="11">
        <v>43.0</v>
      </c>
      <c r="F40" s="10">
        <v>0.582815546600805</v>
      </c>
      <c r="G40" s="10">
        <v>0.678741701422198</v>
      </c>
      <c r="I40" s="10">
        <v>0.624241669985397</v>
      </c>
      <c r="J40" s="10">
        <v>0.647629576031915</v>
      </c>
    </row>
    <row r="41">
      <c r="B41" s="9" t="s">
        <v>27</v>
      </c>
      <c r="C41" s="10" t="s">
        <v>28</v>
      </c>
      <c r="D41" s="11">
        <v>60.0</v>
      </c>
      <c r="E41" s="11">
        <v>44.0</v>
      </c>
      <c r="F41" s="10">
        <v>0.589574938255557</v>
      </c>
      <c r="G41" s="10">
        <v>0.683024292572238</v>
      </c>
      <c r="I41" s="10">
        <v>0.580633545732112</v>
      </c>
      <c r="J41" s="10">
        <v>0.63311134021789</v>
      </c>
    </row>
    <row r="42">
      <c r="D42" s="2"/>
      <c r="E42" s="2"/>
      <c r="F42" s="10" t="str">
        <f t="shared" ref="F42:G42" si="15">CONCATENATE(ROUND(AVERAGE(F39,F40,F41), 3), "$\pm$",ROUND(_xlfn.STDEV.P(F39,F40,F41), 3), "" )</f>
        <v>0.583$\pm$0.005</v>
      </c>
      <c r="G42" s="10" t="str">
        <f t="shared" si="15"/>
        <v>0.681$\pm$0.002</v>
      </c>
      <c r="I42" s="10" t="str">
        <f t="shared" ref="I42:J42" si="16">CONCATENATE(ROUND(AVERAGE(I39,I40,I41), 3), "$\pm$",ROUND(_xlfn.STDEV.P(I39,I40,I41), 3), "" )</f>
        <v>0.604$\pm$0.018</v>
      </c>
      <c r="J42" s="10" t="str">
        <f t="shared" si="16"/>
        <v>0.643$\pm$0.007</v>
      </c>
    </row>
    <row r="43">
      <c r="D43" s="2"/>
      <c r="E43" s="2"/>
    </row>
    <row r="44">
      <c r="B44" s="9" t="s">
        <v>29</v>
      </c>
      <c r="C44" s="9" t="s">
        <v>30</v>
      </c>
      <c r="D44" s="11" t="s">
        <v>11</v>
      </c>
      <c r="E44" s="11">
        <v>42.0</v>
      </c>
      <c r="F44" s="10">
        <v>0.606655401013908</v>
      </c>
      <c r="G44" s="10">
        <v>0.703696792776749</v>
      </c>
      <c r="H44" s="12"/>
      <c r="I44" s="10">
        <v>0.610395924598433</v>
      </c>
      <c r="J44" s="10">
        <v>0.635659353854139</v>
      </c>
    </row>
    <row r="45">
      <c r="B45" s="9" t="s">
        <v>29</v>
      </c>
      <c r="C45" s="9" t="s">
        <v>30</v>
      </c>
      <c r="D45" s="11" t="s">
        <v>11</v>
      </c>
      <c r="E45" s="11">
        <v>43.0</v>
      </c>
      <c r="F45" s="10">
        <v>0.602755751982321</v>
      </c>
      <c r="G45" s="10">
        <v>0.704172109649798</v>
      </c>
      <c r="I45" s="10">
        <v>0.613160427452542</v>
      </c>
      <c r="J45" s="10">
        <v>0.635729276676707</v>
      </c>
    </row>
    <row r="46">
      <c r="B46" s="9" t="s">
        <v>29</v>
      </c>
      <c r="C46" s="9" t="s">
        <v>30</v>
      </c>
      <c r="D46" s="11" t="s">
        <v>11</v>
      </c>
      <c r="E46" s="11">
        <v>44.0</v>
      </c>
      <c r="F46" s="10">
        <v>0.582659560639542</v>
      </c>
      <c r="G46" s="10">
        <v>0.679566409386878</v>
      </c>
      <c r="I46" s="10">
        <v>0.475217376875083</v>
      </c>
      <c r="J46" s="10">
        <v>0.534725833341983</v>
      </c>
    </row>
    <row r="47">
      <c r="D47" s="2"/>
      <c r="E47" s="2"/>
      <c r="F47" s="10" t="str">
        <f t="shared" ref="F47:G47" si="17">CONCATENATE(ROUND(AVERAGE(F44,F45,F46), 3), "$\pm$",ROUND(_xlfn.STDEV.P(F44,F45,F46), 3), "" )</f>
        <v>0.597$\pm$0.011</v>
      </c>
      <c r="G47" s="10" t="str">
        <f t="shared" si="17"/>
        <v>0.696$\pm$0.011</v>
      </c>
      <c r="I47" s="10" t="str">
        <f t="shared" ref="I47:J47" si="18">CONCATENATE(ROUND(AVERAGE(I44,I45,I46), 3), "$\pm$",ROUND(_xlfn.STDEV.P(I44,I45,I46), 3), "" )</f>
        <v>0.566$\pm$0.064</v>
      </c>
      <c r="J47" s="10" t="str">
        <f t="shared" si="18"/>
        <v>0.602$\pm$0.048</v>
      </c>
    </row>
    <row r="48">
      <c r="D48" s="2"/>
      <c r="E48" s="2"/>
    </row>
    <row r="49">
      <c r="B49" s="9" t="s">
        <v>31</v>
      </c>
      <c r="C49" s="9" t="s">
        <v>32</v>
      </c>
      <c r="D49" s="11" t="s">
        <v>11</v>
      </c>
      <c r="E49" s="11">
        <v>42.0</v>
      </c>
      <c r="F49" s="10">
        <v>0.627687508124268</v>
      </c>
      <c r="G49" s="10">
        <v>0.733556874107864</v>
      </c>
      <c r="H49" s="12"/>
      <c r="I49" s="10">
        <v>0.599473981149608</v>
      </c>
      <c r="J49" s="10">
        <v>0.648518729573343</v>
      </c>
    </row>
    <row r="50">
      <c r="B50" s="9" t="s">
        <v>31</v>
      </c>
      <c r="C50" s="9" t="s">
        <v>32</v>
      </c>
      <c r="D50" s="11" t="s">
        <v>11</v>
      </c>
      <c r="E50" s="11">
        <v>43.0</v>
      </c>
      <c r="F50" s="10">
        <v>0.662160405563499</v>
      </c>
      <c r="G50" s="10">
        <v>0.731593363227544</v>
      </c>
      <c r="I50" s="10">
        <v>0.66671146953405</v>
      </c>
      <c r="J50" s="10">
        <v>0.684164935608854</v>
      </c>
    </row>
    <row r="51">
      <c r="B51" s="9" t="s">
        <v>31</v>
      </c>
      <c r="C51" s="9" t="s">
        <v>32</v>
      </c>
      <c r="D51" s="11" t="s">
        <v>11</v>
      </c>
      <c r="E51" s="11">
        <v>44.0</v>
      </c>
      <c r="F51" s="10">
        <v>0.627687508124268</v>
      </c>
      <c r="G51" s="10">
        <v>0.733556874107864</v>
      </c>
      <c r="I51" s="10">
        <v>0.599473981149608</v>
      </c>
      <c r="J51" s="10">
        <v>0.648518729573343</v>
      </c>
    </row>
    <row r="52">
      <c r="D52" s="2"/>
      <c r="E52" s="2"/>
      <c r="F52" s="10" t="str">
        <f t="shared" ref="F52:G52" si="19">CONCATENATE(ROUND(AVERAGE(F49,F50,F51), 3), "$\pm$",ROUND(_xlfn.STDEV.P(F49,F50,F51), 3), "" )</f>
        <v>0.639$\pm$0.016</v>
      </c>
      <c r="G52" s="10" t="str">
        <f t="shared" si="19"/>
        <v>0.733$\pm$0.001</v>
      </c>
      <c r="I52" s="10" t="str">
        <f t="shared" ref="I52:J52" si="20">CONCATENATE(ROUND(AVERAGE(I49,I50,I51), 3), "$\pm$",ROUND(_xlfn.STDEV.P(I49,I50,I51), 3), "" )</f>
        <v>0.622$\pm$0.032</v>
      </c>
      <c r="J52" s="10" t="str">
        <f t="shared" si="20"/>
        <v>0.66$\pm$0.017</v>
      </c>
    </row>
    <row r="53">
      <c r="D53" s="2"/>
      <c r="E53" s="2"/>
    </row>
    <row r="54">
      <c r="B54" s="9" t="s">
        <v>33</v>
      </c>
      <c r="C54" s="10" t="s">
        <v>34</v>
      </c>
      <c r="D54" s="11">
        <v>6.0</v>
      </c>
      <c r="E54" s="11">
        <v>42.0</v>
      </c>
      <c r="F54" s="10">
        <v>0.660782529572338</v>
      </c>
      <c r="G54" s="10">
        <v>0.755727918853426</v>
      </c>
      <c r="H54" s="12"/>
      <c r="I54" s="10">
        <v>0.61976802070888</v>
      </c>
      <c r="J54" s="10">
        <v>0.667018759861427</v>
      </c>
    </row>
    <row r="55">
      <c r="B55" s="9" t="s">
        <v>33</v>
      </c>
      <c r="C55" s="10" t="s">
        <v>34</v>
      </c>
      <c r="D55" s="11">
        <v>6.0</v>
      </c>
      <c r="E55" s="11">
        <v>43.0</v>
      </c>
      <c r="F55" s="10">
        <v>0.676147146756791</v>
      </c>
      <c r="G55" s="10">
        <v>0.739459173307797</v>
      </c>
      <c r="I55" s="10">
        <v>0.67332901898314</v>
      </c>
      <c r="J55" s="10">
        <v>0.689707170181919</v>
      </c>
    </row>
    <row r="56">
      <c r="B56" s="9" t="s">
        <v>33</v>
      </c>
      <c r="C56" s="10" t="s">
        <v>34</v>
      </c>
      <c r="D56" s="11">
        <v>6.0</v>
      </c>
      <c r="E56" s="11">
        <v>44.0</v>
      </c>
      <c r="F56" s="10">
        <v>0.694163525282724</v>
      </c>
      <c r="G56" s="10">
        <v>0.760850815195522</v>
      </c>
      <c r="I56" s="10">
        <v>0.649009358821186</v>
      </c>
      <c r="J56" s="10">
        <v>0.681640118764999</v>
      </c>
    </row>
    <row r="57">
      <c r="D57" s="2"/>
      <c r="E57" s="2"/>
      <c r="F57" s="10" t="str">
        <f t="shared" ref="F57:G57" si="21">CONCATENATE(ROUND(AVERAGE(F54,F55,F56), 3), "$\pm$",ROUND(_xlfn.STDEV.P(F54,F55,F56), 3), "" )</f>
        <v>0.677$\pm$0.014</v>
      </c>
      <c r="G57" s="10" t="str">
        <f t="shared" si="21"/>
        <v>0.752$\pm$0.009</v>
      </c>
      <c r="I57" s="10" t="str">
        <f t="shared" ref="I57:J57" si="22">CONCATENATE(ROUND(AVERAGE(I54,I55,I56), 3), "$\pm$",ROUND(_xlfn.STDEV.P(I54,I55,I56), 3), "" )</f>
        <v>0.647$\pm$0.022</v>
      </c>
      <c r="J57" s="10" t="str">
        <f t="shared" si="22"/>
        <v>0.679$\pm$0.009</v>
      </c>
    </row>
    <row r="58">
      <c r="D58" s="2"/>
      <c r="E58" s="2"/>
    </row>
    <row r="59">
      <c r="B59" s="9" t="s">
        <v>35</v>
      </c>
      <c r="C59" s="10" t="s">
        <v>36</v>
      </c>
      <c r="D59" s="11">
        <v>1.0</v>
      </c>
      <c r="E59" s="11">
        <v>42.0</v>
      </c>
      <c r="F59" s="10">
        <v>0.636994670479656</v>
      </c>
      <c r="G59" s="10">
        <v>0.73994521093114</v>
      </c>
      <c r="H59" s="12"/>
      <c r="I59" s="10">
        <v>0.605520708880923</v>
      </c>
      <c r="J59" s="10">
        <v>0.653711327914765</v>
      </c>
    </row>
    <row r="60">
      <c r="B60" s="9" t="s">
        <v>35</v>
      </c>
      <c r="C60" s="10" t="s">
        <v>36</v>
      </c>
      <c r="D60" s="11">
        <v>1.0</v>
      </c>
      <c r="E60" s="11">
        <v>43.0</v>
      </c>
      <c r="F60" s="10">
        <v>0.665046145846873</v>
      </c>
      <c r="G60" s="10">
        <v>0.732417552352064</v>
      </c>
      <c r="I60" s="10">
        <v>0.668072149210142</v>
      </c>
      <c r="J60" s="10">
        <v>0.6852538821735</v>
      </c>
    </row>
    <row r="61">
      <c r="B61" s="9" t="s">
        <v>35</v>
      </c>
      <c r="C61" s="10" t="s">
        <v>36</v>
      </c>
      <c r="D61" s="11">
        <v>1.0</v>
      </c>
      <c r="E61" s="11">
        <v>44.0</v>
      </c>
      <c r="F61" s="10">
        <v>0.680410763031327</v>
      </c>
      <c r="G61" s="10">
        <v>0.749588769824101</v>
      </c>
      <c r="I61" s="10">
        <v>0.637188039293774</v>
      </c>
      <c r="J61" s="10">
        <v>0.671180731279976</v>
      </c>
    </row>
    <row r="62">
      <c r="D62" s="2"/>
      <c r="E62" s="2"/>
      <c r="F62" s="10" t="str">
        <f t="shared" ref="F62:G62" si="23">CONCATENATE(ROUND(AVERAGE(F59,F60,F61), 3), "$\pm$",ROUND(_xlfn.STDEV.P(F59,F60,F61), 3), "" )</f>
        <v>0.661$\pm$0.018</v>
      </c>
      <c r="G62" s="10" t="str">
        <f t="shared" si="23"/>
        <v>0.741$\pm$0.007</v>
      </c>
      <c r="I62" s="10" t="str">
        <f t="shared" ref="I62:J62" si="24">CONCATENATE(ROUND(AVERAGE(I59,I60,I61), 3), "$\pm$",ROUND(_xlfn.STDEV.P(I59,I60,I61), 3), "" )</f>
        <v>0.637$\pm$0.026</v>
      </c>
      <c r="J62" s="10" t="str">
        <f t="shared" si="24"/>
        <v>0.67$\pm$0.013</v>
      </c>
    </row>
    <row r="63">
      <c r="D63" s="2"/>
      <c r="E63" s="2"/>
    </row>
    <row r="64">
      <c r="B64" s="9" t="s">
        <v>37</v>
      </c>
      <c r="C64" s="10" t="s">
        <v>38</v>
      </c>
      <c r="D64" s="11">
        <v>12.0</v>
      </c>
      <c r="E64" s="11">
        <v>42.0</v>
      </c>
      <c r="F64" s="10">
        <v>0.676563109320161</v>
      </c>
      <c r="G64" s="10">
        <v>0.76210413764291</v>
      </c>
      <c r="H64" s="12"/>
      <c r="I64" s="10">
        <v>0.629339240674366</v>
      </c>
      <c r="J64" s="10">
        <v>0.674494311584984</v>
      </c>
    </row>
    <row r="65">
      <c r="B65" s="9" t="s">
        <v>37</v>
      </c>
      <c r="C65" s="10" t="s">
        <v>38</v>
      </c>
      <c r="D65" s="11">
        <v>12.0</v>
      </c>
      <c r="E65" s="11">
        <v>43.0</v>
      </c>
      <c r="F65" s="10">
        <v>0.683114519693227</v>
      </c>
      <c r="G65" s="10">
        <v>0.743484747828432</v>
      </c>
      <c r="I65" s="10">
        <v>0.676169852648347</v>
      </c>
      <c r="J65" s="10">
        <v>0.692100163445084</v>
      </c>
    </row>
    <row r="66">
      <c r="B66" s="9" t="s">
        <v>37</v>
      </c>
      <c r="C66" s="10" t="s">
        <v>38</v>
      </c>
      <c r="D66" s="11">
        <v>12.0</v>
      </c>
      <c r="E66" s="11">
        <v>44.0</v>
      </c>
      <c r="F66" s="10">
        <v>0.704458598726114</v>
      </c>
      <c r="G66" s="10">
        <v>0.768308265895735</v>
      </c>
      <c r="I66" s="10">
        <v>0.656463228461436</v>
      </c>
      <c r="J66" s="10">
        <v>0.687519596347037</v>
      </c>
    </row>
    <row r="67">
      <c r="D67" s="2"/>
      <c r="E67" s="2"/>
      <c r="F67" s="10" t="str">
        <f t="shared" ref="F67:G67" si="25">CONCATENATE(ROUND(AVERAGE(F64,F65,F66), 3), "$\pm$",ROUND(_xlfn.STDEV.P(F64,F65,F66), 3), "" )</f>
        <v>0.688$\pm$0.012</v>
      </c>
      <c r="G67" s="10" t="str">
        <f t="shared" si="25"/>
        <v>0.758$\pm$0.011</v>
      </c>
      <c r="I67" s="10" t="str">
        <f t="shared" ref="I67:J67" si="26">CONCATENATE(ROUND(AVERAGE(I64,I65,I66), 3), "$\pm$",ROUND(_xlfn.STDEV.P(I64,I65,I66), 3), "" )</f>
        <v>0.654$\pm$0.019</v>
      </c>
      <c r="J67" s="10" t="str">
        <f t="shared" si="26"/>
        <v>0.685$\pm$0.007</v>
      </c>
    </row>
    <row r="68">
      <c r="D68" s="2"/>
      <c r="E68" s="2"/>
    </row>
    <row r="69">
      <c r="B69" s="9" t="s">
        <v>39</v>
      </c>
      <c r="C69" s="10" t="s">
        <v>40</v>
      </c>
      <c r="D69" s="11">
        <v>20.0</v>
      </c>
      <c r="E69" s="11">
        <v>42.0</v>
      </c>
      <c r="F69" s="10">
        <v>0.686962173404393</v>
      </c>
      <c r="G69" s="10">
        <v>0.765991857040312</v>
      </c>
      <c r="H69" s="12"/>
      <c r="I69" s="10">
        <v>0.63699555290057</v>
      </c>
      <c r="J69" s="10">
        <v>0.68053699072636</v>
      </c>
    </row>
    <row r="70">
      <c r="B70" s="9" t="s">
        <v>39</v>
      </c>
      <c r="C70" s="10" t="s">
        <v>40</v>
      </c>
      <c r="D70" s="11">
        <v>20.0</v>
      </c>
      <c r="E70" s="11">
        <v>43.0</v>
      </c>
      <c r="F70" s="10">
        <v>0.688678018978291</v>
      </c>
      <c r="G70" s="10">
        <v>0.747521618313046</v>
      </c>
      <c r="I70" s="10">
        <v>0.678124585158635</v>
      </c>
      <c r="J70" s="10">
        <v>0.69361404533436</v>
      </c>
    </row>
    <row r="71">
      <c r="B71" s="9" t="s">
        <v>39</v>
      </c>
      <c r="C71" s="10" t="s">
        <v>40</v>
      </c>
      <c r="D71" s="11">
        <v>20.0</v>
      </c>
      <c r="E71" s="11">
        <v>44.0</v>
      </c>
      <c r="F71" s="10">
        <v>0.713973742363187</v>
      </c>
      <c r="G71" s="10">
        <v>0.776395805267478</v>
      </c>
      <c r="I71" s="10">
        <v>0.663279901765564</v>
      </c>
      <c r="J71" s="10">
        <v>0.692638495799827</v>
      </c>
    </row>
    <row r="72">
      <c r="D72" s="2"/>
      <c r="E72" s="2"/>
      <c r="F72" s="10" t="str">
        <f t="shared" ref="F72:G72" si="27">CONCATENATE(ROUND(AVERAGE(F69,F70,F71), 3), "$\pm$",ROUND(_xlfn.STDEV.P(F69,F70,F71), 3), "" )</f>
        <v>0.697$\pm$0.012</v>
      </c>
      <c r="G72" s="10" t="str">
        <f t="shared" si="27"/>
        <v>0.763$\pm$0.012</v>
      </c>
      <c r="I72" s="10" t="str">
        <f t="shared" ref="I72:J72" si="28">CONCATENATE(ROUND(AVERAGE(I69,I70,I71), 3), "$\pm$",ROUND(_xlfn.STDEV.P(I69,I70,I71), 3), "" )</f>
        <v>0.659$\pm$0.017</v>
      </c>
      <c r="J72" s="10" t="str">
        <f t="shared" si="28"/>
        <v>0.689$\pm$0.006</v>
      </c>
    </row>
    <row r="73">
      <c r="D73" s="2"/>
      <c r="E73" s="2"/>
    </row>
    <row r="74">
      <c r="B74" s="9" t="s">
        <v>41</v>
      </c>
      <c r="C74" s="10" t="s">
        <v>42</v>
      </c>
      <c r="D74" s="11">
        <v>60.0</v>
      </c>
      <c r="E74" s="11">
        <v>42.0</v>
      </c>
      <c r="F74" s="10">
        <v>0.703418692317691</v>
      </c>
      <c r="G74" s="10">
        <v>0.77504440260035</v>
      </c>
      <c r="H74" s="12"/>
      <c r="I74" s="10">
        <v>0.652729656179477</v>
      </c>
      <c r="J74" s="10">
        <v>0.691798020324975</v>
      </c>
    </row>
    <row r="75">
      <c r="B75" s="9" t="s">
        <v>41</v>
      </c>
      <c r="C75" s="10" t="s">
        <v>42</v>
      </c>
      <c r="D75" s="11">
        <v>60.0</v>
      </c>
      <c r="E75" s="11">
        <v>43.0</v>
      </c>
      <c r="F75" s="10">
        <v>0.703028727414532</v>
      </c>
      <c r="G75" s="10">
        <v>0.759988948037531</v>
      </c>
      <c r="I75" s="10">
        <v>0.684479954865259</v>
      </c>
      <c r="J75" s="10">
        <v>0.698341607540187</v>
      </c>
    </row>
    <row r="76">
      <c r="B76" s="9" t="s">
        <v>41</v>
      </c>
      <c r="C76" s="10" t="s">
        <v>42</v>
      </c>
      <c r="D76" s="11">
        <v>60.0</v>
      </c>
      <c r="E76" s="11">
        <v>44.0</v>
      </c>
      <c r="F76" s="10">
        <v>0.7302222799948</v>
      </c>
      <c r="G76" s="10">
        <v>0.792181884941811</v>
      </c>
      <c r="I76" s="10">
        <v>0.676704168326032</v>
      </c>
      <c r="J76" s="10">
        <v>0.701912901924121</v>
      </c>
    </row>
    <row r="77">
      <c r="D77" s="2"/>
      <c r="E77" s="2"/>
      <c r="F77" s="10" t="str">
        <f t="shared" ref="F77:G77" si="29">CONCATENATE(ROUND(AVERAGE(F74,F75,F76), 3), "$\pm$",ROUND(_xlfn.STDEV.P(F74,F75,F76), 3), "" )</f>
        <v>0.712$\pm$0.013</v>
      </c>
      <c r="G77" s="10" t="str">
        <f t="shared" si="29"/>
        <v>0.776$\pm$0.013</v>
      </c>
      <c r="I77" s="10" t="str">
        <f t="shared" ref="I77:J77" si="30">CONCATENATE(ROUND(AVERAGE(I74,I75,I76), 3), "$\pm$",ROUND(_xlfn.STDEV.P(I74,I75,I76), 3), "" )</f>
        <v>0.671$\pm$0.014</v>
      </c>
      <c r="J77" s="10" t="str">
        <f t="shared" si="30"/>
        <v>0.697$\pm$0.004</v>
      </c>
    </row>
    <row r="78">
      <c r="D78" s="2"/>
      <c r="E78" s="2"/>
    </row>
    <row r="79" ht="12.75" customHeight="1">
      <c r="B79" s="9" t="s">
        <v>43</v>
      </c>
      <c r="C79" s="10" t="s">
        <v>44</v>
      </c>
      <c r="D79" s="11">
        <v>12.0</v>
      </c>
      <c r="E79" s="11">
        <v>42.0</v>
      </c>
      <c r="F79" s="10">
        <v>0.594618484336409</v>
      </c>
      <c r="G79" s="10">
        <v>0.693799344423415</v>
      </c>
      <c r="H79" s="12"/>
      <c r="I79" s="10">
        <v>0.588143833797955</v>
      </c>
      <c r="J79" s="10">
        <v>0.629811535305236</v>
      </c>
      <c r="K79" s="12"/>
      <c r="L79" s="12"/>
      <c r="M79" s="12"/>
      <c r="N79" s="12"/>
      <c r="O79" s="12"/>
      <c r="P79" s="12"/>
      <c r="Q79" s="12"/>
      <c r="R79" s="12"/>
      <c r="S79" s="13"/>
      <c r="T79" s="13"/>
    </row>
    <row r="80">
      <c r="B80" s="9" t="s">
        <v>43</v>
      </c>
      <c r="C80" s="10" t="s">
        <v>44</v>
      </c>
      <c r="D80" s="11">
        <v>12.0</v>
      </c>
      <c r="E80" s="11">
        <v>43.0</v>
      </c>
      <c r="F80" s="10">
        <v>0.569010789028987</v>
      </c>
      <c r="G80" s="10">
        <v>0.691604618959445</v>
      </c>
      <c r="I80" s="10">
        <v>0.575851254480286</v>
      </c>
      <c r="J80" s="10">
        <v>0.61002032956932</v>
      </c>
    </row>
    <row r="81">
      <c r="B81" s="9" t="s">
        <v>43</v>
      </c>
      <c r="C81" s="10" t="s">
        <v>44</v>
      </c>
      <c r="D81" s="11">
        <v>12.0</v>
      </c>
      <c r="E81" s="11">
        <v>44.0</v>
      </c>
      <c r="F81" s="10">
        <v>0.625113739763421</v>
      </c>
      <c r="G81" s="10">
        <v>0.720891495545979</v>
      </c>
      <c r="I81" s="10">
        <v>0.51322348333997</v>
      </c>
      <c r="J81" s="10">
        <v>0.559015877950882</v>
      </c>
    </row>
    <row r="82">
      <c r="D82" s="2"/>
      <c r="E82" s="2"/>
      <c r="F82" s="10" t="str">
        <f t="shared" ref="F82:G82" si="31">CONCATENATE(ROUND(AVERAGE(F79,F80,F81), 3), "$\pm$",ROUND(_xlfn.STDEV.P(F79,F80,F81), 3), "" )</f>
        <v>0.596$\pm$0.023</v>
      </c>
      <c r="G82" s="10" t="str">
        <f t="shared" si="31"/>
        <v>0.702$\pm$0.013</v>
      </c>
      <c r="I82" s="10" t="str">
        <f t="shared" ref="I82:J82" si="32">CONCATENATE(ROUND(AVERAGE(I79,I80,I81), 3), "$\pm$",ROUND(_xlfn.STDEV.P(I79,I80,I81), 3), "" )</f>
        <v>0.559$\pm$0.033</v>
      </c>
      <c r="J82" s="10" t="str">
        <f t="shared" si="32"/>
        <v>0.6$\pm$0.03</v>
      </c>
    </row>
    <row r="83">
      <c r="D83" s="2"/>
      <c r="E83" s="2"/>
    </row>
    <row r="84" ht="12.75" customHeight="1">
      <c r="B84" s="9" t="s">
        <v>45</v>
      </c>
      <c r="C84" s="10" t="s">
        <v>46</v>
      </c>
      <c r="D84" s="11">
        <v>60.0</v>
      </c>
      <c r="E84" s="11">
        <v>42.0</v>
      </c>
      <c r="F84" s="10">
        <v>0.621422072013518</v>
      </c>
      <c r="G84" s="10">
        <v>0.716445894576437</v>
      </c>
      <c r="H84" s="12"/>
      <c r="I84" s="10">
        <v>0.616761250497809</v>
      </c>
      <c r="J84" s="10">
        <v>0.657926566943322</v>
      </c>
      <c r="K84" s="12"/>
      <c r="L84" s="12"/>
      <c r="M84" s="12"/>
      <c r="N84" s="12"/>
      <c r="O84" s="12"/>
      <c r="P84" s="12"/>
      <c r="Q84" s="12"/>
      <c r="R84" s="12"/>
      <c r="S84" s="13"/>
      <c r="T84" s="13"/>
    </row>
    <row r="85">
      <c r="B85" s="9" t="s">
        <v>45</v>
      </c>
      <c r="C85" s="10" t="s">
        <v>46</v>
      </c>
      <c r="D85" s="11">
        <v>60.0</v>
      </c>
      <c r="E85" s="11">
        <v>43.0</v>
      </c>
      <c r="F85" s="10">
        <v>0.605303522682958</v>
      </c>
      <c r="G85" s="10">
        <v>0.709398342432266</v>
      </c>
      <c r="I85" s="10">
        <v>0.618672839506172</v>
      </c>
      <c r="J85" s="10">
        <v>0.643584994141601</v>
      </c>
    </row>
    <row r="86">
      <c r="B86" s="9" t="s">
        <v>45</v>
      </c>
      <c r="C86" s="10" t="s">
        <v>46</v>
      </c>
      <c r="D86" s="11">
        <v>60.0</v>
      </c>
      <c r="E86" s="11">
        <v>44.0</v>
      </c>
      <c r="F86" s="10">
        <v>0.639048485636292</v>
      </c>
      <c r="G86" s="10">
        <v>0.735924054061254</v>
      </c>
      <c r="I86" s="10">
        <v>0.578078122925793</v>
      </c>
      <c r="J86" s="10">
        <v>0.617403603380564</v>
      </c>
    </row>
    <row r="87">
      <c r="D87" s="2"/>
      <c r="E87" s="2"/>
      <c r="F87" s="10" t="str">
        <f t="shared" ref="F87:G87" si="33">CONCATENATE(ROUND(AVERAGE(F84,F85,F86), 3), "$\pm$",ROUND(_xlfn.STDEV.P(F84,F85,F86), 3), "" )</f>
        <v>0.622$\pm$0.014</v>
      </c>
      <c r="G87" s="10" t="str">
        <f t="shared" si="33"/>
        <v>0.721$\pm$0.011</v>
      </c>
      <c r="I87" s="10" t="str">
        <f t="shared" ref="I87:J87" si="34">CONCATENATE(ROUND(AVERAGE(I84,I85,I86), 3), "$\pm$",ROUND(_xlfn.STDEV.P(I84,I85,I86), 3), "" )</f>
        <v>0.605$\pm$0.019</v>
      </c>
      <c r="J87" s="10" t="str">
        <f t="shared" si="34"/>
        <v>0.64$\pm$0.017</v>
      </c>
    </row>
    <row r="88">
      <c r="D88" s="2"/>
      <c r="E88" s="2"/>
    </row>
    <row r="89" ht="12.75" customHeight="1">
      <c r="B89" s="9" t="s">
        <v>47</v>
      </c>
      <c r="C89" s="10" t="s">
        <v>48</v>
      </c>
      <c r="D89" s="11">
        <v>1.0</v>
      </c>
      <c r="E89" s="11">
        <v>42.0</v>
      </c>
      <c r="F89" s="10">
        <v>0.499597036266735</v>
      </c>
      <c r="G89" s="10">
        <v>0.61009881198065</v>
      </c>
      <c r="H89" s="12"/>
      <c r="I89" s="10">
        <v>0.510737753882915</v>
      </c>
      <c r="J89" s="10">
        <v>0.572409050529556</v>
      </c>
      <c r="K89" s="12"/>
      <c r="L89" s="12"/>
      <c r="M89" s="12"/>
      <c r="N89" s="12"/>
      <c r="O89" s="12"/>
      <c r="P89" s="12"/>
      <c r="Q89" s="12"/>
      <c r="R89" s="12"/>
      <c r="S89" s="13"/>
      <c r="T89" s="13"/>
    </row>
    <row r="90">
      <c r="B90" s="9" t="s">
        <v>47</v>
      </c>
      <c r="C90" s="10" t="s">
        <v>48</v>
      </c>
      <c r="D90" s="11">
        <v>1.0</v>
      </c>
      <c r="E90" s="11">
        <v>43.0</v>
      </c>
      <c r="F90" s="10">
        <v>0.49039386455219</v>
      </c>
      <c r="G90" s="10">
        <v>0.628632204144175</v>
      </c>
      <c r="I90" s="10">
        <v>0.488349595114828</v>
      </c>
      <c r="J90" s="10">
        <v>0.551385894128963</v>
      </c>
    </row>
    <row r="91">
      <c r="B91" s="9" t="s">
        <v>47</v>
      </c>
      <c r="C91" s="10" t="s">
        <v>48</v>
      </c>
      <c r="D91" s="11">
        <v>1.0</v>
      </c>
      <c r="E91" s="11">
        <v>44.0</v>
      </c>
      <c r="F91" s="10">
        <v>0.58614324710776</v>
      </c>
      <c r="G91" s="10">
        <v>0.68013246282304</v>
      </c>
      <c r="I91" s="10">
        <v>0.461570755343156</v>
      </c>
      <c r="J91" s="10">
        <v>0.523099890392956</v>
      </c>
    </row>
    <row r="92">
      <c r="D92" s="2"/>
      <c r="E92" s="2"/>
      <c r="F92" s="10" t="str">
        <f t="shared" ref="F92:G92" si="35">CONCATENATE(ROUND(AVERAGE(F89,F90,F91), 3), "$\pm$",ROUND(_xlfn.STDEV.P(F89,F90,F91), 3), "" )</f>
        <v>0.525$\pm$0.043</v>
      </c>
      <c r="G92" s="10" t="str">
        <f t="shared" si="35"/>
        <v>0.64$\pm$0.03</v>
      </c>
      <c r="I92" s="10" t="str">
        <f t="shared" ref="I92:J92" si="36">CONCATENATE(ROUND(AVERAGE(I89,I90,I91), 3), "$\pm$",ROUND(_xlfn.STDEV.P(I89,I90,I91), 3), "" )</f>
        <v>0.487$\pm$0.02</v>
      </c>
      <c r="J92" s="10" t="str">
        <f t="shared" si="36"/>
        <v>0.549$\pm$0.02</v>
      </c>
    </row>
    <row r="93">
      <c r="D93" s="2"/>
      <c r="E93" s="2"/>
    </row>
    <row r="94" ht="12.75" customHeight="1">
      <c r="B94" s="9" t="s">
        <v>49</v>
      </c>
      <c r="C94" s="10" t="s">
        <v>50</v>
      </c>
      <c r="D94" s="11">
        <v>20.0</v>
      </c>
      <c r="E94" s="11">
        <v>42.0</v>
      </c>
      <c r="F94" s="10">
        <v>0.610789028987391</v>
      </c>
      <c r="G94" s="10">
        <v>0.709637562478173</v>
      </c>
      <c r="H94" s="12"/>
      <c r="I94" s="10">
        <v>0.604083698393734</v>
      </c>
      <c r="J94" s="10">
        <v>0.644710999395904</v>
      </c>
      <c r="K94" s="12"/>
      <c r="L94" s="12"/>
      <c r="M94" s="12"/>
      <c r="N94" s="12"/>
      <c r="O94" s="12"/>
      <c r="P94" s="12"/>
      <c r="Q94" s="12"/>
      <c r="R94" s="12"/>
      <c r="S94" s="13"/>
      <c r="T94" s="13"/>
    </row>
    <row r="95">
      <c r="B95" s="9" t="s">
        <v>49</v>
      </c>
      <c r="C95" s="10" t="s">
        <v>50</v>
      </c>
      <c r="D95" s="11">
        <v>20.0</v>
      </c>
      <c r="E95" s="11">
        <v>43.0</v>
      </c>
      <c r="F95" s="10">
        <v>0.588353048225659</v>
      </c>
      <c r="G95" s="10">
        <v>0.703913277814977</v>
      </c>
      <c r="I95" s="10">
        <v>0.597426324173636</v>
      </c>
      <c r="J95" s="10">
        <v>0.626893158635299</v>
      </c>
    </row>
    <row r="96">
      <c r="B96" s="9" t="s">
        <v>49</v>
      </c>
      <c r="C96" s="10" t="s">
        <v>50</v>
      </c>
      <c r="D96" s="11">
        <v>20.0</v>
      </c>
      <c r="E96" s="11">
        <v>44.0</v>
      </c>
      <c r="F96" s="10">
        <v>0.632861042506174</v>
      </c>
      <c r="G96" s="10">
        <v>0.731844472172126</v>
      </c>
      <c r="I96" s="10">
        <v>0.542650670383645</v>
      </c>
      <c r="J96" s="10">
        <v>0.582006766280168</v>
      </c>
    </row>
    <row r="97">
      <c r="D97" s="2"/>
      <c r="E97" s="2"/>
      <c r="F97" s="10" t="str">
        <f t="shared" ref="F97:G97" si="37">CONCATENATE(ROUND(AVERAGE(F94,F95,F96), 3), "$\pm$",ROUND(_xlfn.STDEV.P(F94,F95,F96), 3), "" )</f>
        <v>0.611$\pm$0.018</v>
      </c>
      <c r="G97" s="10" t="str">
        <f t="shared" si="37"/>
        <v>0.715$\pm$0.012</v>
      </c>
      <c r="I97" s="10" t="str">
        <f t="shared" ref="I97:J97" si="38">CONCATENATE(ROUND(AVERAGE(I94,I95,I96), 3), "$\pm$",ROUND(_xlfn.STDEV.P(I94,I95,I96), 3), "" )</f>
        <v>0.581$\pm$0.028</v>
      </c>
      <c r="J97" s="10" t="str">
        <f t="shared" si="38"/>
        <v>0.618$\pm$0.026</v>
      </c>
    </row>
    <row r="98">
      <c r="D98" s="2"/>
      <c r="E98" s="2"/>
      <c r="F98" s="17"/>
      <c r="G98" s="17"/>
      <c r="I98" s="17"/>
      <c r="J98" s="17"/>
    </row>
    <row r="99" ht="12.75" customHeight="1">
      <c r="B99" s="9" t="s">
        <v>51</v>
      </c>
      <c r="C99" s="10" t="s">
        <v>52</v>
      </c>
      <c r="D99" s="11">
        <v>12.0</v>
      </c>
      <c r="E99" s="11">
        <v>42.0</v>
      </c>
      <c r="F99" s="10">
        <v>0.624905758481736</v>
      </c>
      <c r="G99" s="10">
        <v>0.707715724229762</v>
      </c>
      <c r="H99" s="12"/>
      <c r="I99" s="10">
        <v>0.631051705827691</v>
      </c>
      <c r="J99" s="10">
        <v>0.675556273664328</v>
      </c>
      <c r="K99" s="12"/>
      <c r="L99" s="12"/>
      <c r="M99" s="12"/>
      <c r="N99" s="12"/>
      <c r="O99" s="12"/>
      <c r="P99" s="12"/>
      <c r="Q99" s="12"/>
      <c r="R99" s="12"/>
      <c r="S99" s="13"/>
      <c r="T99" s="13"/>
    </row>
    <row r="100">
      <c r="B100" s="9" t="s">
        <v>51</v>
      </c>
      <c r="C100" s="10" t="s">
        <v>53</v>
      </c>
      <c r="D100" s="11">
        <v>12.0</v>
      </c>
      <c r="E100" s="11">
        <v>43.0</v>
      </c>
      <c r="F100" s="10">
        <v>0.611308982191602</v>
      </c>
      <c r="G100" s="10">
        <v>0.688441400654894</v>
      </c>
      <c r="I100" s="10">
        <v>0.645209411920881</v>
      </c>
      <c r="J100" s="10">
        <v>0.668523303338227</v>
      </c>
    </row>
    <row r="101">
      <c r="B101" s="9" t="s">
        <v>51</v>
      </c>
      <c r="C101" s="10" t="s">
        <v>53</v>
      </c>
      <c r="D101" s="11">
        <v>12.0</v>
      </c>
      <c r="E101" s="11">
        <v>44.0</v>
      </c>
      <c r="F101" s="10">
        <v>0.635434810867022</v>
      </c>
      <c r="G101" s="10">
        <v>0.716486105527351</v>
      </c>
      <c r="I101" s="10">
        <v>0.598103345280764</v>
      </c>
      <c r="J101" s="10">
        <v>0.646338040058883</v>
      </c>
    </row>
    <row r="102">
      <c r="D102" s="2"/>
      <c r="E102" s="2"/>
      <c r="F102" s="10" t="str">
        <f t="shared" ref="F102:G102" si="39">CONCATENATE(ROUND(AVERAGE(F99,F100,F101), 3), "$\pm$",ROUND(_xlfn.STDEV.P(F99,F100,F101), 3), "" )</f>
        <v>0.624$\pm$0.01</v>
      </c>
      <c r="G102" s="10" t="str">
        <f t="shared" si="39"/>
        <v>0.704$\pm$0.012</v>
      </c>
      <c r="I102" s="10" t="str">
        <f t="shared" ref="I102:J102" si="40">CONCATENATE(ROUND(AVERAGE(I99,I100,I101), 3), "$\pm$",ROUND(_xlfn.STDEV.P(I99,I100,I101), 3), "" )</f>
        <v>0.625$\pm$0.02</v>
      </c>
      <c r="J102" s="10" t="str">
        <f t="shared" si="40"/>
        <v>0.663$\pm$0.012</v>
      </c>
    </row>
    <row r="103">
      <c r="D103" s="2"/>
      <c r="E103" s="2"/>
    </row>
    <row r="104" ht="12.75" customHeight="1">
      <c r="B104" s="9" t="s">
        <v>54</v>
      </c>
      <c r="C104" s="10" t="s">
        <v>55</v>
      </c>
      <c r="D104" s="11">
        <v>1.0</v>
      </c>
      <c r="E104" s="11">
        <v>42.0</v>
      </c>
      <c r="F104" s="10">
        <v>0.527700506954374</v>
      </c>
      <c r="G104" s="10">
        <v>0.637864967444559</v>
      </c>
      <c r="H104" s="12"/>
      <c r="I104" s="10">
        <v>0.542532855436081</v>
      </c>
      <c r="J104" s="10">
        <v>0.598161120218849</v>
      </c>
      <c r="K104" s="12"/>
      <c r="L104" s="12"/>
      <c r="M104" s="12"/>
      <c r="N104" s="12"/>
      <c r="O104" s="12"/>
      <c r="P104" s="12"/>
      <c r="Q104" s="12"/>
      <c r="R104" s="12"/>
      <c r="S104" s="13"/>
      <c r="T104" s="13"/>
    </row>
    <row r="105">
      <c r="B105" s="9" t="s">
        <v>54</v>
      </c>
      <c r="C105" s="10" t="s">
        <v>55</v>
      </c>
      <c r="D105" s="11">
        <v>1.0</v>
      </c>
      <c r="E105" s="11">
        <v>43.0</v>
      </c>
      <c r="F105" s="10">
        <v>0.52081112699857</v>
      </c>
      <c r="G105" s="10">
        <v>0.658549334090503</v>
      </c>
      <c r="I105" s="10">
        <v>0.531061662020443</v>
      </c>
      <c r="J105" s="10">
        <v>0.580380832032751</v>
      </c>
    </row>
    <row r="106">
      <c r="B106" s="9" t="s">
        <v>54</v>
      </c>
      <c r="C106" s="10" t="s">
        <v>55</v>
      </c>
      <c r="D106" s="11">
        <v>1.0</v>
      </c>
      <c r="E106" s="11">
        <v>44.0</v>
      </c>
      <c r="F106" s="10">
        <v>0.609177174054335</v>
      </c>
      <c r="G106" s="10">
        <v>0.697715622932279</v>
      </c>
      <c r="I106" s="10">
        <v>0.488030996946767</v>
      </c>
      <c r="J106" s="10">
        <v>0.541487677587461</v>
      </c>
    </row>
    <row r="107">
      <c r="D107" s="2"/>
      <c r="E107" s="2"/>
      <c r="F107" s="10" t="str">
        <f t="shared" ref="F107:G107" si="41">CONCATENATE(ROUND(AVERAGE(F104,F105,F106), 3), "$\pm$",ROUND(_xlfn.STDEV.P(F104,F105,F106), 3), "" )</f>
        <v>0.553$\pm$0.04</v>
      </c>
      <c r="G107" s="10" t="str">
        <f t="shared" si="41"/>
        <v>0.665$\pm$0.025</v>
      </c>
      <c r="I107" s="10" t="str">
        <f t="shared" ref="I107:J107" si="42">CONCATENATE(ROUND(AVERAGE(I104,I105,I106), 3), "$\pm$",ROUND(_xlfn.STDEV.P(I104,I105,I106), 3), "" )</f>
        <v>0.521$\pm$0.023</v>
      </c>
      <c r="J107" s="10" t="str">
        <f t="shared" si="42"/>
        <v>0.573$\pm$0.024</v>
      </c>
    </row>
    <row r="108">
      <c r="D108" s="2"/>
      <c r="E108" s="2"/>
    </row>
    <row r="109" ht="12.75" customHeight="1">
      <c r="B109" s="9" t="s">
        <v>56</v>
      </c>
      <c r="C109" s="10" t="s">
        <v>57</v>
      </c>
      <c r="D109" s="11">
        <v>20.0</v>
      </c>
      <c r="E109" s="11">
        <v>42.0</v>
      </c>
      <c r="F109" s="10">
        <v>0.627895489405953</v>
      </c>
      <c r="G109" s="10">
        <v>0.702348788484528</v>
      </c>
      <c r="H109" s="12"/>
      <c r="I109" s="10">
        <v>0.64085191822647</v>
      </c>
      <c r="J109" s="10">
        <v>0.686731391184617</v>
      </c>
      <c r="K109" s="12"/>
      <c r="L109" s="12"/>
      <c r="M109" s="12"/>
      <c r="N109" s="12"/>
      <c r="O109" s="12"/>
      <c r="P109" s="12"/>
      <c r="Q109" s="12"/>
      <c r="R109" s="12"/>
      <c r="S109" s="13"/>
      <c r="T109" s="13"/>
    </row>
    <row r="110">
      <c r="B110" s="9" t="s">
        <v>56</v>
      </c>
      <c r="C110" s="10" t="s">
        <v>57</v>
      </c>
      <c r="D110" s="11">
        <v>20.0</v>
      </c>
      <c r="E110" s="11">
        <v>43.0</v>
      </c>
      <c r="F110" s="10">
        <v>0.626803587677109</v>
      </c>
      <c r="G110" s="10">
        <v>0.688116904165308</v>
      </c>
      <c r="I110" s="10">
        <v>0.663903823178016</v>
      </c>
      <c r="J110" s="10">
        <v>0.698687064722942</v>
      </c>
    </row>
    <row r="111">
      <c r="B111" s="9" t="s">
        <v>56</v>
      </c>
      <c r="C111" s="10" t="s">
        <v>57</v>
      </c>
      <c r="D111" s="11">
        <v>20.0</v>
      </c>
      <c r="E111" s="11">
        <v>44.0</v>
      </c>
      <c r="F111" s="10">
        <v>0.634342909138177</v>
      </c>
      <c r="G111" s="10">
        <v>0.706326053774984</v>
      </c>
      <c r="I111" s="10">
        <v>0.619064449754413</v>
      </c>
      <c r="J111" s="10">
        <v>0.669878990250638</v>
      </c>
    </row>
    <row r="112">
      <c r="D112" s="2"/>
      <c r="E112" s="2"/>
      <c r="F112" s="10" t="str">
        <f t="shared" ref="F112:G112" si="43">CONCATENATE(ROUND(AVERAGE(F109,F110,F111), 3), "$\pm$",ROUND(_xlfn.STDEV.P(F109,F110,F111), 3), "" )</f>
        <v>0.63$\pm$0.003</v>
      </c>
      <c r="G112" s="10" t="str">
        <f t="shared" si="43"/>
        <v>0.699$\pm$0.008</v>
      </c>
      <c r="I112" s="10" t="str">
        <f t="shared" ref="I112:J112" si="44">CONCATENATE(ROUND(AVERAGE(I109,I110,I111), 3), "$\pm$",ROUND(_xlfn.STDEV.P(I109,I110,I111), 3), "" )</f>
        <v>0.641$\pm$0.018</v>
      </c>
      <c r="J112" s="10" t="str">
        <f t="shared" si="44"/>
        <v>0.685$\pm$0.012</v>
      </c>
    </row>
    <row r="113">
      <c r="D113" s="2"/>
      <c r="E113" s="2"/>
      <c r="F113" s="17"/>
      <c r="G113" s="17"/>
      <c r="I113" s="17"/>
      <c r="J113" s="17"/>
    </row>
    <row r="114">
      <c r="D114" s="2"/>
      <c r="E114" s="2"/>
      <c r="F114" s="17"/>
      <c r="G114" s="17"/>
      <c r="I114" s="17"/>
      <c r="J114" s="17"/>
    </row>
    <row r="115">
      <c r="D115" s="2"/>
      <c r="E115" s="2"/>
      <c r="F115" s="17"/>
      <c r="G115" s="17"/>
      <c r="I115" s="17"/>
      <c r="J115" s="17"/>
    </row>
    <row r="116">
      <c r="D116" s="2"/>
      <c r="E116" s="2"/>
    </row>
    <row r="117">
      <c r="D117" s="2"/>
      <c r="E117" s="2"/>
    </row>
    <row r="118">
      <c r="D118" s="2"/>
      <c r="E118" s="2"/>
    </row>
    <row r="119">
      <c r="D119" s="2"/>
      <c r="E119" s="2"/>
    </row>
    <row r="120">
      <c r="D120" s="2"/>
      <c r="E120" s="2"/>
    </row>
    <row r="121">
      <c r="D121" s="2"/>
      <c r="E121" s="2"/>
    </row>
    <row r="122">
      <c r="D122" s="2"/>
      <c r="E122" s="2"/>
    </row>
    <row r="123">
      <c r="D123" s="2"/>
      <c r="E123" s="2"/>
    </row>
    <row r="124">
      <c r="D124" s="2"/>
      <c r="E124" s="2"/>
    </row>
    <row r="125">
      <c r="D125" s="2"/>
      <c r="E125" s="2"/>
    </row>
    <row r="126">
      <c r="D126" s="2"/>
      <c r="E126" s="2"/>
    </row>
    <row r="127">
      <c r="D127" s="2"/>
      <c r="E127" s="2"/>
    </row>
    <row r="128">
      <c r="D128" s="2"/>
      <c r="E128" s="2"/>
    </row>
    <row r="129">
      <c r="D129" s="2"/>
      <c r="E129" s="2"/>
    </row>
    <row r="130">
      <c r="D130" s="2"/>
      <c r="E130" s="2"/>
    </row>
    <row r="131">
      <c r="D131" s="2"/>
      <c r="E131" s="2"/>
    </row>
    <row r="132">
      <c r="D132" s="2"/>
      <c r="E132" s="2"/>
    </row>
    <row r="133">
      <c r="D133" s="2"/>
      <c r="E133" s="2"/>
    </row>
    <row r="134">
      <c r="D134" s="2"/>
      <c r="E134" s="2"/>
    </row>
    <row r="135">
      <c r="D135" s="2"/>
      <c r="E135" s="2"/>
    </row>
    <row r="136">
      <c r="D136" s="2"/>
      <c r="E136" s="2"/>
    </row>
    <row r="137">
      <c r="D137" s="2"/>
      <c r="E137" s="2"/>
    </row>
    <row r="138">
      <c r="D138" s="2"/>
      <c r="E138" s="2"/>
    </row>
    <row r="139">
      <c r="D139" s="2"/>
      <c r="E139" s="2"/>
    </row>
    <row r="140">
      <c r="D140" s="2"/>
      <c r="E140" s="2"/>
    </row>
    <row r="141">
      <c r="D141" s="2"/>
      <c r="E141" s="2"/>
    </row>
    <row r="142">
      <c r="D142" s="2"/>
      <c r="E142" s="2"/>
    </row>
    <row r="143">
      <c r="D143" s="2"/>
      <c r="E143" s="2"/>
    </row>
    <row r="144">
      <c r="D144" s="2"/>
      <c r="E144" s="2"/>
    </row>
    <row r="145">
      <c r="D145" s="2"/>
      <c r="E145" s="2"/>
    </row>
    <row r="146">
      <c r="D146" s="2"/>
      <c r="E146" s="2"/>
    </row>
    <row r="147">
      <c r="D147" s="2"/>
      <c r="E147" s="2"/>
    </row>
    <row r="148">
      <c r="D148" s="2"/>
      <c r="E148" s="2"/>
    </row>
    <row r="149">
      <c r="D149" s="2"/>
      <c r="E149" s="2"/>
    </row>
    <row r="150">
      <c r="D150" s="2"/>
      <c r="E150" s="2"/>
    </row>
    <row r="151">
      <c r="D151" s="2"/>
      <c r="E151" s="2"/>
    </row>
    <row r="152">
      <c r="D152" s="2"/>
      <c r="E152" s="2"/>
    </row>
    <row r="153">
      <c r="D153" s="2"/>
      <c r="E153" s="2"/>
    </row>
    <row r="154">
      <c r="D154" s="2"/>
      <c r="E154" s="2"/>
    </row>
    <row r="155">
      <c r="D155" s="2"/>
      <c r="E155" s="2"/>
    </row>
    <row r="156">
      <c r="D156" s="2"/>
      <c r="E156" s="2"/>
    </row>
    <row r="157">
      <c r="D157" s="2"/>
      <c r="E157" s="2"/>
    </row>
    <row r="158">
      <c r="D158" s="2"/>
      <c r="E158" s="2"/>
    </row>
    <row r="159">
      <c r="D159" s="2"/>
      <c r="E159" s="2"/>
    </row>
    <row r="160">
      <c r="D160" s="2"/>
      <c r="E160" s="2"/>
    </row>
    <row r="161">
      <c r="D161" s="2"/>
      <c r="E161" s="2"/>
    </row>
    <row r="162">
      <c r="D162" s="2"/>
      <c r="E162" s="2"/>
    </row>
    <row r="163">
      <c r="D163" s="2"/>
      <c r="E163" s="2"/>
    </row>
    <row r="164">
      <c r="D164" s="2"/>
      <c r="E164" s="2"/>
    </row>
    <row r="165">
      <c r="D165" s="2"/>
      <c r="E165" s="2"/>
    </row>
    <row r="166">
      <c r="D166" s="2"/>
      <c r="E166" s="2"/>
    </row>
    <row r="167">
      <c r="D167" s="2"/>
      <c r="E167" s="2"/>
    </row>
    <row r="168">
      <c r="D168" s="2"/>
      <c r="E168" s="2"/>
    </row>
    <row r="169">
      <c r="D169" s="2"/>
      <c r="E169" s="2"/>
    </row>
    <row r="170">
      <c r="D170" s="2"/>
      <c r="E170" s="2"/>
    </row>
    <row r="171">
      <c r="D171" s="2"/>
      <c r="E171" s="2"/>
    </row>
    <row r="172">
      <c r="D172" s="2"/>
      <c r="E172" s="2"/>
    </row>
    <row r="173">
      <c r="D173" s="2"/>
      <c r="E173" s="2"/>
    </row>
    <row r="174">
      <c r="D174" s="2"/>
      <c r="E174" s="2"/>
    </row>
    <row r="175">
      <c r="D175" s="2"/>
      <c r="E175" s="2"/>
    </row>
    <row r="176">
      <c r="D176" s="2"/>
      <c r="E176" s="2"/>
    </row>
    <row r="177">
      <c r="D177" s="2"/>
      <c r="E177" s="2"/>
    </row>
    <row r="178">
      <c r="D178" s="2"/>
      <c r="E178" s="2"/>
    </row>
    <row r="179">
      <c r="D179" s="2"/>
      <c r="E179" s="2"/>
    </row>
    <row r="180">
      <c r="D180" s="2"/>
      <c r="E180" s="2"/>
    </row>
    <row r="181">
      <c r="D181" s="2"/>
      <c r="E181" s="2"/>
    </row>
    <row r="182">
      <c r="D182" s="2"/>
      <c r="E182" s="2"/>
    </row>
    <row r="183">
      <c r="D183" s="2"/>
      <c r="E183" s="2"/>
    </row>
    <row r="184">
      <c r="D184" s="2"/>
      <c r="E184" s="2"/>
    </row>
    <row r="185">
      <c r="D185" s="2"/>
      <c r="E185" s="2"/>
    </row>
    <row r="186">
      <c r="D186" s="2"/>
      <c r="E186" s="2"/>
    </row>
    <row r="187">
      <c r="D187" s="2"/>
      <c r="E187" s="2"/>
    </row>
    <row r="188">
      <c r="D188" s="2"/>
      <c r="E188" s="2"/>
    </row>
    <row r="189">
      <c r="D189" s="2"/>
      <c r="E189" s="2"/>
    </row>
    <row r="190">
      <c r="D190" s="2"/>
      <c r="E190" s="2"/>
    </row>
    <row r="191">
      <c r="D191" s="2"/>
      <c r="E191" s="2"/>
    </row>
    <row r="192">
      <c r="D192" s="2"/>
      <c r="E192" s="2"/>
    </row>
    <row r="193">
      <c r="D193" s="2"/>
      <c r="E193" s="2"/>
    </row>
    <row r="194">
      <c r="D194" s="2"/>
      <c r="E194" s="2"/>
    </row>
    <row r="195">
      <c r="D195" s="2"/>
      <c r="E195" s="2"/>
    </row>
    <row r="196">
      <c r="D196" s="2"/>
      <c r="E196" s="2"/>
    </row>
    <row r="197">
      <c r="D197" s="2"/>
      <c r="E197" s="2"/>
    </row>
    <row r="198">
      <c r="D198" s="2"/>
      <c r="E198" s="2"/>
    </row>
    <row r="199">
      <c r="D199" s="2"/>
      <c r="E199" s="2"/>
    </row>
    <row r="200">
      <c r="D200" s="2"/>
      <c r="E200" s="2"/>
    </row>
    <row r="201">
      <c r="D201" s="2"/>
      <c r="E201" s="2"/>
    </row>
    <row r="202">
      <c r="D202" s="2"/>
      <c r="E202" s="2"/>
    </row>
    <row r="203">
      <c r="D203" s="2"/>
      <c r="E203" s="2"/>
    </row>
    <row r="204">
      <c r="D204" s="2"/>
      <c r="E204" s="2"/>
    </row>
    <row r="205">
      <c r="D205" s="2"/>
      <c r="E205" s="2"/>
    </row>
    <row r="206">
      <c r="D206" s="2"/>
      <c r="E206" s="2"/>
    </row>
    <row r="207">
      <c r="D207" s="2"/>
      <c r="E207" s="2"/>
    </row>
    <row r="208">
      <c r="D208" s="2"/>
      <c r="E208" s="2"/>
    </row>
    <row r="209">
      <c r="D209" s="2"/>
      <c r="E209" s="2"/>
    </row>
    <row r="210">
      <c r="D210" s="2"/>
      <c r="E210" s="2"/>
    </row>
    <row r="211">
      <c r="D211" s="2"/>
      <c r="E211" s="2"/>
    </row>
    <row r="212">
      <c r="D212" s="2"/>
      <c r="E212" s="2"/>
    </row>
    <row r="213">
      <c r="D213" s="2"/>
      <c r="E213" s="2"/>
    </row>
    <row r="214">
      <c r="D214" s="2"/>
      <c r="E214" s="2"/>
    </row>
    <row r="215">
      <c r="D215" s="2"/>
      <c r="E215" s="2"/>
    </row>
    <row r="216">
      <c r="D216" s="2"/>
      <c r="E216" s="2"/>
    </row>
    <row r="217">
      <c r="D217" s="2"/>
      <c r="E217" s="2"/>
    </row>
    <row r="218">
      <c r="D218" s="2"/>
      <c r="E218" s="2"/>
    </row>
    <row r="219">
      <c r="D219" s="2"/>
      <c r="E219" s="2"/>
    </row>
    <row r="220">
      <c r="D220" s="2"/>
      <c r="E220" s="2"/>
    </row>
    <row r="221">
      <c r="D221" s="2"/>
      <c r="E221" s="2"/>
    </row>
    <row r="222">
      <c r="D222" s="2"/>
      <c r="E222" s="2"/>
    </row>
    <row r="223">
      <c r="D223" s="2"/>
      <c r="E223" s="2"/>
    </row>
    <row r="224">
      <c r="D224" s="2"/>
      <c r="E224" s="2"/>
    </row>
    <row r="225">
      <c r="D225" s="2"/>
      <c r="E225" s="2"/>
    </row>
    <row r="226">
      <c r="D226" s="2"/>
      <c r="E226" s="2"/>
    </row>
    <row r="227">
      <c r="D227" s="2"/>
      <c r="E227" s="2"/>
    </row>
    <row r="228">
      <c r="D228" s="2"/>
      <c r="E228" s="2"/>
    </row>
    <row r="229">
      <c r="D229" s="2"/>
      <c r="E229" s="2"/>
    </row>
    <row r="230">
      <c r="D230" s="2"/>
      <c r="E230" s="2"/>
    </row>
    <row r="231">
      <c r="D231" s="2"/>
      <c r="E231" s="2"/>
    </row>
    <row r="232">
      <c r="D232" s="2"/>
      <c r="E232" s="2"/>
    </row>
    <row r="233">
      <c r="D233" s="2"/>
      <c r="E233" s="2"/>
    </row>
    <row r="234">
      <c r="D234" s="2"/>
      <c r="E234" s="2"/>
    </row>
    <row r="235">
      <c r="D235" s="2"/>
      <c r="E235" s="2"/>
    </row>
    <row r="236">
      <c r="D236" s="2"/>
      <c r="E236" s="2"/>
    </row>
    <row r="237">
      <c r="D237" s="2"/>
      <c r="E237" s="2"/>
    </row>
    <row r="238">
      <c r="D238" s="2"/>
      <c r="E238" s="2"/>
    </row>
    <row r="239">
      <c r="D239" s="2"/>
      <c r="E239" s="2"/>
    </row>
    <row r="240">
      <c r="D240" s="2"/>
      <c r="E240" s="2"/>
    </row>
    <row r="241">
      <c r="D241" s="2"/>
      <c r="E241" s="2"/>
    </row>
    <row r="242">
      <c r="D242" s="2"/>
      <c r="E242" s="2"/>
    </row>
    <row r="243">
      <c r="D243" s="2"/>
      <c r="E243" s="2"/>
    </row>
    <row r="244">
      <c r="D244" s="2"/>
      <c r="E244" s="2"/>
    </row>
    <row r="245">
      <c r="D245" s="2"/>
      <c r="E245" s="2"/>
    </row>
    <row r="246">
      <c r="D246" s="2"/>
      <c r="E246" s="2"/>
    </row>
    <row r="247">
      <c r="D247" s="2"/>
      <c r="E247" s="2"/>
    </row>
    <row r="248">
      <c r="D248" s="2"/>
      <c r="E248" s="2"/>
    </row>
    <row r="249">
      <c r="D249" s="2"/>
      <c r="E249" s="2"/>
    </row>
    <row r="250">
      <c r="D250" s="2"/>
      <c r="E250" s="2"/>
    </row>
    <row r="251">
      <c r="D251" s="2"/>
      <c r="E251" s="2"/>
    </row>
    <row r="252">
      <c r="D252" s="2"/>
      <c r="E252" s="2"/>
    </row>
    <row r="253">
      <c r="D253" s="2"/>
      <c r="E253" s="2"/>
    </row>
    <row r="254">
      <c r="D254" s="2"/>
      <c r="E254" s="2"/>
    </row>
    <row r="255">
      <c r="D255" s="2"/>
      <c r="E255" s="2"/>
    </row>
    <row r="256">
      <c r="D256" s="2"/>
      <c r="E256" s="2"/>
    </row>
    <row r="257">
      <c r="D257" s="2"/>
      <c r="E257" s="2"/>
    </row>
    <row r="258">
      <c r="D258" s="2"/>
      <c r="E258" s="2"/>
    </row>
    <row r="259">
      <c r="D259" s="2"/>
      <c r="E259" s="2"/>
    </row>
    <row r="260">
      <c r="D260" s="2"/>
      <c r="E260" s="2"/>
    </row>
    <row r="261">
      <c r="D261" s="2"/>
      <c r="E261" s="2"/>
    </row>
    <row r="262">
      <c r="D262" s="2"/>
      <c r="E262" s="2"/>
    </row>
    <row r="263">
      <c r="D263" s="2"/>
      <c r="E263" s="2"/>
    </row>
    <row r="264">
      <c r="D264" s="2"/>
      <c r="E264" s="2"/>
    </row>
    <row r="265">
      <c r="D265" s="2"/>
      <c r="E265" s="2"/>
    </row>
    <row r="266">
      <c r="D266" s="2"/>
      <c r="E266" s="2"/>
    </row>
    <row r="267">
      <c r="D267" s="2"/>
      <c r="E267" s="2"/>
    </row>
    <row r="268">
      <c r="D268" s="2"/>
      <c r="E268" s="2"/>
    </row>
    <row r="269">
      <c r="D269" s="2"/>
      <c r="E269" s="2"/>
    </row>
    <row r="270">
      <c r="D270" s="2"/>
      <c r="E270" s="2"/>
    </row>
    <row r="271">
      <c r="D271" s="2"/>
      <c r="E271" s="2"/>
    </row>
    <row r="272">
      <c r="D272" s="2"/>
      <c r="E272" s="2"/>
    </row>
    <row r="273">
      <c r="D273" s="2"/>
      <c r="E273" s="2"/>
    </row>
    <row r="274">
      <c r="D274" s="2"/>
      <c r="E274" s="2"/>
    </row>
    <row r="275">
      <c r="D275" s="2"/>
      <c r="E275" s="2"/>
    </row>
    <row r="276">
      <c r="D276" s="2"/>
      <c r="E276" s="2"/>
    </row>
    <row r="277">
      <c r="D277" s="2"/>
      <c r="E277" s="2"/>
    </row>
    <row r="278">
      <c r="D278" s="2"/>
      <c r="E278" s="2"/>
    </row>
    <row r="279">
      <c r="D279" s="2"/>
      <c r="E279" s="2"/>
    </row>
    <row r="280">
      <c r="D280" s="2"/>
      <c r="E280" s="2"/>
    </row>
    <row r="281">
      <c r="D281" s="2"/>
      <c r="E281" s="2"/>
    </row>
    <row r="282">
      <c r="D282" s="2"/>
      <c r="E282" s="2"/>
    </row>
    <row r="283">
      <c r="D283" s="2"/>
      <c r="E283" s="2"/>
    </row>
    <row r="284">
      <c r="D284" s="2"/>
      <c r="E284" s="2"/>
    </row>
    <row r="285">
      <c r="D285" s="2"/>
      <c r="E285" s="2"/>
    </row>
    <row r="286">
      <c r="D286" s="2"/>
      <c r="E286" s="2"/>
    </row>
    <row r="287">
      <c r="D287" s="2"/>
      <c r="E287" s="2"/>
    </row>
    <row r="288">
      <c r="D288" s="2"/>
      <c r="E288" s="2"/>
    </row>
    <row r="289">
      <c r="D289" s="2"/>
      <c r="E289" s="2"/>
    </row>
    <row r="290">
      <c r="D290" s="2"/>
      <c r="E290" s="2"/>
    </row>
    <row r="291">
      <c r="D291" s="2"/>
      <c r="E291" s="2"/>
    </row>
    <row r="292">
      <c r="D292" s="2"/>
      <c r="E292" s="2"/>
    </row>
    <row r="293">
      <c r="D293" s="2"/>
      <c r="E293" s="2"/>
    </row>
    <row r="294">
      <c r="D294" s="2"/>
      <c r="E294" s="2"/>
    </row>
    <row r="295">
      <c r="D295" s="2"/>
      <c r="E295" s="2"/>
    </row>
    <row r="296">
      <c r="D296" s="2"/>
      <c r="E296" s="2"/>
    </row>
    <row r="297">
      <c r="D297" s="2"/>
      <c r="E297" s="2"/>
    </row>
    <row r="298">
      <c r="D298" s="2"/>
      <c r="E298" s="2"/>
    </row>
    <row r="299">
      <c r="D299" s="2"/>
      <c r="E299" s="2"/>
    </row>
    <row r="300">
      <c r="D300" s="2"/>
      <c r="E300" s="2"/>
    </row>
    <row r="301">
      <c r="D301" s="2"/>
      <c r="E301" s="2"/>
    </row>
    <row r="302">
      <c r="D302" s="2"/>
      <c r="E302" s="2"/>
    </row>
    <row r="303">
      <c r="D303" s="2"/>
      <c r="E303" s="2"/>
    </row>
    <row r="304">
      <c r="D304" s="2"/>
      <c r="E304" s="2"/>
    </row>
    <row r="305">
      <c r="D305" s="2"/>
      <c r="E305" s="2"/>
    </row>
    <row r="306">
      <c r="D306" s="2"/>
      <c r="E306" s="2"/>
    </row>
    <row r="307">
      <c r="D307" s="2"/>
      <c r="E307" s="2"/>
    </row>
    <row r="308">
      <c r="D308" s="2"/>
      <c r="E308" s="2"/>
    </row>
    <row r="309">
      <c r="D309" s="2"/>
      <c r="E309" s="2"/>
    </row>
    <row r="310">
      <c r="D310" s="2"/>
      <c r="E310" s="2"/>
    </row>
    <row r="311">
      <c r="D311" s="2"/>
      <c r="E311" s="2"/>
    </row>
    <row r="312">
      <c r="D312" s="2"/>
      <c r="E312" s="2"/>
    </row>
    <row r="313">
      <c r="D313" s="2"/>
      <c r="E313" s="2"/>
    </row>
    <row r="314">
      <c r="D314" s="2"/>
      <c r="E314" s="2"/>
    </row>
    <row r="315">
      <c r="D315" s="2"/>
      <c r="E315" s="2"/>
    </row>
    <row r="316">
      <c r="D316" s="2"/>
      <c r="E316" s="2"/>
    </row>
    <row r="317">
      <c r="D317" s="2"/>
      <c r="E317" s="2"/>
    </row>
    <row r="318">
      <c r="D318" s="2"/>
      <c r="E318" s="2"/>
    </row>
    <row r="319">
      <c r="D319" s="2"/>
      <c r="E319" s="2"/>
    </row>
    <row r="320">
      <c r="D320" s="2"/>
      <c r="E320" s="2"/>
    </row>
    <row r="321">
      <c r="D321" s="2"/>
      <c r="E321" s="2"/>
    </row>
    <row r="322">
      <c r="D322" s="2"/>
      <c r="E322" s="2"/>
    </row>
    <row r="323">
      <c r="D323" s="2"/>
      <c r="E323" s="2"/>
    </row>
    <row r="324">
      <c r="D324" s="2"/>
      <c r="E324" s="2"/>
    </row>
    <row r="325">
      <c r="D325" s="2"/>
      <c r="E325" s="2"/>
    </row>
    <row r="326">
      <c r="D326" s="2"/>
      <c r="E326" s="2"/>
    </row>
    <row r="327">
      <c r="D327" s="2"/>
      <c r="E327" s="2"/>
    </row>
    <row r="328">
      <c r="D328" s="2"/>
      <c r="E328" s="2"/>
    </row>
    <row r="329">
      <c r="D329" s="2"/>
      <c r="E329" s="2"/>
    </row>
    <row r="330">
      <c r="D330" s="2"/>
      <c r="E330" s="2"/>
    </row>
    <row r="331">
      <c r="D331" s="2"/>
      <c r="E331" s="2"/>
    </row>
    <row r="332">
      <c r="D332" s="2"/>
      <c r="E332" s="2"/>
    </row>
    <row r="333">
      <c r="D333" s="2"/>
      <c r="E333" s="2"/>
    </row>
    <row r="334">
      <c r="D334" s="2"/>
      <c r="E334" s="2"/>
    </row>
    <row r="335">
      <c r="D335" s="2"/>
      <c r="E335" s="2"/>
    </row>
    <row r="336">
      <c r="D336" s="2"/>
      <c r="E336" s="2"/>
    </row>
    <row r="337">
      <c r="D337" s="2"/>
      <c r="E337" s="2"/>
    </row>
    <row r="338">
      <c r="D338" s="2"/>
      <c r="E338" s="2"/>
    </row>
    <row r="339">
      <c r="D339" s="2"/>
      <c r="E339" s="2"/>
    </row>
    <row r="340">
      <c r="D340" s="2"/>
      <c r="E340" s="2"/>
    </row>
    <row r="341">
      <c r="D341" s="2"/>
      <c r="E341" s="2"/>
    </row>
    <row r="342">
      <c r="D342" s="2"/>
      <c r="E342" s="2"/>
    </row>
    <row r="343">
      <c r="D343" s="2"/>
      <c r="E343" s="2"/>
    </row>
    <row r="344">
      <c r="D344" s="2"/>
      <c r="E344" s="2"/>
    </row>
    <row r="345">
      <c r="D345" s="2"/>
      <c r="E345" s="2"/>
    </row>
    <row r="346">
      <c r="D346" s="2"/>
      <c r="E346" s="2"/>
    </row>
    <row r="347">
      <c r="D347" s="2"/>
      <c r="E347" s="2"/>
    </row>
    <row r="348">
      <c r="D348" s="2"/>
      <c r="E348" s="2"/>
    </row>
    <row r="349">
      <c r="D349" s="2"/>
      <c r="E349" s="2"/>
    </row>
    <row r="350">
      <c r="D350" s="2"/>
      <c r="E350" s="2"/>
    </row>
    <row r="351">
      <c r="D351" s="2"/>
      <c r="E351" s="2"/>
    </row>
    <row r="352">
      <c r="D352" s="2"/>
      <c r="E352" s="2"/>
    </row>
    <row r="353">
      <c r="D353" s="2"/>
      <c r="E353" s="2"/>
    </row>
    <row r="354">
      <c r="D354" s="2"/>
      <c r="E354" s="2"/>
    </row>
    <row r="355">
      <c r="D355" s="2"/>
      <c r="E355" s="2"/>
    </row>
    <row r="356">
      <c r="D356" s="2"/>
      <c r="E356" s="2"/>
    </row>
    <row r="357">
      <c r="D357" s="2"/>
      <c r="E357" s="2"/>
    </row>
    <row r="358">
      <c r="D358" s="2"/>
      <c r="E358" s="2"/>
    </row>
    <row r="359">
      <c r="D359" s="2"/>
      <c r="E359" s="2"/>
    </row>
    <row r="360">
      <c r="D360" s="2"/>
      <c r="E360" s="2"/>
    </row>
    <row r="361">
      <c r="D361" s="2"/>
      <c r="E361" s="2"/>
    </row>
    <row r="362">
      <c r="D362" s="2"/>
      <c r="E362" s="2"/>
    </row>
    <row r="363">
      <c r="D363" s="2"/>
      <c r="E363" s="2"/>
    </row>
    <row r="364">
      <c r="D364" s="2"/>
      <c r="E364" s="2"/>
    </row>
    <row r="365">
      <c r="D365" s="2"/>
      <c r="E365" s="2"/>
    </row>
    <row r="366">
      <c r="D366" s="2"/>
      <c r="E366" s="2"/>
    </row>
    <row r="367">
      <c r="D367" s="2"/>
      <c r="E367" s="2"/>
    </row>
    <row r="368">
      <c r="D368" s="2"/>
      <c r="E368" s="2"/>
    </row>
    <row r="369">
      <c r="D369" s="2"/>
      <c r="E369" s="2"/>
    </row>
    <row r="370">
      <c r="D370" s="2"/>
      <c r="E370" s="2"/>
    </row>
    <row r="371">
      <c r="D371" s="2"/>
      <c r="E371" s="2"/>
    </row>
    <row r="372">
      <c r="D372" s="2"/>
      <c r="E372" s="2"/>
    </row>
    <row r="373">
      <c r="D373" s="2"/>
      <c r="E373" s="2"/>
    </row>
    <row r="374">
      <c r="D374" s="2"/>
      <c r="E374" s="2"/>
    </row>
    <row r="375">
      <c r="D375" s="2"/>
      <c r="E375" s="2"/>
    </row>
    <row r="376">
      <c r="D376" s="2"/>
      <c r="E376" s="2"/>
    </row>
    <row r="377">
      <c r="D377" s="2"/>
      <c r="E377" s="2"/>
    </row>
    <row r="378">
      <c r="D378" s="2"/>
      <c r="E378" s="2"/>
    </row>
    <row r="379">
      <c r="D379" s="2"/>
      <c r="E379" s="2"/>
    </row>
    <row r="380">
      <c r="D380" s="2"/>
      <c r="E380" s="2"/>
    </row>
    <row r="381">
      <c r="D381" s="2"/>
      <c r="E381" s="2"/>
    </row>
    <row r="382">
      <c r="D382" s="2"/>
      <c r="E382" s="2"/>
    </row>
    <row r="383">
      <c r="D383" s="2"/>
      <c r="E383" s="2"/>
    </row>
    <row r="384">
      <c r="D384" s="2"/>
      <c r="E384" s="2"/>
    </row>
    <row r="385">
      <c r="D385" s="2"/>
      <c r="E385" s="2"/>
    </row>
    <row r="386">
      <c r="D386" s="2"/>
      <c r="E386" s="2"/>
    </row>
    <row r="387">
      <c r="D387" s="2"/>
      <c r="E387" s="2"/>
    </row>
    <row r="388">
      <c r="D388" s="2"/>
      <c r="E388" s="2"/>
    </row>
    <row r="389">
      <c r="D389" s="2"/>
      <c r="E389" s="2"/>
    </row>
    <row r="390">
      <c r="D390" s="2"/>
      <c r="E390" s="2"/>
    </row>
    <row r="391">
      <c r="D391" s="2"/>
      <c r="E391" s="2"/>
    </row>
    <row r="392">
      <c r="D392" s="2"/>
      <c r="E392" s="2"/>
    </row>
    <row r="393">
      <c r="D393" s="2"/>
      <c r="E393" s="2"/>
    </row>
    <row r="394">
      <c r="D394" s="2"/>
      <c r="E394" s="2"/>
    </row>
    <row r="395">
      <c r="D395" s="2"/>
      <c r="E395" s="2"/>
    </row>
    <row r="396">
      <c r="D396" s="2"/>
      <c r="E396" s="2"/>
    </row>
    <row r="397">
      <c r="D397" s="2"/>
      <c r="E397" s="2"/>
    </row>
    <row r="398">
      <c r="D398" s="2"/>
      <c r="E398" s="2"/>
    </row>
    <row r="399">
      <c r="D399" s="2"/>
      <c r="E399" s="2"/>
    </row>
    <row r="400">
      <c r="D400" s="2"/>
      <c r="E400" s="2"/>
    </row>
    <row r="401">
      <c r="D401" s="2"/>
      <c r="E401" s="2"/>
    </row>
    <row r="402">
      <c r="D402" s="2"/>
      <c r="E402" s="2"/>
    </row>
    <row r="403">
      <c r="D403" s="2"/>
      <c r="E403" s="2"/>
    </row>
    <row r="404">
      <c r="D404" s="2"/>
      <c r="E404" s="2"/>
    </row>
    <row r="405">
      <c r="D405" s="2"/>
      <c r="E405" s="2"/>
    </row>
    <row r="406">
      <c r="D406" s="2"/>
      <c r="E406" s="2"/>
    </row>
    <row r="407">
      <c r="D407" s="2"/>
      <c r="E407" s="2"/>
    </row>
    <row r="408">
      <c r="D408" s="2"/>
      <c r="E408" s="2"/>
    </row>
    <row r="409">
      <c r="D409" s="2"/>
      <c r="E409" s="2"/>
    </row>
    <row r="410">
      <c r="D410" s="2"/>
      <c r="E410" s="2"/>
    </row>
    <row r="411">
      <c r="D411" s="2"/>
      <c r="E411" s="2"/>
    </row>
    <row r="412">
      <c r="D412" s="2"/>
      <c r="E412" s="2"/>
    </row>
    <row r="413">
      <c r="D413" s="2"/>
      <c r="E413" s="2"/>
    </row>
    <row r="414">
      <c r="D414" s="2"/>
      <c r="E414" s="2"/>
    </row>
    <row r="415">
      <c r="D415" s="2"/>
      <c r="E415" s="2"/>
    </row>
    <row r="416">
      <c r="D416" s="2"/>
      <c r="E416" s="2"/>
    </row>
    <row r="417">
      <c r="D417" s="2"/>
      <c r="E417" s="2"/>
    </row>
    <row r="418">
      <c r="D418" s="2"/>
      <c r="E418" s="2"/>
    </row>
    <row r="419">
      <c r="D419" s="2"/>
      <c r="E419" s="2"/>
    </row>
    <row r="420">
      <c r="D420" s="2"/>
      <c r="E420" s="2"/>
    </row>
    <row r="421">
      <c r="D421" s="2"/>
      <c r="E421" s="2"/>
    </row>
    <row r="422">
      <c r="D422" s="2"/>
      <c r="E422" s="2"/>
    </row>
    <row r="423">
      <c r="D423" s="2"/>
      <c r="E423" s="2"/>
    </row>
    <row r="424">
      <c r="D424" s="2"/>
      <c r="E424" s="2"/>
    </row>
    <row r="425">
      <c r="D425" s="2"/>
      <c r="E425" s="2"/>
    </row>
    <row r="426">
      <c r="D426" s="2"/>
      <c r="E426" s="2"/>
    </row>
    <row r="427">
      <c r="D427" s="2"/>
      <c r="E427" s="2"/>
    </row>
    <row r="428">
      <c r="D428" s="2"/>
      <c r="E428" s="2"/>
    </row>
    <row r="429">
      <c r="D429" s="2"/>
      <c r="E429" s="2"/>
    </row>
    <row r="430">
      <c r="D430" s="2"/>
      <c r="E430" s="2"/>
    </row>
    <row r="431">
      <c r="D431" s="2"/>
      <c r="E431" s="2"/>
    </row>
    <row r="432">
      <c r="D432" s="2"/>
      <c r="E432" s="2"/>
    </row>
    <row r="433">
      <c r="D433" s="2"/>
      <c r="E433" s="2"/>
    </row>
    <row r="434">
      <c r="D434" s="2"/>
      <c r="E434" s="2"/>
    </row>
    <row r="435">
      <c r="D435" s="2"/>
      <c r="E435" s="2"/>
    </row>
    <row r="436">
      <c r="D436" s="2"/>
      <c r="E436" s="2"/>
    </row>
    <row r="437">
      <c r="D437" s="2"/>
      <c r="E437" s="2"/>
    </row>
    <row r="438">
      <c r="D438" s="2"/>
      <c r="E438" s="2"/>
    </row>
    <row r="439">
      <c r="D439" s="2"/>
      <c r="E439" s="2"/>
    </row>
    <row r="440">
      <c r="D440" s="2"/>
      <c r="E440" s="2"/>
    </row>
    <row r="441">
      <c r="D441" s="2"/>
      <c r="E441" s="2"/>
    </row>
    <row r="442">
      <c r="D442" s="2"/>
      <c r="E442" s="2"/>
    </row>
    <row r="443">
      <c r="D443" s="2"/>
      <c r="E443" s="2"/>
    </row>
    <row r="444">
      <c r="D444" s="2"/>
      <c r="E444" s="2"/>
    </row>
    <row r="445">
      <c r="D445" s="2"/>
      <c r="E445" s="2"/>
    </row>
    <row r="446">
      <c r="D446" s="2"/>
      <c r="E446" s="2"/>
    </row>
    <row r="447">
      <c r="D447" s="2"/>
      <c r="E447" s="2"/>
    </row>
    <row r="448">
      <c r="D448" s="2"/>
      <c r="E448" s="2"/>
    </row>
    <row r="449">
      <c r="D449" s="2"/>
      <c r="E449" s="2"/>
    </row>
    <row r="450">
      <c r="D450" s="2"/>
      <c r="E450" s="2"/>
    </row>
    <row r="451">
      <c r="D451" s="2"/>
      <c r="E451" s="2"/>
    </row>
    <row r="452">
      <c r="D452" s="2"/>
      <c r="E452" s="2"/>
    </row>
    <row r="453">
      <c r="D453" s="2"/>
      <c r="E453" s="2"/>
    </row>
    <row r="454">
      <c r="D454" s="2"/>
      <c r="E454" s="2"/>
    </row>
    <row r="455">
      <c r="D455" s="2"/>
      <c r="E455" s="2"/>
    </row>
    <row r="456">
      <c r="D456" s="2"/>
      <c r="E456" s="2"/>
    </row>
    <row r="457">
      <c r="D457" s="2"/>
      <c r="E457" s="2"/>
    </row>
    <row r="458">
      <c r="D458" s="2"/>
      <c r="E458" s="2"/>
    </row>
    <row r="459">
      <c r="D459" s="2"/>
      <c r="E459" s="2"/>
    </row>
    <row r="460">
      <c r="D460" s="2"/>
      <c r="E460" s="2"/>
    </row>
    <row r="461">
      <c r="D461" s="2"/>
      <c r="E461" s="2"/>
    </row>
    <row r="462">
      <c r="D462" s="2"/>
      <c r="E462" s="2"/>
    </row>
    <row r="463">
      <c r="D463" s="2"/>
      <c r="E463" s="2"/>
    </row>
    <row r="464">
      <c r="D464" s="2"/>
      <c r="E464" s="2"/>
    </row>
    <row r="465">
      <c r="D465" s="2"/>
      <c r="E465" s="2"/>
    </row>
    <row r="466">
      <c r="D466" s="2"/>
      <c r="E466" s="2"/>
    </row>
    <row r="467">
      <c r="D467" s="2"/>
      <c r="E467" s="2"/>
    </row>
    <row r="468">
      <c r="D468" s="2"/>
      <c r="E468" s="2"/>
    </row>
    <row r="469">
      <c r="D469" s="2"/>
      <c r="E469" s="2"/>
    </row>
    <row r="470">
      <c r="D470" s="2"/>
      <c r="E470" s="2"/>
    </row>
    <row r="471">
      <c r="D471" s="2"/>
      <c r="E471" s="2"/>
    </row>
    <row r="472">
      <c r="D472" s="2"/>
      <c r="E472" s="2"/>
    </row>
    <row r="473">
      <c r="D473" s="2"/>
      <c r="E473" s="2"/>
    </row>
    <row r="474">
      <c r="D474" s="2"/>
      <c r="E474" s="2"/>
    </row>
    <row r="475">
      <c r="D475" s="2"/>
      <c r="E475" s="2"/>
    </row>
    <row r="476">
      <c r="D476" s="2"/>
      <c r="E476" s="2"/>
    </row>
    <row r="477">
      <c r="D477" s="2"/>
      <c r="E477" s="2"/>
    </row>
    <row r="478">
      <c r="D478" s="2"/>
      <c r="E478" s="2"/>
    </row>
    <row r="479">
      <c r="D479" s="2"/>
      <c r="E479" s="2"/>
    </row>
    <row r="480">
      <c r="D480" s="2"/>
      <c r="E480" s="2"/>
    </row>
    <row r="481">
      <c r="D481" s="2"/>
      <c r="E481" s="2"/>
    </row>
    <row r="482">
      <c r="D482" s="2"/>
      <c r="E482" s="2"/>
    </row>
    <row r="483">
      <c r="D483" s="2"/>
      <c r="E483" s="2"/>
    </row>
    <row r="484">
      <c r="D484" s="2"/>
      <c r="E484" s="2"/>
    </row>
    <row r="485">
      <c r="D485" s="2"/>
      <c r="E485" s="2"/>
    </row>
    <row r="486">
      <c r="D486" s="2"/>
      <c r="E486" s="2"/>
    </row>
    <row r="487">
      <c r="D487" s="2"/>
      <c r="E487" s="2"/>
    </row>
    <row r="488">
      <c r="D488" s="2"/>
      <c r="E488" s="2"/>
    </row>
    <row r="489">
      <c r="D489" s="2"/>
      <c r="E489" s="2"/>
    </row>
    <row r="490">
      <c r="D490" s="2"/>
      <c r="E490" s="2"/>
    </row>
    <row r="491">
      <c r="D491" s="2"/>
      <c r="E491" s="2"/>
    </row>
    <row r="492">
      <c r="D492" s="2"/>
      <c r="E492" s="2"/>
    </row>
    <row r="493">
      <c r="D493" s="2"/>
      <c r="E493" s="2"/>
    </row>
    <row r="494">
      <c r="D494" s="2"/>
      <c r="E494" s="2"/>
    </row>
    <row r="495">
      <c r="D495" s="2"/>
      <c r="E495" s="2"/>
    </row>
    <row r="496">
      <c r="D496" s="2"/>
      <c r="E496" s="2"/>
    </row>
    <row r="497">
      <c r="D497" s="2"/>
      <c r="E497" s="2"/>
    </row>
    <row r="498">
      <c r="D498" s="2"/>
      <c r="E498" s="2"/>
    </row>
    <row r="499">
      <c r="D499" s="2"/>
      <c r="E499" s="2"/>
    </row>
    <row r="500">
      <c r="D500" s="2"/>
      <c r="E500" s="2"/>
    </row>
    <row r="501">
      <c r="D501" s="2"/>
      <c r="E501" s="2"/>
    </row>
    <row r="502">
      <c r="D502" s="2"/>
      <c r="E502" s="2"/>
    </row>
    <row r="503">
      <c r="D503" s="2"/>
      <c r="E503" s="2"/>
    </row>
    <row r="504">
      <c r="D504" s="2"/>
      <c r="E504" s="2"/>
    </row>
    <row r="505">
      <c r="D505" s="2"/>
      <c r="E505" s="2"/>
    </row>
    <row r="506">
      <c r="D506" s="2"/>
      <c r="E506" s="2"/>
    </row>
    <row r="507">
      <c r="D507" s="2"/>
      <c r="E507" s="2"/>
    </row>
    <row r="508">
      <c r="D508" s="2"/>
      <c r="E508" s="2"/>
    </row>
    <row r="509">
      <c r="D509" s="2"/>
      <c r="E509" s="2"/>
    </row>
    <row r="510">
      <c r="D510" s="2"/>
      <c r="E510" s="2"/>
    </row>
    <row r="511">
      <c r="D511" s="2"/>
      <c r="E511" s="2"/>
    </row>
    <row r="512">
      <c r="D512" s="2"/>
      <c r="E512" s="2"/>
    </row>
    <row r="513">
      <c r="D513" s="2"/>
      <c r="E513" s="2"/>
    </row>
    <row r="514">
      <c r="D514" s="2"/>
      <c r="E514" s="2"/>
    </row>
    <row r="515">
      <c r="D515" s="2"/>
      <c r="E515" s="2"/>
    </row>
    <row r="516">
      <c r="D516" s="2"/>
      <c r="E516" s="2"/>
    </row>
    <row r="517">
      <c r="D517" s="2"/>
      <c r="E517" s="2"/>
    </row>
    <row r="518">
      <c r="D518" s="2"/>
      <c r="E518" s="2"/>
    </row>
    <row r="519">
      <c r="D519" s="2"/>
      <c r="E519" s="2"/>
    </row>
    <row r="520">
      <c r="D520" s="2"/>
      <c r="E520" s="2"/>
    </row>
    <row r="521">
      <c r="D521" s="2"/>
      <c r="E521" s="2"/>
    </row>
    <row r="522">
      <c r="D522" s="2"/>
      <c r="E522" s="2"/>
    </row>
    <row r="523">
      <c r="D523" s="2"/>
      <c r="E523" s="2"/>
    </row>
    <row r="524">
      <c r="D524" s="2"/>
      <c r="E524" s="2"/>
    </row>
    <row r="525">
      <c r="D525" s="2"/>
      <c r="E525" s="2"/>
    </row>
    <row r="526">
      <c r="D526" s="2"/>
      <c r="E526" s="2"/>
    </row>
    <row r="527">
      <c r="D527" s="2"/>
      <c r="E527" s="2"/>
    </row>
    <row r="528">
      <c r="D528" s="2"/>
      <c r="E528" s="2"/>
    </row>
    <row r="529">
      <c r="D529" s="2"/>
      <c r="E529" s="2"/>
    </row>
    <row r="530">
      <c r="D530" s="2"/>
      <c r="E530" s="2"/>
    </row>
    <row r="531">
      <c r="D531" s="2"/>
      <c r="E531" s="2"/>
    </row>
    <row r="532">
      <c r="D532" s="2"/>
      <c r="E532" s="2"/>
    </row>
    <row r="533">
      <c r="D533" s="2"/>
      <c r="E533" s="2"/>
    </row>
    <row r="534">
      <c r="D534" s="2"/>
      <c r="E534" s="2"/>
    </row>
    <row r="535">
      <c r="D535" s="2"/>
      <c r="E535" s="2"/>
    </row>
    <row r="536">
      <c r="D536" s="2"/>
      <c r="E536" s="2"/>
    </row>
    <row r="537">
      <c r="D537" s="2"/>
      <c r="E537" s="2"/>
    </row>
    <row r="538">
      <c r="D538" s="2"/>
      <c r="E538" s="2"/>
    </row>
    <row r="539">
      <c r="D539" s="2"/>
      <c r="E539" s="2"/>
    </row>
    <row r="540">
      <c r="D540" s="2"/>
      <c r="E540" s="2"/>
    </row>
    <row r="541">
      <c r="D541" s="2"/>
      <c r="E541" s="2"/>
    </row>
    <row r="542">
      <c r="D542" s="2"/>
      <c r="E542" s="2"/>
    </row>
    <row r="543">
      <c r="D543" s="2"/>
      <c r="E543" s="2"/>
    </row>
    <row r="544">
      <c r="D544" s="2"/>
      <c r="E544" s="2"/>
    </row>
    <row r="545">
      <c r="D545" s="2"/>
      <c r="E545" s="2"/>
    </row>
    <row r="546">
      <c r="D546" s="2"/>
      <c r="E546" s="2"/>
    </row>
    <row r="547">
      <c r="D547" s="2"/>
      <c r="E547" s="2"/>
    </row>
    <row r="548">
      <c r="D548" s="2"/>
      <c r="E548" s="2"/>
    </row>
    <row r="549">
      <c r="D549" s="2"/>
      <c r="E549" s="2"/>
    </row>
    <row r="550">
      <c r="D550" s="2"/>
      <c r="E550" s="2"/>
    </row>
    <row r="551">
      <c r="D551" s="2"/>
      <c r="E551" s="2"/>
    </row>
    <row r="552">
      <c r="D552" s="2"/>
      <c r="E552" s="2"/>
    </row>
    <row r="553">
      <c r="D553" s="2"/>
      <c r="E553" s="2"/>
    </row>
    <row r="554">
      <c r="D554" s="2"/>
      <c r="E554" s="2"/>
    </row>
    <row r="555">
      <c r="D555" s="2"/>
      <c r="E555" s="2"/>
    </row>
    <row r="556">
      <c r="D556" s="2"/>
      <c r="E556" s="2"/>
    </row>
    <row r="557">
      <c r="D557" s="2"/>
      <c r="E557" s="2"/>
    </row>
    <row r="558">
      <c r="D558" s="2"/>
      <c r="E558" s="2"/>
    </row>
    <row r="559">
      <c r="D559" s="2"/>
      <c r="E559" s="2"/>
    </row>
    <row r="560">
      <c r="D560" s="2"/>
      <c r="E560" s="2"/>
    </row>
    <row r="561">
      <c r="D561" s="2"/>
      <c r="E561" s="2"/>
    </row>
    <row r="562">
      <c r="D562" s="2"/>
      <c r="E562" s="2"/>
    </row>
    <row r="563">
      <c r="D563" s="2"/>
      <c r="E563" s="2"/>
    </row>
    <row r="564">
      <c r="D564" s="2"/>
      <c r="E564" s="2"/>
    </row>
    <row r="565">
      <c r="D565" s="2"/>
      <c r="E565" s="2"/>
    </row>
    <row r="566">
      <c r="D566" s="2"/>
      <c r="E566" s="2"/>
    </row>
    <row r="567">
      <c r="D567" s="2"/>
      <c r="E567" s="2"/>
    </row>
    <row r="568">
      <c r="D568" s="2"/>
      <c r="E568" s="2"/>
    </row>
    <row r="569">
      <c r="D569" s="2"/>
      <c r="E569" s="2"/>
    </row>
    <row r="570">
      <c r="D570" s="2"/>
      <c r="E570" s="2"/>
    </row>
    <row r="571">
      <c r="D571" s="2"/>
      <c r="E571" s="2"/>
    </row>
    <row r="572">
      <c r="D572" s="2"/>
      <c r="E572" s="2"/>
    </row>
    <row r="573">
      <c r="D573" s="2"/>
      <c r="E573" s="2"/>
    </row>
    <row r="574">
      <c r="D574" s="2"/>
      <c r="E574" s="2"/>
    </row>
    <row r="575">
      <c r="D575" s="2"/>
      <c r="E575" s="2"/>
    </row>
    <row r="576">
      <c r="D576" s="2"/>
      <c r="E576" s="2"/>
    </row>
    <row r="577">
      <c r="D577" s="2"/>
      <c r="E577" s="2"/>
    </row>
    <row r="578">
      <c r="D578" s="2"/>
      <c r="E578" s="2"/>
    </row>
    <row r="579">
      <c r="D579" s="2"/>
      <c r="E579" s="2"/>
    </row>
    <row r="580">
      <c r="D580" s="2"/>
      <c r="E580" s="2"/>
    </row>
    <row r="581">
      <c r="D581" s="2"/>
      <c r="E581" s="2"/>
    </row>
    <row r="582">
      <c r="D582" s="2"/>
      <c r="E582" s="2"/>
    </row>
    <row r="583">
      <c r="D583" s="2"/>
      <c r="E583" s="2"/>
    </row>
    <row r="584">
      <c r="D584" s="2"/>
      <c r="E584" s="2"/>
    </row>
    <row r="585">
      <c r="D585" s="2"/>
      <c r="E585" s="2"/>
    </row>
    <row r="586">
      <c r="D586" s="2"/>
      <c r="E586" s="2"/>
    </row>
    <row r="587">
      <c r="D587" s="2"/>
      <c r="E587" s="2"/>
    </row>
    <row r="588">
      <c r="D588" s="2"/>
      <c r="E588" s="2"/>
    </row>
    <row r="589">
      <c r="D589" s="2"/>
      <c r="E589" s="2"/>
    </row>
    <row r="590">
      <c r="D590" s="2"/>
      <c r="E590" s="2"/>
    </row>
    <row r="591">
      <c r="D591" s="2"/>
      <c r="E591" s="2"/>
    </row>
    <row r="592">
      <c r="D592" s="2"/>
      <c r="E592" s="2"/>
    </row>
    <row r="593">
      <c r="D593" s="2"/>
      <c r="E593" s="2"/>
    </row>
    <row r="594">
      <c r="D594" s="2"/>
      <c r="E594" s="2"/>
    </row>
    <row r="595">
      <c r="D595" s="2"/>
      <c r="E595" s="2"/>
    </row>
    <row r="596">
      <c r="D596" s="2"/>
      <c r="E596" s="2"/>
    </row>
    <row r="597">
      <c r="D597" s="2"/>
      <c r="E597" s="2"/>
    </row>
    <row r="598">
      <c r="D598" s="2"/>
      <c r="E598" s="2"/>
    </row>
    <row r="599">
      <c r="D599" s="2"/>
      <c r="E599" s="2"/>
    </row>
    <row r="600">
      <c r="D600" s="2"/>
      <c r="E600" s="2"/>
    </row>
    <row r="601">
      <c r="D601" s="2"/>
      <c r="E601" s="2"/>
    </row>
    <row r="602">
      <c r="D602" s="2"/>
      <c r="E602" s="2"/>
    </row>
    <row r="603">
      <c r="D603" s="2"/>
      <c r="E603" s="2"/>
    </row>
    <row r="604">
      <c r="D604" s="2"/>
      <c r="E604" s="2"/>
    </row>
    <row r="605">
      <c r="D605" s="2"/>
      <c r="E605" s="2"/>
    </row>
    <row r="606">
      <c r="D606" s="2"/>
      <c r="E606" s="2"/>
    </row>
    <row r="607">
      <c r="D607" s="2"/>
      <c r="E607" s="2"/>
    </row>
    <row r="608">
      <c r="D608" s="2"/>
      <c r="E608" s="2"/>
    </row>
    <row r="609">
      <c r="D609" s="2"/>
      <c r="E609" s="2"/>
    </row>
    <row r="610">
      <c r="D610" s="2"/>
      <c r="E610" s="2"/>
    </row>
    <row r="611">
      <c r="D611" s="2"/>
      <c r="E611" s="2"/>
    </row>
    <row r="612">
      <c r="D612" s="2"/>
      <c r="E612" s="2"/>
    </row>
    <row r="613">
      <c r="D613" s="2"/>
      <c r="E613" s="2"/>
    </row>
    <row r="614">
      <c r="D614" s="2"/>
      <c r="E614" s="2"/>
    </row>
    <row r="615">
      <c r="D615" s="2"/>
      <c r="E615" s="2"/>
    </row>
    <row r="616">
      <c r="D616" s="2"/>
      <c r="E616" s="2"/>
    </row>
    <row r="617">
      <c r="D617" s="2"/>
      <c r="E617" s="2"/>
    </row>
    <row r="618">
      <c r="D618" s="2"/>
      <c r="E618" s="2"/>
    </row>
    <row r="619">
      <c r="D619" s="2"/>
      <c r="E619" s="2"/>
    </row>
    <row r="620">
      <c r="D620" s="2"/>
      <c r="E620" s="2"/>
    </row>
    <row r="621">
      <c r="D621" s="2"/>
      <c r="E621" s="2"/>
    </row>
    <row r="622">
      <c r="D622" s="2"/>
      <c r="E622" s="2"/>
    </row>
    <row r="623">
      <c r="D623" s="2"/>
      <c r="E623" s="2"/>
    </row>
    <row r="624">
      <c r="D624" s="2"/>
      <c r="E624" s="2"/>
    </row>
    <row r="625">
      <c r="D625" s="2"/>
      <c r="E625" s="2"/>
    </row>
    <row r="626">
      <c r="D626" s="2"/>
      <c r="E626" s="2"/>
    </row>
    <row r="627">
      <c r="D627" s="2"/>
      <c r="E627" s="2"/>
    </row>
    <row r="628">
      <c r="D628" s="2"/>
      <c r="E628" s="2"/>
    </row>
    <row r="629">
      <c r="D629" s="2"/>
      <c r="E629" s="2"/>
    </row>
    <row r="630">
      <c r="D630" s="2"/>
      <c r="E630" s="2"/>
    </row>
    <row r="631">
      <c r="D631" s="2"/>
      <c r="E631" s="2"/>
    </row>
    <row r="632">
      <c r="D632" s="2"/>
      <c r="E632" s="2"/>
    </row>
    <row r="633">
      <c r="D633" s="2"/>
      <c r="E633" s="2"/>
    </row>
    <row r="634">
      <c r="D634" s="2"/>
      <c r="E634" s="2"/>
    </row>
    <row r="635">
      <c r="D635" s="2"/>
      <c r="E635" s="2"/>
    </row>
    <row r="636">
      <c r="D636" s="2"/>
      <c r="E636" s="2"/>
    </row>
    <row r="637">
      <c r="D637" s="2"/>
      <c r="E637" s="2"/>
    </row>
    <row r="638">
      <c r="D638" s="2"/>
      <c r="E638" s="2"/>
    </row>
    <row r="639">
      <c r="D639" s="2"/>
      <c r="E639" s="2"/>
    </row>
    <row r="640">
      <c r="D640" s="2"/>
      <c r="E640" s="2"/>
    </row>
    <row r="641">
      <c r="D641" s="2"/>
      <c r="E641" s="2"/>
    </row>
    <row r="642">
      <c r="D642" s="2"/>
      <c r="E642" s="2"/>
    </row>
    <row r="643">
      <c r="D643" s="2"/>
      <c r="E643" s="2"/>
    </row>
    <row r="644">
      <c r="D644" s="2"/>
      <c r="E644" s="2"/>
    </row>
    <row r="645">
      <c r="D645" s="2"/>
      <c r="E645" s="2"/>
    </row>
    <row r="646">
      <c r="D646" s="2"/>
      <c r="E646" s="2"/>
    </row>
    <row r="647">
      <c r="D647" s="2"/>
      <c r="E647" s="2"/>
    </row>
    <row r="648">
      <c r="D648" s="2"/>
      <c r="E648" s="2"/>
    </row>
    <row r="649">
      <c r="D649" s="2"/>
      <c r="E649" s="2"/>
    </row>
    <row r="650">
      <c r="D650" s="2"/>
      <c r="E650" s="2"/>
    </row>
    <row r="651">
      <c r="D651" s="2"/>
      <c r="E651" s="2"/>
    </row>
    <row r="652">
      <c r="D652" s="2"/>
      <c r="E652" s="2"/>
    </row>
    <row r="653">
      <c r="D653" s="2"/>
      <c r="E653" s="2"/>
    </row>
    <row r="654">
      <c r="D654" s="2"/>
      <c r="E654" s="2"/>
    </row>
    <row r="655">
      <c r="D655" s="2"/>
      <c r="E655" s="2"/>
    </row>
    <row r="656">
      <c r="D656" s="2"/>
      <c r="E656" s="2"/>
    </row>
    <row r="657">
      <c r="D657" s="2"/>
      <c r="E657" s="2"/>
    </row>
    <row r="658">
      <c r="D658" s="2"/>
      <c r="E658" s="2"/>
    </row>
    <row r="659">
      <c r="D659" s="2"/>
      <c r="E659" s="2"/>
    </row>
    <row r="660">
      <c r="D660" s="2"/>
      <c r="E660" s="2"/>
    </row>
    <row r="661">
      <c r="D661" s="2"/>
      <c r="E661" s="2"/>
    </row>
    <row r="662">
      <c r="D662" s="2"/>
      <c r="E662" s="2"/>
    </row>
    <row r="663">
      <c r="D663" s="2"/>
      <c r="E663" s="2"/>
    </row>
    <row r="664">
      <c r="D664" s="2"/>
      <c r="E664" s="2"/>
    </row>
    <row r="665">
      <c r="D665" s="2"/>
      <c r="E665" s="2"/>
    </row>
    <row r="666">
      <c r="D666" s="2"/>
      <c r="E666" s="2"/>
    </row>
    <row r="667">
      <c r="D667" s="2"/>
      <c r="E667" s="2"/>
    </row>
    <row r="668">
      <c r="D668" s="2"/>
      <c r="E668" s="2"/>
    </row>
    <row r="669">
      <c r="D669" s="2"/>
      <c r="E669" s="2"/>
    </row>
    <row r="670">
      <c r="D670" s="2"/>
      <c r="E670" s="2"/>
    </row>
    <row r="671">
      <c r="D671" s="2"/>
      <c r="E671" s="2"/>
    </row>
    <row r="672">
      <c r="D672" s="2"/>
      <c r="E672" s="2"/>
    </row>
    <row r="673">
      <c r="D673" s="2"/>
      <c r="E673" s="2"/>
    </row>
    <row r="674">
      <c r="D674" s="2"/>
      <c r="E674" s="2"/>
    </row>
    <row r="675">
      <c r="D675" s="2"/>
      <c r="E675" s="2"/>
    </row>
    <row r="676">
      <c r="D676" s="2"/>
      <c r="E676" s="2"/>
    </row>
    <row r="677">
      <c r="D677" s="2"/>
      <c r="E677" s="2"/>
    </row>
    <row r="678">
      <c r="D678" s="2"/>
      <c r="E678" s="2"/>
    </row>
    <row r="679">
      <c r="D679" s="2"/>
      <c r="E679" s="2"/>
    </row>
    <row r="680">
      <c r="D680" s="2"/>
      <c r="E680" s="2"/>
    </row>
    <row r="681">
      <c r="D681" s="2"/>
      <c r="E681" s="2"/>
    </row>
    <row r="682">
      <c r="D682" s="2"/>
      <c r="E682" s="2"/>
    </row>
    <row r="683">
      <c r="D683" s="2"/>
      <c r="E683" s="2"/>
    </row>
    <row r="684">
      <c r="D684" s="2"/>
      <c r="E684" s="2"/>
    </row>
    <row r="685">
      <c r="D685" s="2"/>
      <c r="E685" s="2"/>
    </row>
    <row r="686">
      <c r="D686" s="2"/>
      <c r="E686" s="2"/>
    </row>
    <row r="687">
      <c r="D687" s="2"/>
      <c r="E687" s="2"/>
    </row>
    <row r="688">
      <c r="D688" s="2"/>
      <c r="E688" s="2"/>
    </row>
    <row r="689">
      <c r="D689" s="2"/>
      <c r="E689" s="2"/>
    </row>
    <row r="690">
      <c r="D690" s="2"/>
      <c r="E690" s="2"/>
    </row>
    <row r="691">
      <c r="D691" s="2"/>
      <c r="E691" s="2"/>
    </row>
    <row r="692">
      <c r="D692" s="2"/>
      <c r="E692" s="2"/>
    </row>
    <row r="693">
      <c r="D693" s="2"/>
      <c r="E693" s="2"/>
    </row>
    <row r="694">
      <c r="D694" s="2"/>
      <c r="E694" s="2"/>
    </row>
    <row r="695">
      <c r="D695" s="2"/>
      <c r="E695" s="2"/>
    </row>
    <row r="696">
      <c r="D696" s="2"/>
      <c r="E696" s="2"/>
    </row>
    <row r="697">
      <c r="D697" s="2"/>
      <c r="E697" s="2"/>
    </row>
    <row r="698">
      <c r="D698" s="2"/>
      <c r="E698" s="2"/>
    </row>
    <row r="699">
      <c r="D699" s="2"/>
      <c r="E699" s="2"/>
    </row>
    <row r="700">
      <c r="D700" s="2"/>
      <c r="E700" s="2"/>
    </row>
    <row r="701">
      <c r="D701" s="2"/>
      <c r="E701" s="2"/>
    </row>
    <row r="702">
      <c r="D702" s="2"/>
      <c r="E702" s="2"/>
    </row>
    <row r="703">
      <c r="D703" s="2"/>
      <c r="E703" s="2"/>
    </row>
    <row r="704">
      <c r="D704" s="2"/>
      <c r="E704" s="2"/>
    </row>
    <row r="705">
      <c r="D705" s="2"/>
      <c r="E705" s="2"/>
    </row>
    <row r="706">
      <c r="D706" s="2"/>
      <c r="E706" s="2"/>
    </row>
    <row r="707">
      <c r="D707" s="2"/>
      <c r="E707" s="2"/>
    </row>
    <row r="708">
      <c r="D708" s="2"/>
      <c r="E708" s="2"/>
    </row>
    <row r="709">
      <c r="D709" s="2"/>
      <c r="E709" s="2"/>
    </row>
    <row r="710">
      <c r="D710" s="2"/>
      <c r="E710" s="2"/>
    </row>
    <row r="711">
      <c r="D711" s="2"/>
      <c r="E711" s="2"/>
    </row>
    <row r="712">
      <c r="D712" s="2"/>
      <c r="E712" s="2"/>
    </row>
    <row r="713">
      <c r="D713" s="2"/>
      <c r="E713" s="2"/>
    </row>
    <row r="714">
      <c r="D714" s="2"/>
      <c r="E714" s="2"/>
    </row>
    <row r="715">
      <c r="D715" s="2"/>
      <c r="E715" s="2"/>
    </row>
    <row r="716">
      <c r="D716" s="2"/>
      <c r="E716" s="2"/>
    </row>
    <row r="717">
      <c r="D717" s="2"/>
      <c r="E717" s="2"/>
    </row>
    <row r="718">
      <c r="D718" s="2"/>
      <c r="E718" s="2"/>
    </row>
    <row r="719">
      <c r="D719" s="2"/>
      <c r="E719" s="2"/>
    </row>
    <row r="720">
      <c r="D720" s="2"/>
      <c r="E720" s="2"/>
    </row>
    <row r="721">
      <c r="D721" s="2"/>
      <c r="E721" s="2"/>
    </row>
    <row r="722">
      <c r="D722" s="2"/>
      <c r="E722" s="2"/>
    </row>
    <row r="723">
      <c r="D723" s="2"/>
      <c r="E723" s="2"/>
    </row>
    <row r="724">
      <c r="D724" s="2"/>
      <c r="E724" s="2"/>
    </row>
    <row r="725">
      <c r="D725" s="2"/>
      <c r="E725" s="2"/>
    </row>
    <row r="726">
      <c r="D726" s="2"/>
      <c r="E726" s="2"/>
    </row>
    <row r="727">
      <c r="D727" s="2"/>
      <c r="E727" s="2"/>
    </row>
    <row r="728">
      <c r="D728" s="2"/>
      <c r="E728" s="2"/>
    </row>
    <row r="729">
      <c r="D729" s="2"/>
      <c r="E729" s="2"/>
    </row>
    <row r="730">
      <c r="D730" s="2"/>
      <c r="E730" s="2"/>
    </row>
    <row r="731">
      <c r="D731" s="2"/>
      <c r="E731" s="2"/>
    </row>
    <row r="732">
      <c r="D732" s="2"/>
      <c r="E732" s="2"/>
    </row>
    <row r="733">
      <c r="D733" s="2"/>
      <c r="E733" s="2"/>
    </row>
    <row r="734">
      <c r="D734" s="2"/>
      <c r="E734" s="2"/>
    </row>
    <row r="735">
      <c r="D735" s="2"/>
      <c r="E735" s="2"/>
    </row>
    <row r="736">
      <c r="D736" s="2"/>
      <c r="E736" s="2"/>
    </row>
    <row r="737">
      <c r="D737" s="2"/>
      <c r="E737" s="2"/>
    </row>
    <row r="738">
      <c r="D738" s="2"/>
      <c r="E738" s="2"/>
    </row>
    <row r="739">
      <c r="D739" s="2"/>
      <c r="E739" s="2"/>
    </row>
    <row r="740">
      <c r="D740" s="2"/>
      <c r="E740" s="2"/>
    </row>
    <row r="741">
      <c r="D741" s="2"/>
      <c r="E741" s="2"/>
    </row>
    <row r="742">
      <c r="D742" s="2"/>
      <c r="E742" s="2"/>
    </row>
    <row r="743">
      <c r="D743" s="2"/>
      <c r="E743" s="2"/>
    </row>
    <row r="744">
      <c r="D744" s="2"/>
      <c r="E744" s="2"/>
    </row>
    <row r="745">
      <c r="D745" s="2"/>
      <c r="E745" s="2"/>
    </row>
    <row r="746">
      <c r="D746" s="2"/>
      <c r="E746" s="2"/>
    </row>
    <row r="747">
      <c r="D747" s="2"/>
      <c r="E747" s="2"/>
    </row>
    <row r="748">
      <c r="D748" s="2"/>
      <c r="E748" s="2"/>
    </row>
    <row r="749">
      <c r="D749" s="2"/>
      <c r="E749" s="2"/>
    </row>
    <row r="750">
      <c r="D750" s="2"/>
      <c r="E750" s="2"/>
    </row>
    <row r="751">
      <c r="D751" s="2"/>
      <c r="E751" s="2"/>
    </row>
    <row r="752">
      <c r="D752" s="2"/>
      <c r="E752" s="2"/>
    </row>
    <row r="753">
      <c r="D753" s="2"/>
      <c r="E753" s="2"/>
    </row>
    <row r="754">
      <c r="D754" s="2"/>
      <c r="E754" s="2"/>
    </row>
    <row r="755">
      <c r="D755" s="2"/>
      <c r="E755" s="2"/>
    </row>
    <row r="756">
      <c r="D756" s="2"/>
      <c r="E756" s="2"/>
    </row>
    <row r="757">
      <c r="D757" s="2"/>
      <c r="E757" s="2"/>
    </row>
    <row r="758">
      <c r="D758" s="2"/>
      <c r="E758" s="2"/>
    </row>
    <row r="759">
      <c r="D759" s="2"/>
      <c r="E759" s="2"/>
    </row>
    <row r="760">
      <c r="D760" s="2"/>
      <c r="E760" s="2"/>
    </row>
    <row r="761">
      <c r="D761" s="2"/>
      <c r="E761" s="2"/>
    </row>
    <row r="762">
      <c r="D762" s="2"/>
      <c r="E762" s="2"/>
    </row>
    <row r="763">
      <c r="D763" s="2"/>
      <c r="E763" s="2"/>
    </row>
    <row r="764">
      <c r="D764" s="2"/>
      <c r="E764" s="2"/>
    </row>
    <row r="765">
      <c r="D765" s="2"/>
      <c r="E765" s="2"/>
    </row>
    <row r="766">
      <c r="D766" s="2"/>
      <c r="E766" s="2"/>
    </row>
    <row r="767">
      <c r="D767" s="2"/>
      <c r="E767" s="2"/>
    </row>
    <row r="768">
      <c r="D768" s="2"/>
      <c r="E768" s="2"/>
    </row>
    <row r="769">
      <c r="D769" s="2"/>
      <c r="E769" s="2"/>
    </row>
    <row r="770">
      <c r="D770" s="2"/>
      <c r="E770" s="2"/>
    </row>
    <row r="771">
      <c r="D771" s="2"/>
      <c r="E771" s="2"/>
    </row>
    <row r="772">
      <c r="D772" s="2"/>
      <c r="E772" s="2"/>
    </row>
    <row r="773">
      <c r="D773" s="2"/>
      <c r="E773" s="2"/>
    </row>
    <row r="774">
      <c r="D774" s="2"/>
      <c r="E774" s="2"/>
    </row>
    <row r="775">
      <c r="D775" s="2"/>
      <c r="E775" s="2"/>
    </row>
    <row r="776">
      <c r="D776" s="2"/>
      <c r="E776" s="2"/>
    </row>
    <row r="777">
      <c r="D777" s="2"/>
      <c r="E777" s="2"/>
    </row>
    <row r="778">
      <c r="D778" s="2"/>
      <c r="E778" s="2"/>
    </row>
    <row r="779">
      <c r="D779" s="2"/>
      <c r="E779" s="2"/>
    </row>
    <row r="780">
      <c r="D780" s="2"/>
      <c r="E780" s="2"/>
    </row>
    <row r="781">
      <c r="D781" s="2"/>
      <c r="E781" s="2"/>
    </row>
    <row r="782">
      <c r="D782" s="2"/>
      <c r="E782" s="2"/>
    </row>
    <row r="783">
      <c r="D783" s="2"/>
      <c r="E783" s="2"/>
    </row>
    <row r="784">
      <c r="D784" s="2"/>
      <c r="E784" s="2"/>
    </row>
    <row r="785">
      <c r="D785" s="2"/>
      <c r="E785" s="2"/>
    </row>
    <row r="786">
      <c r="D786" s="2"/>
      <c r="E786" s="2"/>
    </row>
    <row r="787">
      <c r="D787" s="2"/>
      <c r="E787" s="2"/>
    </row>
    <row r="788">
      <c r="D788" s="2"/>
      <c r="E788" s="2"/>
    </row>
    <row r="789">
      <c r="D789" s="2"/>
      <c r="E789" s="2"/>
    </row>
    <row r="790">
      <c r="D790" s="2"/>
      <c r="E790" s="2"/>
    </row>
    <row r="791">
      <c r="D791" s="2"/>
      <c r="E791" s="2"/>
    </row>
    <row r="792">
      <c r="D792" s="2"/>
      <c r="E792" s="2"/>
    </row>
    <row r="793">
      <c r="D793" s="2"/>
      <c r="E793" s="2"/>
    </row>
    <row r="794">
      <c r="D794" s="2"/>
      <c r="E794" s="2"/>
    </row>
    <row r="795">
      <c r="D795" s="2"/>
      <c r="E795" s="2"/>
    </row>
    <row r="796">
      <c r="D796" s="2"/>
      <c r="E796" s="2"/>
    </row>
    <row r="797">
      <c r="D797" s="2"/>
      <c r="E797" s="2"/>
    </row>
    <row r="798">
      <c r="D798" s="2"/>
      <c r="E798" s="2"/>
    </row>
    <row r="799">
      <c r="D799" s="2"/>
      <c r="E799" s="2"/>
    </row>
    <row r="800">
      <c r="D800" s="2"/>
      <c r="E800" s="2"/>
    </row>
    <row r="801">
      <c r="D801" s="2"/>
      <c r="E801" s="2"/>
    </row>
    <row r="802">
      <c r="D802" s="2"/>
      <c r="E802" s="2"/>
    </row>
    <row r="803">
      <c r="D803" s="2"/>
      <c r="E803" s="2"/>
    </row>
    <row r="804">
      <c r="D804" s="2"/>
      <c r="E804" s="2"/>
    </row>
    <row r="805">
      <c r="D805" s="2"/>
      <c r="E805" s="2"/>
    </row>
    <row r="806">
      <c r="D806" s="2"/>
      <c r="E806" s="2"/>
    </row>
    <row r="807">
      <c r="D807" s="2"/>
      <c r="E807" s="2"/>
    </row>
    <row r="808">
      <c r="D808" s="2"/>
      <c r="E808" s="2"/>
    </row>
    <row r="809">
      <c r="D809" s="2"/>
      <c r="E809" s="2"/>
    </row>
    <row r="810">
      <c r="D810" s="2"/>
      <c r="E810" s="2"/>
    </row>
    <row r="811">
      <c r="D811" s="2"/>
      <c r="E811" s="2"/>
    </row>
    <row r="812">
      <c r="D812" s="2"/>
      <c r="E812" s="2"/>
    </row>
    <row r="813">
      <c r="D813" s="2"/>
      <c r="E813" s="2"/>
    </row>
    <row r="814">
      <c r="D814" s="2"/>
      <c r="E814" s="2"/>
    </row>
    <row r="815">
      <c r="D815" s="2"/>
      <c r="E815" s="2"/>
    </row>
    <row r="816">
      <c r="D816" s="2"/>
      <c r="E816" s="2"/>
    </row>
    <row r="817">
      <c r="D817" s="2"/>
      <c r="E817" s="2"/>
    </row>
    <row r="818">
      <c r="D818" s="2"/>
      <c r="E818" s="2"/>
    </row>
    <row r="819">
      <c r="D819" s="2"/>
      <c r="E819" s="2"/>
    </row>
    <row r="820">
      <c r="D820" s="2"/>
      <c r="E820" s="2"/>
    </row>
    <row r="821">
      <c r="D821" s="2"/>
      <c r="E821" s="2"/>
    </row>
    <row r="822">
      <c r="D822" s="2"/>
      <c r="E822" s="2"/>
    </row>
    <row r="823">
      <c r="D823" s="2"/>
      <c r="E823" s="2"/>
    </row>
    <row r="824">
      <c r="D824" s="2"/>
      <c r="E824" s="2"/>
    </row>
    <row r="825">
      <c r="D825" s="2"/>
      <c r="E825" s="2"/>
    </row>
    <row r="826">
      <c r="D826" s="2"/>
      <c r="E826" s="2"/>
    </row>
    <row r="827">
      <c r="D827" s="2"/>
      <c r="E827" s="2"/>
    </row>
    <row r="828">
      <c r="D828" s="2"/>
      <c r="E828" s="2"/>
    </row>
    <row r="829">
      <c r="D829" s="2"/>
      <c r="E829" s="2"/>
    </row>
    <row r="830">
      <c r="D830" s="2"/>
      <c r="E830" s="2"/>
    </row>
    <row r="831">
      <c r="D831" s="2"/>
      <c r="E831" s="2"/>
    </row>
    <row r="832">
      <c r="D832" s="2"/>
      <c r="E832" s="2"/>
    </row>
    <row r="833">
      <c r="D833" s="2"/>
      <c r="E833" s="2"/>
    </row>
    <row r="834">
      <c r="D834" s="2"/>
      <c r="E834" s="2"/>
    </row>
    <row r="835">
      <c r="D835" s="2"/>
      <c r="E835" s="2"/>
    </row>
    <row r="836">
      <c r="D836" s="2"/>
      <c r="E836" s="2"/>
    </row>
    <row r="837">
      <c r="D837" s="2"/>
      <c r="E837" s="2"/>
    </row>
    <row r="838">
      <c r="D838" s="2"/>
      <c r="E838" s="2"/>
    </row>
    <row r="839">
      <c r="D839" s="2"/>
      <c r="E839" s="2"/>
    </row>
    <row r="840">
      <c r="D840" s="2"/>
      <c r="E840" s="2"/>
    </row>
    <row r="841">
      <c r="D841" s="2"/>
      <c r="E841" s="2"/>
    </row>
    <row r="842">
      <c r="D842" s="2"/>
      <c r="E842" s="2"/>
    </row>
    <row r="843">
      <c r="D843" s="2"/>
      <c r="E843" s="2"/>
    </row>
    <row r="844">
      <c r="D844" s="2"/>
      <c r="E844" s="2"/>
    </row>
    <row r="845">
      <c r="D845" s="2"/>
      <c r="E845" s="2"/>
    </row>
    <row r="846">
      <c r="D846" s="2"/>
      <c r="E846" s="2"/>
    </row>
    <row r="847">
      <c r="D847" s="2"/>
      <c r="E847" s="2"/>
    </row>
    <row r="848">
      <c r="D848" s="2"/>
      <c r="E848" s="2"/>
    </row>
    <row r="849">
      <c r="D849" s="2"/>
      <c r="E849" s="2"/>
    </row>
    <row r="850">
      <c r="D850" s="2"/>
      <c r="E850" s="2"/>
    </row>
    <row r="851">
      <c r="D851" s="2"/>
      <c r="E851" s="2"/>
    </row>
    <row r="852">
      <c r="D852" s="2"/>
      <c r="E852" s="2"/>
    </row>
    <row r="853">
      <c r="D853" s="2"/>
      <c r="E853" s="2"/>
    </row>
    <row r="854">
      <c r="D854" s="2"/>
      <c r="E854" s="2"/>
    </row>
    <row r="855">
      <c r="D855" s="2"/>
      <c r="E855" s="2"/>
    </row>
    <row r="856">
      <c r="D856" s="2"/>
      <c r="E856" s="2"/>
    </row>
    <row r="857">
      <c r="D857" s="2"/>
      <c r="E857" s="2"/>
    </row>
    <row r="858">
      <c r="D858" s="2"/>
      <c r="E858" s="2"/>
    </row>
    <row r="859">
      <c r="D859" s="2"/>
      <c r="E859" s="2"/>
    </row>
    <row r="860">
      <c r="D860" s="2"/>
      <c r="E860" s="2"/>
    </row>
    <row r="861">
      <c r="D861" s="2"/>
      <c r="E861" s="2"/>
    </row>
    <row r="862">
      <c r="D862" s="2"/>
      <c r="E862" s="2"/>
    </row>
    <row r="863">
      <c r="D863" s="2"/>
      <c r="E863" s="2"/>
    </row>
    <row r="864">
      <c r="D864" s="2"/>
      <c r="E864" s="2"/>
    </row>
    <row r="865">
      <c r="D865" s="2"/>
      <c r="E865" s="2"/>
    </row>
    <row r="866">
      <c r="D866" s="2"/>
      <c r="E866" s="2"/>
    </row>
    <row r="867">
      <c r="D867" s="2"/>
      <c r="E867" s="2"/>
    </row>
    <row r="868">
      <c r="D868" s="2"/>
      <c r="E868" s="2"/>
    </row>
    <row r="869">
      <c r="D869" s="2"/>
      <c r="E869" s="2"/>
    </row>
    <row r="870">
      <c r="D870" s="2"/>
      <c r="E870" s="2"/>
    </row>
    <row r="871">
      <c r="D871" s="2"/>
      <c r="E871" s="2"/>
    </row>
    <row r="872">
      <c r="D872" s="2"/>
      <c r="E872" s="2"/>
    </row>
    <row r="873">
      <c r="D873" s="2"/>
      <c r="E873" s="2"/>
    </row>
    <row r="874">
      <c r="D874" s="2"/>
      <c r="E874" s="2"/>
    </row>
    <row r="875">
      <c r="D875" s="2"/>
      <c r="E875" s="2"/>
    </row>
    <row r="876">
      <c r="D876" s="2"/>
      <c r="E876" s="2"/>
    </row>
    <row r="877">
      <c r="D877" s="2"/>
      <c r="E877" s="2"/>
    </row>
    <row r="878">
      <c r="D878" s="2"/>
      <c r="E878" s="2"/>
    </row>
    <row r="879">
      <c r="D879" s="2"/>
      <c r="E879" s="2"/>
    </row>
    <row r="880">
      <c r="D880" s="2"/>
      <c r="E880" s="2"/>
    </row>
    <row r="881">
      <c r="D881" s="2"/>
      <c r="E881" s="2"/>
    </row>
    <row r="882">
      <c r="D882" s="2"/>
      <c r="E882" s="2"/>
    </row>
    <row r="883">
      <c r="D883" s="2"/>
      <c r="E883" s="2"/>
    </row>
    <row r="884">
      <c r="D884" s="2"/>
      <c r="E884" s="2"/>
    </row>
    <row r="885">
      <c r="D885" s="2"/>
      <c r="E885" s="2"/>
    </row>
    <row r="886">
      <c r="D886" s="2"/>
      <c r="E886" s="2"/>
    </row>
    <row r="887">
      <c r="D887" s="2"/>
      <c r="E887" s="2"/>
    </row>
    <row r="888">
      <c r="D888" s="2"/>
      <c r="E888" s="2"/>
    </row>
    <row r="889">
      <c r="D889" s="2"/>
      <c r="E889" s="2"/>
    </row>
    <row r="890">
      <c r="D890" s="2"/>
      <c r="E890" s="2"/>
    </row>
    <row r="891">
      <c r="D891" s="2"/>
      <c r="E891" s="2"/>
    </row>
    <row r="892">
      <c r="D892" s="2"/>
      <c r="E892" s="2"/>
    </row>
    <row r="893">
      <c r="D893" s="2"/>
      <c r="E893" s="2"/>
    </row>
    <row r="894">
      <c r="D894" s="2"/>
      <c r="E894" s="2"/>
    </row>
    <row r="895">
      <c r="D895" s="2"/>
      <c r="E895" s="2"/>
    </row>
    <row r="896">
      <c r="D896" s="2"/>
      <c r="E896" s="2"/>
    </row>
    <row r="897">
      <c r="D897" s="2"/>
      <c r="E897" s="2"/>
    </row>
    <row r="898">
      <c r="D898" s="2"/>
      <c r="E898" s="2"/>
    </row>
    <row r="899">
      <c r="D899" s="2"/>
      <c r="E899" s="2"/>
    </row>
    <row r="900">
      <c r="D900" s="2"/>
      <c r="E900" s="2"/>
    </row>
    <row r="901">
      <c r="D901" s="2"/>
      <c r="E901" s="2"/>
    </row>
    <row r="902">
      <c r="D902" s="2"/>
      <c r="E902" s="2"/>
    </row>
    <row r="903">
      <c r="D903" s="2"/>
      <c r="E903" s="2"/>
    </row>
    <row r="904">
      <c r="D904" s="2"/>
      <c r="E904" s="2"/>
    </row>
    <row r="905">
      <c r="D905" s="2"/>
      <c r="E905" s="2"/>
    </row>
    <row r="906">
      <c r="D906" s="2"/>
      <c r="E906" s="2"/>
    </row>
    <row r="907">
      <c r="D907" s="2"/>
      <c r="E907" s="2"/>
    </row>
    <row r="908">
      <c r="D908" s="2"/>
      <c r="E908" s="2"/>
    </row>
    <row r="909">
      <c r="D909" s="2"/>
      <c r="E909" s="2"/>
    </row>
    <row r="910">
      <c r="D910" s="2"/>
      <c r="E910" s="2"/>
    </row>
    <row r="911">
      <c r="D911" s="2"/>
      <c r="E911" s="2"/>
    </row>
    <row r="912">
      <c r="D912" s="2"/>
      <c r="E912" s="2"/>
    </row>
    <row r="913">
      <c r="D913" s="2"/>
      <c r="E913" s="2"/>
    </row>
    <row r="914">
      <c r="D914" s="2"/>
      <c r="E914" s="2"/>
    </row>
    <row r="915">
      <c r="D915" s="2"/>
      <c r="E915" s="2"/>
    </row>
    <row r="916">
      <c r="D916" s="2"/>
      <c r="E916" s="2"/>
    </row>
    <row r="917">
      <c r="D917" s="2"/>
      <c r="E917" s="2"/>
    </row>
    <row r="918">
      <c r="D918" s="2"/>
      <c r="E918" s="2"/>
    </row>
    <row r="919">
      <c r="D919" s="2"/>
      <c r="E919" s="2"/>
    </row>
    <row r="920">
      <c r="D920" s="2"/>
      <c r="E920" s="2"/>
    </row>
    <row r="921">
      <c r="D921" s="2"/>
      <c r="E921" s="2"/>
    </row>
    <row r="922">
      <c r="D922" s="2"/>
      <c r="E922" s="2"/>
    </row>
    <row r="923">
      <c r="D923" s="2"/>
      <c r="E923" s="2"/>
    </row>
    <row r="924">
      <c r="D924" s="2"/>
      <c r="E924" s="2"/>
    </row>
    <row r="925">
      <c r="D925" s="2"/>
      <c r="E925" s="2"/>
    </row>
    <row r="926">
      <c r="D926" s="2"/>
      <c r="E926" s="2"/>
    </row>
    <row r="927">
      <c r="D927" s="2"/>
      <c r="E927" s="2"/>
    </row>
    <row r="928">
      <c r="D928" s="2"/>
      <c r="E928" s="2"/>
    </row>
    <row r="929">
      <c r="D929" s="2"/>
      <c r="E929" s="2"/>
    </row>
    <row r="930">
      <c r="D930" s="2"/>
      <c r="E930" s="2"/>
    </row>
    <row r="931">
      <c r="D931" s="2"/>
      <c r="E931" s="2"/>
    </row>
    <row r="932">
      <c r="D932" s="2"/>
      <c r="E932" s="2"/>
    </row>
    <row r="933">
      <c r="D933" s="2"/>
      <c r="E933" s="2"/>
    </row>
    <row r="934">
      <c r="D934" s="2"/>
      <c r="E934" s="2"/>
    </row>
    <row r="935">
      <c r="D935" s="2"/>
      <c r="E935" s="2"/>
    </row>
    <row r="936">
      <c r="D936" s="2"/>
      <c r="E936" s="2"/>
    </row>
    <row r="937">
      <c r="D937" s="2"/>
      <c r="E937" s="2"/>
    </row>
    <row r="938">
      <c r="D938" s="2"/>
      <c r="E938" s="2"/>
    </row>
    <row r="939">
      <c r="D939" s="2"/>
      <c r="E939" s="2"/>
    </row>
    <row r="940">
      <c r="D940" s="2"/>
      <c r="E940" s="2"/>
    </row>
    <row r="941">
      <c r="D941" s="2"/>
      <c r="E941" s="2"/>
    </row>
    <row r="942">
      <c r="D942" s="2"/>
      <c r="E942" s="2"/>
    </row>
    <row r="943">
      <c r="D943" s="2"/>
      <c r="E943" s="2"/>
    </row>
    <row r="944">
      <c r="D944" s="2"/>
      <c r="E944" s="2"/>
    </row>
    <row r="945">
      <c r="D945" s="2"/>
      <c r="E945" s="2"/>
    </row>
    <row r="946">
      <c r="D946" s="2"/>
      <c r="E946" s="2"/>
    </row>
    <row r="947">
      <c r="D947" s="2"/>
      <c r="E947" s="2"/>
    </row>
    <row r="948">
      <c r="D948" s="2"/>
      <c r="E948" s="2"/>
    </row>
    <row r="949">
      <c r="D949" s="2"/>
      <c r="E949" s="2"/>
    </row>
    <row r="950">
      <c r="D950" s="2"/>
      <c r="E950" s="2"/>
    </row>
    <row r="951">
      <c r="D951" s="2"/>
      <c r="E951" s="2"/>
    </row>
    <row r="952">
      <c r="D952" s="2"/>
      <c r="E952" s="2"/>
    </row>
    <row r="953">
      <c r="D953" s="2"/>
      <c r="E953" s="2"/>
    </row>
    <row r="954">
      <c r="D954" s="2"/>
      <c r="E954" s="2"/>
    </row>
    <row r="955">
      <c r="D955" s="2"/>
      <c r="E955" s="2"/>
    </row>
    <row r="956">
      <c r="D956" s="2"/>
      <c r="E956" s="2"/>
    </row>
    <row r="957">
      <c r="D957" s="2"/>
      <c r="E957" s="2"/>
    </row>
    <row r="958">
      <c r="D958" s="2"/>
      <c r="E958" s="2"/>
    </row>
    <row r="959">
      <c r="D959" s="2"/>
      <c r="E959" s="2"/>
    </row>
    <row r="960">
      <c r="D960" s="2"/>
      <c r="E960" s="2"/>
    </row>
    <row r="961">
      <c r="D961" s="2"/>
      <c r="E961" s="2"/>
    </row>
    <row r="962">
      <c r="D962" s="2"/>
      <c r="E962" s="2"/>
    </row>
    <row r="963">
      <c r="D963" s="2"/>
      <c r="E963" s="2"/>
    </row>
    <row r="964">
      <c r="D964" s="2"/>
      <c r="E964" s="2"/>
    </row>
    <row r="965">
      <c r="D965" s="2"/>
      <c r="E965" s="2"/>
    </row>
    <row r="966">
      <c r="D966" s="2"/>
      <c r="E966" s="2"/>
    </row>
    <row r="967">
      <c r="D967" s="2"/>
      <c r="E967" s="2"/>
    </row>
    <row r="968">
      <c r="D968" s="2"/>
      <c r="E968" s="2"/>
    </row>
    <row r="969">
      <c r="D969" s="2"/>
      <c r="E969" s="2"/>
    </row>
    <row r="970">
      <c r="D970" s="2"/>
      <c r="E970" s="2"/>
    </row>
    <row r="971">
      <c r="D971" s="2"/>
      <c r="E971" s="2"/>
    </row>
    <row r="972">
      <c r="D972" s="2"/>
      <c r="E972" s="2"/>
    </row>
    <row r="973">
      <c r="D973" s="2"/>
      <c r="E973" s="2"/>
    </row>
    <row r="974">
      <c r="D974" s="2"/>
      <c r="E974" s="2"/>
    </row>
    <row r="975">
      <c r="D975" s="2"/>
      <c r="E975" s="2"/>
    </row>
    <row r="976">
      <c r="D976" s="2"/>
      <c r="E976" s="2"/>
    </row>
    <row r="977">
      <c r="D977" s="2"/>
      <c r="E977" s="2"/>
    </row>
    <row r="978">
      <c r="D978" s="2"/>
      <c r="E978" s="2"/>
    </row>
    <row r="979">
      <c r="D979" s="2"/>
      <c r="E979" s="2"/>
    </row>
    <row r="980">
      <c r="D980" s="2"/>
      <c r="E980" s="2"/>
    </row>
    <row r="981">
      <c r="D981" s="2"/>
      <c r="E981" s="2"/>
    </row>
    <row r="982">
      <c r="D982" s="2"/>
      <c r="E982" s="2"/>
    </row>
    <row r="983">
      <c r="D983" s="2"/>
      <c r="E983" s="2"/>
    </row>
    <row r="984">
      <c r="D984" s="2"/>
      <c r="E984" s="2"/>
    </row>
    <row r="985">
      <c r="D985" s="2"/>
      <c r="E985" s="2"/>
    </row>
    <row r="986">
      <c r="D986" s="2"/>
      <c r="E986" s="2"/>
    </row>
    <row r="987">
      <c r="D987" s="2"/>
      <c r="E987" s="2"/>
    </row>
    <row r="988">
      <c r="D988" s="2"/>
      <c r="E988" s="2"/>
    </row>
    <row r="989">
      <c r="D989" s="2"/>
      <c r="E989" s="2"/>
    </row>
    <row r="990">
      <c r="D990" s="2"/>
      <c r="E990" s="2"/>
    </row>
    <row r="991">
      <c r="D991" s="2"/>
      <c r="E991" s="2"/>
    </row>
    <row r="992">
      <c r="D992" s="2"/>
      <c r="E992" s="2"/>
    </row>
    <row r="993">
      <c r="D993" s="2"/>
      <c r="E993" s="2"/>
    </row>
    <row r="994">
      <c r="D994" s="2"/>
      <c r="E994" s="2"/>
    </row>
    <row r="995">
      <c r="D995" s="2"/>
      <c r="E995" s="2"/>
    </row>
    <row r="996">
      <c r="D996" s="2"/>
      <c r="E996" s="2"/>
    </row>
    <row r="997">
      <c r="D997" s="2"/>
      <c r="E997" s="2"/>
    </row>
    <row r="998">
      <c r="D998" s="2"/>
      <c r="E998" s="2"/>
    </row>
    <row r="999">
      <c r="D999" s="2"/>
      <c r="E999" s="2"/>
    </row>
    <row r="1000">
      <c r="D1000" s="2"/>
      <c r="E1000" s="2"/>
    </row>
    <row r="1001">
      <c r="D1001" s="2"/>
      <c r="E1001" s="2"/>
    </row>
    <row r="1002">
      <c r="D1002" s="2"/>
      <c r="E1002" s="2"/>
    </row>
    <row r="1003">
      <c r="D1003" s="2"/>
      <c r="E1003" s="2"/>
    </row>
    <row r="1004">
      <c r="D1004" s="2"/>
      <c r="E1004" s="2"/>
    </row>
    <row r="1005">
      <c r="D1005" s="2"/>
      <c r="E1005" s="2"/>
    </row>
    <row r="1006">
      <c r="D1006" s="2"/>
      <c r="E1006" s="2"/>
    </row>
    <row r="1007">
      <c r="D1007" s="2"/>
      <c r="E1007" s="2"/>
    </row>
    <row r="1008">
      <c r="D1008" s="2"/>
      <c r="E1008" s="2"/>
    </row>
    <row r="1009">
      <c r="D1009" s="2"/>
      <c r="E1009" s="2"/>
    </row>
    <row r="1010">
      <c r="D1010" s="2"/>
      <c r="E1010" s="2"/>
    </row>
    <row r="1011">
      <c r="D1011" s="2"/>
      <c r="E1011" s="2"/>
    </row>
    <row r="1012">
      <c r="D1012" s="2"/>
      <c r="E1012" s="2"/>
    </row>
    <row r="1013">
      <c r="D1013" s="2"/>
      <c r="E1013" s="2"/>
    </row>
    <row r="1014">
      <c r="D1014" s="2"/>
      <c r="E1014" s="2"/>
    </row>
    <row r="1015">
      <c r="D1015" s="2"/>
      <c r="E1015" s="2"/>
    </row>
    <row r="1016">
      <c r="D1016" s="2"/>
      <c r="E1016" s="2"/>
    </row>
    <row r="1017">
      <c r="D1017" s="2"/>
      <c r="E1017" s="2"/>
    </row>
    <row r="1018">
      <c r="D1018" s="2"/>
      <c r="E1018" s="2"/>
    </row>
    <row r="1019">
      <c r="D1019" s="2"/>
      <c r="E1019" s="2"/>
    </row>
    <row r="1020">
      <c r="D1020" s="2"/>
      <c r="E1020" s="2"/>
    </row>
    <row r="1021">
      <c r="D1021" s="2"/>
      <c r="E1021" s="2"/>
    </row>
    <row r="1022">
      <c r="D1022" s="2"/>
      <c r="E1022" s="2"/>
    </row>
    <row r="1023">
      <c r="D1023" s="2"/>
      <c r="E1023" s="2"/>
    </row>
    <row r="1024">
      <c r="D1024" s="2"/>
      <c r="E1024" s="2"/>
    </row>
    <row r="1025">
      <c r="D1025" s="2"/>
      <c r="E1025" s="2"/>
    </row>
    <row r="1026">
      <c r="D1026" s="2"/>
      <c r="E1026" s="2"/>
    </row>
    <row r="1027">
      <c r="D1027" s="2"/>
      <c r="E1027" s="2"/>
    </row>
    <row r="1028">
      <c r="D1028" s="2"/>
      <c r="E1028" s="2"/>
    </row>
    <row r="1029">
      <c r="D1029" s="2"/>
      <c r="E1029" s="2"/>
    </row>
    <row r="1030">
      <c r="D1030" s="2"/>
      <c r="E1030" s="2"/>
    </row>
    <row r="1031">
      <c r="D1031" s="2"/>
      <c r="E1031" s="2"/>
    </row>
    <row r="1032">
      <c r="D1032" s="2"/>
      <c r="E1032" s="2"/>
    </row>
    <row r="1033">
      <c r="D1033" s="2"/>
      <c r="E1033" s="2"/>
    </row>
    <row r="1034">
      <c r="D1034" s="2"/>
      <c r="E1034" s="2"/>
    </row>
    <row r="1035">
      <c r="D1035" s="2"/>
      <c r="E1035" s="2"/>
    </row>
    <row r="1036">
      <c r="D1036" s="2"/>
      <c r="E1036" s="2"/>
    </row>
    <row r="1037">
      <c r="D1037" s="2"/>
      <c r="E1037" s="2"/>
    </row>
    <row r="1038">
      <c r="D1038" s="2"/>
      <c r="E1038" s="2"/>
    </row>
    <row r="1039">
      <c r="D1039" s="2"/>
      <c r="E1039" s="2"/>
    </row>
    <row r="1040">
      <c r="D1040" s="2"/>
      <c r="E1040" s="2"/>
    </row>
    <row r="1041">
      <c r="D1041" s="2"/>
      <c r="E1041" s="2"/>
    </row>
  </sheetData>
  <mergeCells count="2">
    <mergeCell ref="F2:G2"/>
    <mergeCell ref="I2:J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80.75"/>
    <col customWidth="1" min="4" max="4" width="23.38"/>
    <col customWidth="1" min="7" max="7" width="18.13"/>
    <col customWidth="1" min="8" max="8" width="18.75"/>
    <col customWidth="1" min="11" max="11" width="14.38"/>
    <col customWidth="1" min="12" max="12" width="13.75"/>
    <col customWidth="1" min="13" max="14" width="13.88"/>
    <col customWidth="1" min="15" max="15" width="6.75"/>
    <col customWidth="1" min="16" max="16" width="14.0"/>
    <col customWidth="1" min="17" max="17" width="15.13"/>
    <col customWidth="1" min="18" max="18" width="14.25"/>
    <col customWidth="1" min="19" max="19" width="15.38"/>
  </cols>
  <sheetData>
    <row r="2">
      <c r="B2" s="18" t="s">
        <v>58</v>
      </c>
      <c r="J2" s="4" t="s">
        <v>1</v>
      </c>
      <c r="K2" s="19"/>
      <c r="L2" s="19"/>
      <c r="M2" s="19"/>
      <c r="N2" s="5"/>
      <c r="P2" s="4" t="s">
        <v>2</v>
      </c>
      <c r="Q2" s="19"/>
      <c r="R2" s="19"/>
      <c r="S2" s="5"/>
    </row>
    <row r="3" ht="12.75" customHeight="1">
      <c r="B3" s="6" t="s">
        <v>3</v>
      </c>
      <c r="C3" s="6" t="s">
        <v>59</v>
      </c>
      <c r="D3" s="6" t="s">
        <v>60</v>
      </c>
      <c r="E3" s="6" t="s">
        <v>61</v>
      </c>
      <c r="F3" s="7" t="s">
        <v>5</v>
      </c>
      <c r="G3" s="6" t="s">
        <v>62</v>
      </c>
      <c r="H3" s="6" t="s">
        <v>63</v>
      </c>
      <c r="I3" s="7" t="s">
        <v>6</v>
      </c>
      <c r="J3" s="6" t="s">
        <v>64</v>
      </c>
      <c r="K3" s="7" t="s">
        <v>65</v>
      </c>
      <c r="L3" s="7" t="s">
        <v>66</v>
      </c>
      <c r="M3" s="6" t="s">
        <v>7</v>
      </c>
      <c r="N3" s="6" t="s">
        <v>8</v>
      </c>
      <c r="P3" s="7" t="s">
        <v>65</v>
      </c>
      <c r="Q3" s="7" t="s">
        <v>66</v>
      </c>
      <c r="R3" s="6" t="s">
        <v>7</v>
      </c>
      <c r="S3" s="6" t="s">
        <v>8</v>
      </c>
    </row>
    <row r="4" ht="12.75" customHeight="1">
      <c r="B4" s="9" t="s">
        <v>9</v>
      </c>
      <c r="C4" s="10" t="s">
        <v>10</v>
      </c>
      <c r="D4" s="20" t="s">
        <v>67</v>
      </c>
      <c r="E4" s="20">
        <v>100.0</v>
      </c>
      <c r="F4" s="10" t="s">
        <v>68</v>
      </c>
      <c r="G4" s="10" t="s">
        <v>68</v>
      </c>
      <c r="H4" s="20" t="s">
        <v>69</v>
      </c>
      <c r="I4" s="10">
        <v>42.0</v>
      </c>
      <c r="J4" s="21"/>
      <c r="K4" s="10">
        <v>0.703980099502487</v>
      </c>
      <c r="L4" s="10">
        <v>0.750524109014675</v>
      </c>
      <c r="M4" s="10">
        <v>0.776706096451319</v>
      </c>
      <c r="N4" s="10">
        <v>0.849825802443633</v>
      </c>
      <c r="O4" s="12"/>
      <c r="P4" s="10">
        <v>0.599457504520795</v>
      </c>
      <c r="Q4" s="10">
        <v>0.555667001003008</v>
      </c>
      <c r="R4" s="10">
        <v>0.69436313553697</v>
      </c>
      <c r="S4" s="10">
        <v>0.723885103057328</v>
      </c>
      <c r="T4" s="12"/>
      <c r="U4" s="12"/>
      <c r="V4" s="12"/>
      <c r="W4" s="12"/>
      <c r="X4" s="12"/>
      <c r="Y4" s="12"/>
      <c r="Z4" s="12"/>
      <c r="AA4" s="12"/>
      <c r="AB4" s="13"/>
      <c r="AC4" s="13"/>
    </row>
    <row r="5" ht="12.75" customHeight="1">
      <c r="B5" s="9" t="s">
        <v>9</v>
      </c>
      <c r="C5" s="10" t="s">
        <v>10</v>
      </c>
      <c r="D5" s="20" t="s">
        <v>67</v>
      </c>
      <c r="E5" s="20">
        <v>100.0</v>
      </c>
      <c r="F5" s="10" t="s">
        <v>68</v>
      </c>
      <c r="G5" s="10" t="s">
        <v>68</v>
      </c>
      <c r="H5" s="20" t="s">
        <v>69</v>
      </c>
      <c r="I5" s="10">
        <v>43.0</v>
      </c>
      <c r="J5" s="20"/>
      <c r="K5" s="10">
        <v>0.711442786069651</v>
      </c>
      <c r="L5" s="10">
        <v>0.756302521008403</v>
      </c>
      <c r="M5" s="10">
        <v>0.779331860132588</v>
      </c>
      <c r="N5" s="10">
        <v>0.851069106683509</v>
      </c>
      <c r="O5" s="12"/>
      <c r="P5" s="10">
        <v>0.618444846292947</v>
      </c>
      <c r="Q5" s="10">
        <v>0.587890625</v>
      </c>
      <c r="R5" s="10">
        <v>0.69821950086287</v>
      </c>
      <c r="S5" s="10">
        <v>0.730735823871628</v>
      </c>
      <c r="T5" s="12"/>
      <c r="U5" s="12"/>
      <c r="V5" s="12"/>
      <c r="W5" s="12"/>
      <c r="X5" s="12"/>
      <c r="Y5" s="12"/>
      <c r="Z5" s="12"/>
      <c r="AA5" s="12"/>
      <c r="AB5" s="13"/>
      <c r="AC5" s="13"/>
    </row>
    <row r="6" ht="12.75" customHeight="1">
      <c r="B6" s="9" t="s">
        <v>9</v>
      </c>
      <c r="C6" s="10" t="s">
        <v>10</v>
      </c>
      <c r="D6" s="20" t="s">
        <v>67</v>
      </c>
      <c r="E6" s="20">
        <v>100.0</v>
      </c>
      <c r="F6" s="10" t="s">
        <v>68</v>
      </c>
      <c r="G6" s="10" t="s">
        <v>68</v>
      </c>
      <c r="H6" s="20" t="s">
        <v>69</v>
      </c>
      <c r="I6" s="10">
        <v>44.0</v>
      </c>
      <c r="J6" s="20"/>
      <c r="K6" s="10">
        <v>0.718905472636815</v>
      </c>
      <c r="L6" s="10">
        <v>0.76701030927835</v>
      </c>
      <c r="M6" s="10">
        <v>0.7776420122189</v>
      </c>
      <c r="N6" s="10">
        <v>0.848489430785102</v>
      </c>
      <c r="O6" s="12"/>
      <c r="P6" s="10">
        <v>0.613924050632911</v>
      </c>
      <c r="Q6" s="10">
        <v>0.585034013605442</v>
      </c>
      <c r="R6" s="10">
        <v>0.69355336519315</v>
      </c>
      <c r="S6" s="10">
        <v>0.723083011091038</v>
      </c>
      <c r="T6" s="12"/>
      <c r="U6" s="12"/>
      <c r="V6" s="12"/>
      <c r="W6" s="12"/>
      <c r="X6" s="12"/>
      <c r="Y6" s="12"/>
      <c r="Z6" s="12"/>
      <c r="AA6" s="12"/>
      <c r="AB6" s="13"/>
      <c r="AC6" s="13"/>
    </row>
    <row r="7">
      <c r="J7" s="22" t="s">
        <v>70</v>
      </c>
      <c r="K7" s="10" t="str">
        <f t="shared" ref="K7:N7" si="1">CONCATENATE(ROUND(AVERAGE(K4,K5,K6), 3), "$\pm$",ROUND(_xlfn.STDEV.P(K4,K5,K6), 3), "" )</f>
        <v>0.711$\pm$0.006</v>
      </c>
      <c r="L7" s="10" t="str">
        <f t="shared" si="1"/>
        <v>0.758$\pm$0.007</v>
      </c>
      <c r="M7" s="10" t="str">
        <f t="shared" si="1"/>
        <v>0.778$\pm$0.001</v>
      </c>
      <c r="N7" s="10" t="str">
        <f t="shared" si="1"/>
        <v>0.85$\pm$0.001</v>
      </c>
      <c r="P7" s="10" t="str">
        <f t="shared" ref="P7:S7" si="2">CONCATENATE(ROUND(AVERAGE(P4,P5,P6), 3), "$\pm$",ROUND(_xlfn.STDEV.P(P4,P5,P6), 3), "" )</f>
        <v>0.611$\pm$0.008</v>
      </c>
      <c r="Q7" s="10" t="str">
        <f t="shared" si="2"/>
        <v>0.576$\pm$0.015</v>
      </c>
      <c r="R7" s="10" t="str">
        <f t="shared" si="2"/>
        <v>0.695$\pm$0.002</v>
      </c>
      <c r="S7" s="10" t="str">
        <f t="shared" si="2"/>
        <v>0.726$\pm$0.003</v>
      </c>
    </row>
    <row r="9" ht="12.75" customHeight="1">
      <c r="B9" s="14" t="s">
        <v>12</v>
      </c>
      <c r="C9" s="10" t="s">
        <v>13</v>
      </c>
      <c r="D9" s="20" t="s">
        <v>67</v>
      </c>
      <c r="E9" s="20">
        <v>100.0</v>
      </c>
      <c r="F9" s="10">
        <v>6.0</v>
      </c>
      <c r="G9" s="10" t="s">
        <v>68</v>
      </c>
      <c r="H9" s="20" t="s">
        <v>69</v>
      </c>
      <c r="I9" s="10">
        <v>42.0</v>
      </c>
      <c r="J9" s="21"/>
      <c r="K9" s="10">
        <v>0.611940298507462</v>
      </c>
      <c r="L9" s="10">
        <v>0.758513931888544</v>
      </c>
      <c r="M9" s="10">
        <v>0.565423111919927</v>
      </c>
      <c r="N9" s="10">
        <v>0.66227708747584</v>
      </c>
      <c r="P9" s="10">
        <v>0.557866184448462</v>
      </c>
      <c r="Q9" s="10">
        <v>0.716192687173534</v>
      </c>
      <c r="R9" s="10">
        <v>0.565098566308243</v>
      </c>
      <c r="S9" s="10">
        <v>0.610621624546074</v>
      </c>
      <c r="T9" s="12"/>
      <c r="U9" s="12"/>
      <c r="V9" s="12"/>
      <c r="W9" s="12"/>
      <c r="X9" s="12"/>
      <c r="Y9" s="12"/>
      <c r="Z9" s="12"/>
      <c r="AA9" s="12"/>
      <c r="AB9" s="13"/>
      <c r="AC9" s="13"/>
    </row>
    <row r="10">
      <c r="B10" s="14" t="s">
        <v>12</v>
      </c>
      <c r="C10" s="10" t="s">
        <v>13</v>
      </c>
      <c r="D10" s="20" t="s">
        <v>67</v>
      </c>
      <c r="E10" s="20">
        <v>100.0</v>
      </c>
      <c r="F10" s="10">
        <v>6.0</v>
      </c>
      <c r="G10" s="10" t="s">
        <v>68</v>
      </c>
      <c r="H10" s="20" t="s">
        <v>69</v>
      </c>
      <c r="I10" s="10">
        <v>43.0</v>
      </c>
      <c r="J10" s="20"/>
      <c r="K10" s="10">
        <v>0.554726368159204</v>
      </c>
      <c r="L10" s="10">
        <v>0.648330058939096</v>
      </c>
      <c r="M10" s="10">
        <v>0.538541531262186</v>
      </c>
      <c r="N10" s="10">
        <v>0.66922762956355</v>
      </c>
      <c r="O10" s="12"/>
      <c r="P10" s="10">
        <v>0.525316455696202</v>
      </c>
      <c r="Q10" s="10">
        <v>0.585635359116022</v>
      </c>
      <c r="R10" s="10">
        <v>0.540111841231913</v>
      </c>
      <c r="S10" s="10">
        <v>0.585236303896485</v>
      </c>
    </row>
    <row r="11">
      <c r="B11" s="14" t="s">
        <v>12</v>
      </c>
      <c r="C11" s="10" t="s">
        <v>13</v>
      </c>
      <c r="D11" s="20" t="s">
        <v>67</v>
      </c>
      <c r="E11" s="20">
        <v>100.0</v>
      </c>
      <c r="F11" s="10">
        <v>6.0</v>
      </c>
      <c r="G11" s="10" t="s">
        <v>68</v>
      </c>
      <c r="H11" s="20" t="s">
        <v>69</v>
      </c>
      <c r="I11" s="10">
        <v>44.0</v>
      </c>
      <c r="J11" s="20"/>
      <c r="K11" s="10">
        <v>0.601990049751243</v>
      </c>
      <c r="L11" s="10">
        <v>0.696969696969697</v>
      </c>
      <c r="M11" s="10">
        <v>0.61344079032887</v>
      </c>
      <c r="N11" s="10">
        <v>0.706023208613016</v>
      </c>
      <c r="P11" s="10">
        <v>0.49005424954792</v>
      </c>
      <c r="Q11" s="10">
        <v>0.522033898305084</v>
      </c>
      <c r="R11" s="10">
        <v>0.489487919819461</v>
      </c>
      <c r="S11" s="10">
        <v>0.539897543354355</v>
      </c>
    </row>
    <row r="12">
      <c r="J12" s="22" t="s">
        <v>70</v>
      </c>
      <c r="K12" s="10" t="str">
        <f t="shared" ref="K12:N12" si="3">CONCATENATE(ROUND(AVERAGE(K9,K10,K11), 3), "$\pm$",ROUND(_xlfn.STDEV.P(K9,K10,K11), 3), "" )</f>
        <v>0.59$\pm$0.025</v>
      </c>
      <c r="L12" s="10" t="str">
        <f t="shared" si="3"/>
        <v>0.701$\pm$0.045</v>
      </c>
      <c r="M12" s="10" t="str">
        <f t="shared" si="3"/>
        <v>0.572$\pm$0.031</v>
      </c>
      <c r="N12" s="10" t="str">
        <f t="shared" si="3"/>
        <v>0.679$\pm$0.019</v>
      </c>
      <c r="P12" s="10" t="str">
        <f t="shared" ref="P12:S12" si="4">CONCATENATE(ROUND(AVERAGE(P9,P10,P11), 3), "$\pm$",ROUND(_xlfn.STDEV.P(P9,P10,P11), 3), "" )</f>
        <v>0.524$\pm$0.028</v>
      </c>
      <c r="Q12" s="10" t="str">
        <f t="shared" si="4"/>
        <v>0.608$\pm$0.081</v>
      </c>
      <c r="R12" s="10" t="str">
        <f t="shared" si="4"/>
        <v>0.532$\pm$0.031</v>
      </c>
      <c r="S12" s="10" t="str">
        <f t="shared" si="4"/>
        <v>0.579$\pm$0.029</v>
      </c>
    </row>
    <row r="14" ht="12.75" customHeight="1">
      <c r="B14" s="9" t="s">
        <v>14</v>
      </c>
      <c r="C14" s="10" t="s">
        <v>71</v>
      </c>
      <c r="D14" s="20" t="s">
        <v>67</v>
      </c>
      <c r="E14" s="20">
        <v>100.0</v>
      </c>
      <c r="F14" s="10">
        <v>6.0</v>
      </c>
      <c r="G14" s="20" t="s">
        <v>72</v>
      </c>
      <c r="H14" s="20" t="s">
        <v>69</v>
      </c>
      <c r="I14" s="10">
        <v>42.0</v>
      </c>
      <c r="J14" s="23"/>
      <c r="K14" s="10">
        <v>0.614427860696517</v>
      </c>
      <c r="L14" s="10">
        <v>0.75968992248062</v>
      </c>
      <c r="M14" s="10">
        <v>0.619498245157935</v>
      </c>
      <c r="N14" s="10">
        <v>0.705539469338816</v>
      </c>
      <c r="O14" s="12"/>
      <c r="P14" s="10">
        <v>0.563291139240506</v>
      </c>
      <c r="Q14" s="10">
        <v>0.719674985490423</v>
      </c>
      <c r="R14" s="10">
        <v>0.625738417629098</v>
      </c>
      <c r="S14" s="10">
        <v>0.670203240090655</v>
      </c>
      <c r="T14" s="12"/>
      <c r="U14" s="12"/>
      <c r="V14" s="12"/>
      <c r="W14" s="12"/>
      <c r="X14" s="12"/>
      <c r="Y14" s="12"/>
      <c r="Z14" s="12"/>
      <c r="AA14" s="12"/>
      <c r="AB14" s="13"/>
      <c r="AC14" s="13"/>
    </row>
    <row r="15">
      <c r="B15" s="9" t="s">
        <v>14</v>
      </c>
      <c r="C15" s="10" t="s">
        <v>71</v>
      </c>
      <c r="D15" s="20" t="s">
        <v>67</v>
      </c>
      <c r="E15" s="20">
        <v>100.0</v>
      </c>
      <c r="F15" s="10">
        <v>6.0</v>
      </c>
      <c r="G15" s="20" t="s">
        <v>72</v>
      </c>
      <c r="H15" s="20" t="s">
        <v>69</v>
      </c>
      <c r="I15" s="10">
        <v>43.0</v>
      </c>
      <c r="J15" s="24" t="s">
        <v>73</v>
      </c>
      <c r="K15" s="10">
        <v>0.624378109452736</v>
      </c>
      <c r="L15" s="10">
        <v>0.749585406301824</v>
      </c>
      <c r="M15" s="10">
        <v>0.600259976602105</v>
      </c>
      <c r="N15" s="10">
        <v>0.691735407955665</v>
      </c>
      <c r="P15" s="10">
        <v>0.595840867992766</v>
      </c>
      <c r="Q15" s="10">
        <v>0.717267552182163</v>
      </c>
      <c r="R15" s="10">
        <v>0.631264104606398</v>
      </c>
      <c r="S15" s="10">
        <v>0.656047980530121</v>
      </c>
    </row>
    <row r="16">
      <c r="B16" s="9" t="s">
        <v>14</v>
      </c>
      <c r="C16" s="10" t="s">
        <v>71</v>
      </c>
      <c r="D16" s="20" t="s">
        <v>67</v>
      </c>
      <c r="E16" s="20">
        <v>100.0</v>
      </c>
      <c r="F16" s="10">
        <v>6.0</v>
      </c>
      <c r="G16" s="20" t="s">
        <v>72</v>
      </c>
      <c r="H16" s="20" t="s">
        <v>69</v>
      </c>
      <c r="I16" s="10">
        <v>44.0</v>
      </c>
      <c r="J16" s="20"/>
      <c r="K16" s="10">
        <v>0.646766169154228</v>
      </c>
      <c r="L16" s="10">
        <v>0.766447368421052</v>
      </c>
      <c r="M16" s="10">
        <v>0.631639152476277</v>
      </c>
      <c r="N16" s="10">
        <v>0.727623204685081</v>
      </c>
      <c r="P16" s="10">
        <v>0.577757685352622</v>
      </c>
      <c r="Q16" s="10">
        <v>0.682959945689069</v>
      </c>
      <c r="R16" s="10">
        <v>0.5705296694544</v>
      </c>
      <c r="S16" s="10">
        <v>0.614613404830335</v>
      </c>
    </row>
    <row r="17">
      <c r="J17" s="22" t="s">
        <v>70</v>
      </c>
      <c r="K17" s="10" t="str">
        <f t="shared" ref="K17:N17" si="5">CONCATENATE(ROUND(AVERAGE(K14,K15,K16), 3), "$\pm$",ROUND(_xlfn.STDEV.P(K14,K15,K16), 3), "" )</f>
        <v>0.629$\pm$0.014</v>
      </c>
      <c r="L17" s="10" t="str">
        <f t="shared" si="5"/>
        <v>0.759$\pm$0.007</v>
      </c>
      <c r="M17" s="10" t="str">
        <f t="shared" si="5"/>
        <v>0.617$\pm$0.013</v>
      </c>
      <c r="N17" s="10" t="str">
        <f t="shared" si="5"/>
        <v>0.708$\pm$0.015</v>
      </c>
      <c r="P17" s="10" t="str">
        <f t="shared" ref="P17:S17" si="6">CONCATENATE(ROUND(AVERAGE(P14,P15,P16), 3), "$\pm$",ROUND(_xlfn.STDEV.P(P14,P15,P16), 3), "" )</f>
        <v>0.579$\pm$0.013</v>
      </c>
      <c r="Q17" s="10" t="str">
        <f t="shared" si="6"/>
        <v>0.707$\pm$0.017</v>
      </c>
      <c r="R17" s="10" t="str">
        <f t="shared" si="6"/>
        <v>0.609$\pm$0.027</v>
      </c>
      <c r="S17" s="10" t="str">
        <f t="shared" si="6"/>
        <v>0.647$\pm$0.024</v>
      </c>
    </row>
    <row r="18">
      <c r="C18" s="3" t="s">
        <v>74</v>
      </c>
    </row>
    <row r="19" ht="12.75" customHeight="1">
      <c r="B19" s="9" t="s">
        <v>75</v>
      </c>
      <c r="C19" s="10" t="s">
        <v>76</v>
      </c>
      <c r="D19" s="20" t="s">
        <v>67</v>
      </c>
      <c r="E19" s="20">
        <v>100.0</v>
      </c>
      <c r="F19" s="10">
        <v>6.0</v>
      </c>
      <c r="G19" s="20" t="s">
        <v>72</v>
      </c>
      <c r="H19" s="20" t="s">
        <v>69</v>
      </c>
      <c r="I19" s="10">
        <v>42.0</v>
      </c>
      <c r="J19" s="25" t="s">
        <v>77</v>
      </c>
      <c r="K19" s="10">
        <v>0.6318407960199</v>
      </c>
      <c r="L19" s="10">
        <v>0.741258741258741</v>
      </c>
      <c r="M19" s="10">
        <v>0.597530222279994</v>
      </c>
      <c r="N19" s="10">
        <v>0.70259103926329</v>
      </c>
      <c r="O19" s="12"/>
      <c r="P19" s="10">
        <v>0.620253164556962</v>
      </c>
      <c r="Q19" s="10">
        <v>0.725848563968668</v>
      </c>
      <c r="R19" s="10">
        <v>0.606609252621797</v>
      </c>
      <c r="S19" s="10">
        <v>0.634526112224464</v>
      </c>
      <c r="T19" s="12"/>
      <c r="U19" s="12"/>
      <c r="V19" s="12"/>
      <c r="W19" s="12"/>
      <c r="X19" s="12"/>
      <c r="Y19" s="12"/>
      <c r="Z19" s="12"/>
      <c r="AA19" s="12"/>
      <c r="AB19" s="13"/>
      <c r="AC19" s="13"/>
    </row>
    <row r="20">
      <c r="B20" s="9" t="s">
        <v>75</v>
      </c>
      <c r="C20" s="10" t="s">
        <v>76</v>
      </c>
      <c r="D20" s="20" t="s">
        <v>67</v>
      </c>
      <c r="E20" s="20">
        <v>100.0</v>
      </c>
      <c r="F20" s="10">
        <v>6.0</v>
      </c>
      <c r="G20" s="20" t="s">
        <v>72</v>
      </c>
      <c r="H20" s="20" t="s">
        <v>69</v>
      </c>
      <c r="I20" s="10">
        <v>43.0</v>
      </c>
      <c r="J20" s="10"/>
      <c r="K20" s="10">
        <v>0.609452736318407</v>
      </c>
      <c r="L20" s="10">
        <v>0.736134453781512</v>
      </c>
      <c r="M20" s="10">
        <v>0.573066424021838</v>
      </c>
      <c r="N20" s="10">
        <v>0.652633927849333</v>
      </c>
      <c r="P20" s="10">
        <v>0.56509945750452</v>
      </c>
      <c r="Q20" s="10">
        <v>0.652205350686912</v>
      </c>
      <c r="R20" s="10">
        <v>0.584045201115093</v>
      </c>
      <c r="S20" s="10">
        <v>0.642086657240241</v>
      </c>
    </row>
    <row r="21">
      <c r="B21" s="9" t="s">
        <v>75</v>
      </c>
      <c r="C21" s="10" t="s">
        <v>76</v>
      </c>
      <c r="D21" s="20" t="s">
        <v>67</v>
      </c>
      <c r="E21" s="20">
        <v>100.0</v>
      </c>
      <c r="F21" s="10">
        <v>6.0</v>
      </c>
      <c r="G21" s="20" t="s">
        <v>72</v>
      </c>
      <c r="H21" s="20" t="s">
        <v>69</v>
      </c>
      <c r="I21" s="10">
        <v>44.0</v>
      </c>
      <c r="J21" s="10"/>
      <c r="K21" s="10">
        <v>0.629353233830845</v>
      </c>
      <c r="L21" s="10">
        <v>0.736283185840708</v>
      </c>
      <c r="M21" s="10">
        <v>0.601663850253477</v>
      </c>
      <c r="N21" s="10">
        <v>0.698557430848987</v>
      </c>
      <c r="P21" s="10">
        <v>0.613924050632911</v>
      </c>
      <c r="Q21" s="10">
        <v>0.721097322011757</v>
      </c>
      <c r="R21" s="10">
        <v>0.609280831010221</v>
      </c>
      <c r="S21" s="10">
        <v>0.6367186158142</v>
      </c>
    </row>
    <row r="22">
      <c r="J22" s="22" t="s">
        <v>70</v>
      </c>
      <c r="K22" s="10" t="str">
        <f t="shared" ref="K22:N22" si="7">CONCATENATE(ROUND(AVERAGE(K19,K20,K21), 3), "$\pm$",ROUND(_xlfn.STDEV.P(K19,K20,K21), 3), "" )</f>
        <v>0.624$\pm$0.01</v>
      </c>
      <c r="L22" s="10" t="str">
        <f t="shared" si="7"/>
        <v>0.738$\pm$0.002</v>
      </c>
      <c r="M22" s="10" t="str">
        <f t="shared" si="7"/>
        <v>0.591$\pm$0.013</v>
      </c>
      <c r="N22" s="10" t="str">
        <f t="shared" si="7"/>
        <v>0.685$\pm$0.023</v>
      </c>
      <c r="P22" s="10" t="str">
        <f t="shared" ref="P22:S22" si="8">CONCATENATE(ROUND(AVERAGE(P19,P20,P21), 3), "$\pm$",ROUND(_xlfn.STDEV.P(P19,P20,P21), 3), "" )</f>
        <v>0.6$\pm$0.025</v>
      </c>
      <c r="Q22" s="10" t="str">
        <f t="shared" si="8"/>
        <v>0.7$\pm$0.034</v>
      </c>
      <c r="R22" s="10" t="str">
        <f t="shared" si="8"/>
        <v>0.6$\pm$0.011</v>
      </c>
      <c r="S22" s="10" t="str">
        <f t="shared" si="8"/>
        <v>0.638$\pm$0.003</v>
      </c>
    </row>
    <row r="24" ht="12.75" customHeight="1">
      <c r="B24" s="9" t="s">
        <v>17</v>
      </c>
      <c r="C24" s="10" t="s">
        <v>78</v>
      </c>
      <c r="D24" s="20" t="s">
        <v>67</v>
      </c>
      <c r="E24" s="20">
        <v>100.0</v>
      </c>
      <c r="F24" s="10">
        <v>60.0</v>
      </c>
      <c r="G24" s="20" t="s">
        <v>72</v>
      </c>
      <c r="H24" s="20" t="s">
        <v>69</v>
      </c>
      <c r="I24" s="10">
        <v>42.0</v>
      </c>
      <c r="J24" s="26" t="s">
        <v>79</v>
      </c>
      <c r="K24" s="10">
        <v>0.616915422885572</v>
      </c>
      <c r="L24" s="10">
        <v>0.760869565217391</v>
      </c>
      <c r="M24" s="10">
        <v>0.627687508124268</v>
      </c>
      <c r="N24" s="10">
        <v>0.695540554168468</v>
      </c>
      <c r="O24" s="12"/>
      <c r="P24" s="10">
        <v>0.575949367088607</v>
      </c>
      <c r="Q24" s="10">
        <v>0.725570509069631</v>
      </c>
      <c r="R24" s="10">
        <v>0.649991703172706</v>
      </c>
      <c r="S24" s="10">
        <v>0.696849843372961</v>
      </c>
      <c r="T24" s="12"/>
      <c r="U24" s="12"/>
      <c r="V24" s="12"/>
      <c r="W24" s="12"/>
      <c r="X24" s="12"/>
      <c r="Y24" s="12"/>
      <c r="Z24" s="12"/>
      <c r="AA24" s="12"/>
      <c r="AB24" s="13"/>
      <c r="AC24" s="13"/>
    </row>
    <row r="25">
      <c r="B25" s="9" t="s">
        <v>17</v>
      </c>
      <c r="C25" s="10" t="s">
        <v>78</v>
      </c>
      <c r="D25" s="20" t="s">
        <v>67</v>
      </c>
      <c r="E25" s="20">
        <v>100.0</v>
      </c>
      <c r="F25" s="10">
        <v>60.0</v>
      </c>
      <c r="G25" s="20" t="s">
        <v>72</v>
      </c>
      <c r="H25" s="20" t="s">
        <v>69</v>
      </c>
      <c r="I25" s="10">
        <v>43.0</v>
      </c>
      <c r="J25" s="24" t="s">
        <v>80</v>
      </c>
      <c r="K25" s="10">
        <v>0.616915422885572</v>
      </c>
      <c r="L25" s="10">
        <v>0.757861635220125</v>
      </c>
      <c r="M25" s="10">
        <v>0.628727414532692</v>
      </c>
      <c r="N25" s="10">
        <v>0.687241161659484</v>
      </c>
      <c r="P25" s="10">
        <v>0.595840867992766</v>
      </c>
      <c r="Q25" s="10">
        <v>0.73345259391771</v>
      </c>
      <c r="R25" s="10">
        <v>0.666031129696004</v>
      </c>
      <c r="S25" s="10">
        <v>0.703719043656123</v>
      </c>
    </row>
    <row r="26">
      <c r="B26" s="9" t="s">
        <v>17</v>
      </c>
      <c r="C26" s="10" t="s">
        <v>78</v>
      </c>
      <c r="D26" s="20" t="s">
        <v>67</v>
      </c>
      <c r="E26" s="20">
        <v>100.0</v>
      </c>
      <c r="F26" s="10">
        <v>60.0</v>
      </c>
      <c r="G26" s="20" t="s">
        <v>72</v>
      </c>
      <c r="H26" s="20" t="s">
        <v>69</v>
      </c>
      <c r="I26" s="10">
        <v>44.0</v>
      </c>
      <c r="J26" s="20"/>
      <c r="K26" s="10">
        <v>0.639303482587064</v>
      </c>
      <c r="L26" s="10">
        <v>0.770932069510268</v>
      </c>
      <c r="M26" s="10">
        <v>0.631509164175224</v>
      </c>
      <c r="N26" s="10">
        <v>0.697875936878572</v>
      </c>
      <c r="P26" s="10">
        <v>0.595840867992766</v>
      </c>
      <c r="Q26" s="10">
        <v>0.733134328358209</v>
      </c>
      <c r="R26" s="10">
        <v>0.634752090800477</v>
      </c>
      <c r="S26" s="10">
        <v>0.687485081874975</v>
      </c>
    </row>
    <row r="27">
      <c r="J27" s="22" t="s">
        <v>70</v>
      </c>
      <c r="K27" s="10" t="str">
        <f t="shared" ref="K27:N27" si="9">CONCATENATE(ROUND(AVERAGE(K24,K25,K26), 3), "$\pm$",ROUND(_xlfn.STDEV.P(K24,K25,K26), 3), "" )</f>
        <v>0.624$\pm$0.011</v>
      </c>
      <c r="L27" s="10" t="str">
        <f t="shared" si="9"/>
        <v>0.763$\pm$0.006</v>
      </c>
      <c r="M27" s="10" t="str">
        <f t="shared" si="9"/>
        <v>0.629$\pm$0.002</v>
      </c>
      <c r="N27" s="10" t="str">
        <f t="shared" si="9"/>
        <v>0.694$\pm$0.005</v>
      </c>
      <c r="P27" s="10" t="str">
        <f t="shared" ref="P27:S27" si="10">CONCATENATE(ROUND(AVERAGE(P24,P25,P26), 3), "$\pm$",ROUND(_xlfn.STDEV.P(P24,P25,P26), 3), "" )</f>
        <v>0.589$\pm$0.009</v>
      </c>
      <c r="Q27" s="10" t="str">
        <f t="shared" si="10"/>
        <v>0.731$\pm$0.004</v>
      </c>
      <c r="R27" s="10" t="str">
        <f t="shared" si="10"/>
        <v>0.65$\pm$0.013</v>
      </c>
      <c r="S27" s="10" t="str">
        <f t="shared" si="10"/>
        <v>0.696$\pm$0.007</v>
      </c>
    </row>
    <row r="29">
      <c r="B29" s="9" t="s">
        <v>19</v>
      </c>
      <c r="C29" s="10" t="s">
        <v>20</v>
      </c>
      <c r="D29" s="20" t="s">
        <v>67</v>
      </c>
      <c r="E29" s="20">
        <v>100.0</v>
      </c>
      <c r="F29" s="10">
        <v>6.0</v>
      </c>
      <c r="G29" s="20" t="s">
        <v>72</v>
      </c>
      <c r="H29" s="20" t="s">
        <v>69</v>
      </c>
      <c r="I29" s="10">
        <v>42.0</v>
      </c>
      <c r="J29" s="27" t="s">
        <v>81</v>
      </c>
      <c r="K29" s="10">
        <v>0.606965174129353</v>
      </c>
      <c r="L29" s="10">
        <v>0.755417956656346</v>
      </c>
      <c r="M29" s="10">
        <v>0.525126738593526</v>
      </c>
      <c r="N29" s="10">
        <v>0.645615489635377</v>
      </c>
      <c r="O29" s="12"/>
      <c r="P29" s="10">
        <v>0.561482820976491</v>
      </c>
      <c r="Q29" s="10">
        <v>0.717859220477021</v>
      </c>
      <c r="R29" s="10">
        <v>0.498275919288464</v>
      </c>
      <c r="S29" s="10">
        <v>0.566959733680287</v>
      </c>
    </row>
    <row r="30">
      <c r="B30" s="9" t="s">
        <v>19</v>
      </c>
      <c r="C30" s="10" t="s">
        <v>20</v>
      </c>
      <c r="D30" s="20" t="s">
        <v>67</v>
      </c>
      <c r="E30" s="20">
        <v>100.0</v>
      </c>
      <c r="F30" s="10">
        <v>6.0</v>
      </c>
      <c r="G30" s="20" t="s">
        <v>72</v>
      </c>
      <c r="H30" s="20" t="s">
        <v>69</v>
      </c>
      <c r="I30" s="10">
        <v>43.0</v>
      </c>
      <c r="J30" s="20"/>
      <c r="K30" s="10">
        <v>0.606965174129353</v>
      </c>
      <c r="L30" s="10">
        <v>0.721830985915492</v>
      </c>
      <c r="M30" s="10">
        <v>0.594956453919147</v>
      </c>
      <c r="N30" s="10">
        <v>0.677470707822042</v>
      </c>
      <c r="P30" s="10">
        <v>0.575949367088607</v>
      </c>
      <c r="Q30" s="10">
        <v>0.6042194092827</v>
      </c>
      <c r="R30" s="10">
        <v>0.592690495154652</v>
      </c>
      <c r="S30" s="10">
        <v>0.646933968032871</v>
      </c>
    </row>
    <row r="31">
      <c r="B31" s="9" t="s">
        <v>19</v>
      </c>
      <c r="C31" s="10" t="s">
        <v>20</v>
      </c>
      <c r="D31" s="20" t="s">
        <v>67</v>
      </c>
      <c r="E31" s="20">
        <v>100.0</v>
      </c>
      <c r="F31" s="10">
        <v>6.0</v>
      </c>
      <c r="G31" s="20" t="s">
        <v>72</v>
      </c>
      <c r="H31" s="20" t="s">
        <v>69</v>
      </c>
      <c r="I31" s="10">
        <v>44.0</v>
      </c>
      <c r="J31" s="20"/>
      <c r="K31" s="10">
        <v>0.609452736318407</v>
      </c>
      <c r="L31" s="10">
        <v>0.757341576506955</v>
      </c>
      <c r="M31" s="10">
        <v>0.550474457298843</v>
      </c>
      <c r="N31" s="10">
        <v>0.644248344298161</v>
      </c>
      <c r="P31" s="10">
        <v>0.564195298372513</v>
      </c>
      <c r="Q31" s="10">
        <v>0.720092915214866</v>
      </c>
      <c r="R31" s="10">
        <v>0.604618014071419</v>
      </c>
      <c r="S31" s="10">
        <v>0.649938735538018</v>
      </c>
    </row>
    <row r="32">
      <c r="J32" s="22" t="s">
        <v>70</v>
      </c>
      <c r="K32" s="10" t="str">
        <f t="shared" ref="K32:N32" si="11">CONCATENATE(ROUND(AVERAGE(K29,K30,K31), 3), "$\pm$",ROUND(_xlfn.STDEV.P(K29,K30,K31), 3), "" )</f>
        <v>0.608$\pm$0.001</v>
      </c>
      <c r="L32" s="10" t="str">
        <f t="shared" si="11"/>
        <v>0.745$\pm$0.016</v>
      </c>
      <c r="M32" s="10" t="str">
        <f t="shared" si="11"/>
        <v>0.557$\pm$0.029</v>
      </c>
      <c r="N32" s="10" t="str">
        <f t="shared" si="11"/>
        <v>0.656$\pm$0.015</v>
      </c>
      <c r="P32" s="10" t="str">
        <f t="shared" ref="P32:S32" si="12">CONCATENATE(ROUND(AVERAGE(P29,P30,P31), 3), "$\pm$",ROUND(_xlfn.STDEV.P(P29,P30,P31), 3), "" )</f>
        <v>0.567$\pm$0.006</v>
      </c>
      <c r="Q32" s="10" t="str">
        <f t="shared" si="12"/>
        <v>0.681$\pm$0.054</v>
      </c>
      <c r="R32" s="10" t="str">
        <f t="shared" si="12"/>
        <v>0.565$\pm$0.048</v>
      </c>
      <c r="S32" s="10" t="str">
        <f t="shared" si="12"/>
        <v>0.621$\pm$0.038</v>
      </c>
    </row>
    <row r="34">
      <c r="B34" s="9" t="s">
        <v>22</v>
      </c>
      <c r="C34" s="10" t="s">
        <v>23</v>
      </c>
      <c r="D34" s="20" t="s">
        <v>67</v>
      </c>
      <c r="E34" s="20">
        <v>100.0</v>
      </c>
      <c r="F34" s="10">
        <v>6.0</v>
      </c>
      <c r="G34" s="20" t="s">
        <v>72</v>
      </c>
      <c r="H34" s="20" t="s">
        <v>69</v>
      </c>
      <c r="I34" s="10">
        <v>42.0</v>
      </c>
      <c r="J34" s="27" t="s">
        <v>81</v>
      </c>
      <c r="K34" s="10">
        <v>0.606965174129353</v>
      </c>
      <c r="L34" s="10">
        <v>0.755417956656346</v>
      </c>
      <c r="M34" s="10">
        <v>0.525126738593526</v>
      </c>
      <c r="N34" s="10">
        <v>0.645615489635377</v>
      </c>
      <c r="O34" s="12"/>
      <c r="P34" s="10">
        <v>0.561482820976491</v>
      </c>
      <c r="Q34" s="10">
        <v>0.717859220477021</v>
      </c>
      <c r="R34" s="10">
        <v>0.498275919288464</v>
      </c>
      <c r="S34" s="10">
        <v>0.566959733680287</v>
      </c>
    </row>
    <row r="35">
      <c r="B35" s="9" t="s">
        <v>22</v>
      </c>
      <c r="C35" s="10" t="s">
        <v>23</v>
      </c>
      <c r="D35" s="20" t="s">
        <v>67</v>
      </c>
      <c r="E35" s="20">
        <v>100.0</v>
      </c>
      <c r="F35" s="10">
        <v>6.0</v>
      </c>
      <c r="G35" s="20" t="s">
        <v>72</v>
      </c>
      <c r="H35" s="20" t="s">
        <v>69</v>
      </c>
      <c r="I35" s="10">
        <v>43.0</v>
      </c>
      <c r="J35" s="20"/>
      <c r="K35" s="10">
        <v>0.606965174129353</v>
      </c>
      <c r="L35" s="10">
        <v>0.721830985915492</v>
      </c>
      <c r="M35" s="10">
        <v>0.594956453919147</v>
      </c>
      <c r="N35" s="10">
        <v>0.677470707822042</v>
      </c>
      <c r="P35" s="10">
        <v>0.575949367088607</v>
      </c>
      <c r="Q35" s="10">
        <v>0.6042194092827</v>
      </c>
      <c r="R35" s="10">
        <v>0.592690495154652</v>
      </c>
      <c r="S35" s="10">
        <v>0.646933968032871</v>
      </c>
    </row>
    <row r="36">
      <c r="B36" s="9" t="s">
        <v>22</v>
      </c>
      <c r="C36" s="10" t="s">
        <v>23</v>
      </c>
      <c r="D36" s="20" t="s">
        <v>67</v>
      </c>
      <c r="E36" s="20">
        <v>100.0</v>
      </c>
      <c r="F36" s="10">
        <v>6.0</v>
      </c>
      <c r="G36" s="20" t="s">
        <v>72</v>
      </c>
      <c r="H36" s="20" t="s">
        <v>69</v>
      </c>
      <c r="I36" s="10">
        <v>44.0</v>
      </c>
      <c r="J36" s="20"/>
      <c r="K36" s="10">
        <v>0.609452736318407</v>
      </c>
      <c r="L36" s="10">
        <v>0.757341576506955</v>
      </c>
      <c r="M36" s="10">
        <v>0.550474457298843</v>
      </c>
      <c r="N36" s="10">
        <v>0.644248344298161</v>
      </c>
      <c r="P36" s="10">
        <v>0.564195298372513</v>
      </c>
      <c r="Q36" s="10">
        <v>0.720092915214866</v>
      </c>
      <c r="R36" s="10">
        <v>0.604618014071419</v>
      </c>
      <c r="S36" s="10">
        <v>0.649938735538018</v>
      </c>
    </row>
    <row r="37">
      <c r="B37" s="15"/>
      <c r="C37" s="15"/>
      <c r="D37" s="13"/>
      <c r="E37" s="13"/>
      <c r="F37" s="17"/>
      <c r="G37" s="13"/>
      <c r="H37" s="13"/>
      <c r="I37" s="17"/>
      <c r="J37" s="22" t="s">
        <v>70</v>
      </c>
      <c r="K37" s="10" t="str">
        <f>CONCATENATE(ROUND(AVERAGE(J34,K35,K36), 3), "$\pm$",ROUND(_xlfn.STDEV.P(J34,K35,K36), 3), "" )</f>
        <v>0.608$\pm$0.001</v>
      </c>
      <c r="L37" s="10" t="str">
        <f t="shared" ref="L37:N37" si="13">CONCATENATE(ROUND(AVERAGE(L34,L35,L36), 3), "$\pm$",ROUND(_xlfn.STDEV.P(L34,L35,L36), 3), "" )</f>
        <v>0.745$\pm$0.016</v>
      </c>
      <c r="M37" s="10" t="str">
        <f t="shared" si="13"/>
        <v>0.557$\pm$0.029</v>
      </c>
      <c r="N37" s="10" t="str">
        <f t="shared" si="13"/>
        <v>0.656$\pm$0.015</v>
      </c>
      <c r="P37" s="10" t="str">
        <f>CONCATENATE(ROUND(AVERAGE(O34,P35,P36), 3), "$\pm$",ROUND(_xlfn.STDEV.P(O34,P35,P36), 3), "" )</f>
        <v>0.57$\pm$0.006</v>
      </c>
      <c r="Q37" s="10" t="str">
        <f t="shared" ref="Q37:S37" si="14">CONCATENATE(ROUND(AVERAGE(Q34,Q35,Q36), 3), "$\pm$",ROUND(_xlfn.STDEV.P(Q34,Q35,Q36), 3), "" )</f>
        <v>0.681$\pm$0.054</v>
      </c>
      <c r="R37" s="10" t="str">
        <f t="shared" si="14"/>
        <v>0.565$\pm$0.048</v>
      </c>
      <c r="S37" s="10" t="str">
        <f t="shared" si="14"/>
        <v>0.621$\pm$0.038</v>
      </c>
    </row>
    <row r="38">
      <c r="B38" s="15"/>
      <c r="C38" s="15"/>
      <c r="D38" s="13"/>
      <c r="E38" s="13"/>
      <c r="F38" s="17"/>
      <c r="G38" s="13"/>
      <c r="H38" s="13"/>
      <c r="I38" s="17"/>
      <c r="J38" s="13"/>
      <c r="K38" s="13"/>
      <c r="L38" s="13"/>
      <c r="M38" s="13"/>
      <c r="N38" s="13"/>
      <c r="P38" s="13"/>
      <c r="Q38" s="13"/>
      <c r="R38" s="13"/>
      <c r="S38" s="13"/>
    </row>
    <row r="39">
      <c r="B39" s="9" t="s">
        <v>82</v>
      </c>
      <c r="C39" s="9" t="s">
        <v>83</v>
      </c>
      <c r="D39" s="20" t="s">
        <v>67</v>
      </c>
      <c r="E39" s="20">
        <v>100.0</v>
      </c>
      <c r="F39" s="10" t="s">
        <v>68</v>
      </c>
      <c r="G39" s="20" t="s">
        <v>72</v>
      </c>
      <c r="H39" s="20" t="s">
        <v>69</v>
      </c>
      <c r="I39" s="10">
        <v>42.0</v>
      </c>
      <c r="J39" s="27" t="s">
        <v>84</v>
      </c>
      <c r="K39" s="10">
        <v>0.708955223880597</v>
      </c>
      <c r="L39" s="10">
        <v>0.755741127348643</v>
      </c>
      <c r="M39" s="10">
        <v>0.774912257896789</v>
      </c>
      <c r="N39" s="10">
        <v>0.840074297153008</v>
      </c>
      <c r="O39" s="12"/>
      <c r="P39" s="10">
        <v>0.627486437613019</v>
      </c>
      <c r="Q39" s="10">
        <v>0.619223659889094</v>
      </c>
      <c r="R39" s="10">
        <v>0.709433492632417</v>
      </c>
      <c r="S39" s="10">
        <v>0.724331524708533</v>
      </c>
    </row>
    <row r="40">
      <c r="B40" s="9" t="s">
        <v>82</v>
      </c>
      <c r="C40" s="9" t="s">
        <v>83</v>
      </c>
      <c r="D40" s="20" t="s">
        <v>67</v>
      </c>
      <c r="E40" s="20">
        <v>100.0</v>
      </c>
      <c r="F40" s="10" t="s">
        <v>68</v>
      </c>
      <c r="G40" s="20" t="s">
        <v>72</v>
      </c>
      <c r="H40" s="20" t="s">
        <v>69</v>
      </c>
      <c r="I40" s="10">
        <v>43.0</v>
      </c>
      <c r="J40" s="20"/>
      <c r="K40" s="3">
        <v>0.72636815920398</v>
      </c>
      <c r="L40" s="3">
        <v>0.773662551440329</v>
      </c>
      <c r="M40" s="3">
        <v>0.77720005199532</v>
      </c>
      <c r="N40" s="3">
        <v>0.840464601487126</v>
      </c>
      <c r="P40" s="3">
        <v>0.631103074141048</v>
      </c>
      <c r="Q40" s="3">
        <v>0.630434782608695</v>
      </c>
      <c r="R40" s="3">
        <v>0.711235563520509</v>
      </c>
      <c r="S40" s="3">
        <v>0.726736150492908</v>
      </c>
    </row>
    <row r="41">
      <c r="B41" s="9" t="s">
        <v>82</v>
      </c>
      <c r="C41" s="9" t="s">
        <v>83</v>
      </c>
      <c r="D41" s="20" t="s">
        <v>67</v>
      </c>
      <c r="E41" s="20">
        <v>100.0</v>
      </c>
      <c r="F41" s="10" t="s">
        <v>68</v>
      </c>
      <c r="G41" s="20" t="s">
        <v>72</v>
      </c>
      <c r="H41" s="20" t="s">
        <v>69</v>
      </c>
      <c r="I41" s="10">
        <v>44.0</v>
      </c>
      <c r="J41" s="20"/>
      <c r="K41" s="10">
        <v>0.723880597014925</v>
      </c>
      <c r="L41" s="10">
        <v>0.773006134969325</v>
      </c>
      <c r="M41" s="10">
        <v>0.77005069543741</v>
      </c>
      <c r="N41" s="10">
        <v>0.834544129543827</v>
      </c>
      <c r="P41" s="10">
        <v>0.637432188065099</v>
      </c>
      <c r="Q41" s="10">
        <v>0.633119853613906</v>
      </c>
      <c r="R41" s="10">
        <v>0.705162285941855</v>
      </c>
      <c r="S41" s="10">
        <v>0.720652094712553</v>
      </c>
    </row>
    <row r="42">
      <c r="J42" s="22" t="s">
        <v>70</v>
      </c>
      <c r="K42" s="10" t="str">
        <f>CONCATENATE(ROUND(AVERAGE(J39,K40,K41), 3), "$\pm$",ROUND(_xlfn.STDEV.P(J39,K40,K41), 3), "" )</f>
        <v>0.725$\pm$0.001</v>
      </c>
      <c r="L42" s="10" t="str">
        <f t="shared" ref="L42:N42" si="15">CONCATENATE(ROUND(AVERAGE(L39,L40,L41), 3), "$\pm$",ROUND(_xlfn.STDEV.P(L39,L40,L41), 3), "" )</f>
        <v>0.767$\pm$0.008</v>
      </c>
      <c r="M42" s="10" t="str">
        <f t="shared" si="15"/>
        <v>0.774$\pm$0.003</v>
      </c>
      <c r="N42" s="10" t="str">
        <f t="shared" si="15"/>
        <v>0.838$\pm$0.003</v>
      </c>
      <c r="P42" s="10" t="str">
        <f t="shared" ref="P42:S42" si="16">CONCATENATE(ROUND(AVERAGE(P39,P40,P41), 3), "$\pm$",ROUND(_xlfn.STDEV.P(P39,P40,P41), 3), "" )</f>
        <v>0.632$\pm$0.004</v>
      </c>
      <c r="Q42" s="10" t="str">
        <f t="shared" si="16"/>
        <v>0.628$\pm$0.006</v>
      </c>
      <c r="R42" s="10" t="str">
        <f t="shared" si="16"/>
        <v>0.709$\pm$0.003</v>
      </c>
      <c r="S42" s="10" t="str">
        <f t="shared" si="16"/>
        <v>0.724$\pm$0.003</v>
      </c>
    </row>
    <row r="44" ht="12.75" customHeight="1">
      <c r="B44" s="9" t="s">
        <v>25</v>
      </c>
      <c r="C44" s="10" t="s">
        <v>26</v>
      </c>
      <c r="D44" s="20" t="s">
        <v>67</v>
      </c>
      <c r="E44" s="20">
        <v>100.0</v>
      </c>
      <c r="F44" s="10">
        <v>6.0</v>
      </c>
      <c r="G44" s="20" t="s">
        <v>72</v>
      </c>
      <c r="H44" s="20" t="s">
        <v>69</v>
      </c>
      <c r="I44" s="10">
        <v>42.0</v>
      </c>
      <c r="J44" s="25"/>
      <c r="K44" s="10">
        <v>0.599502487562189</v>
      </c>
      <c r="L44" s="10">
        <v>0.738211382113821</v>
      </c>
      <c r="M44" s="10">
        <v>0.523852853243208</v>
      </c>
      <c r="N44" s="10">
        <v>0.64249877819161</v>
      </c>
      <c r="O44" s="12"/>
      <c r="P44" s="10">
        <v>0.568716094032549</v>
      </c>
      <c r="Q44" s="10">
        <v>0.70789957134109</v>
      </c>
      <c r="R44" s="10">
        <v>0.550394928979158</v>
      </c>
      <c r="S44" s="10">
        <v>0.605602511482919</v>
      </c>
      <c r="T44" s="12"/>
      <c r="U44" s="12"/>
      <c r="V44" s="12"/>
      <c r="W44" s="12"/>
      <c r="X44" s="12"/>
      <c r="Y44" s="12"/>
      <c r="Z44" s="12"/>
      <c r="AA44" s="12"/>
      <c r="AB44" s="13"/>
      <c r="AC44" s="13"/>
    </row>
    <row r="45">
      <c r="B45" s="9" t="s">
        <v>25</v>
      </c>
      <c r="C45" s="10" t="s">
        <v>26</v>
      </c>
      <c r="D45" s="20" t="s">
        <v>67</v>
      </c>
      <c r="E45" s="20">
        <v>100.0</v>
      </c>
      <c r="F45" s="10">
        <v>6.0</v>
      </c>
      <c r="G45" s="20" t="s">
        <v>72</v>
      </c>
      <c r="H45" s="20" t="s">
        <v>69</v>
      </c>
      <c r="I45" s="10">
        <v>43.0</v>
      </c>
      <c r="J45" s="20"/>
      <c r="K45" s="10">
        <v>0.412935323383084</v>
      </c>
      <c r="L45" s="10">
        <v>0.0923076923076923</v>
      </c>
      <c r="M45" s="10">
        <v>0.525672689457948</v>
      </c>
      <c r="N45" s="10">
        <v>0.656124513586073</v>
      </c>
      <c r="P45" s="10">
        <v>0.467450271247739</v>
      </c>
      <c r="Q45" s="10">
        <v>0.196452933151432</v>
      </c>
      <c r="R45" s="10">
        <v>0.557963294836054</v>
      </c>
      <c r="S45" s="10">
        <v>0.598341103961428</v>
      </c>
    </row>
    <row r="46">
      <c r="B46" s="9" t="s">
        <v>25</v>
      </c>
      <c r="C46" s="10" t="s">
        <v>26</v>
      </c>
      <c r="D46" s="20" t="s">
        <v>67</v>
      </c>
      <c r="E46" s="20">
        <v>100.0</v>
      </c>
      <c r="F46" s="10">
        <v>6.0</v>
      </c>
      <c r="G46" s="20" t="s">
        <v>72</v>
      </c>
      <c r="H46" s="20" t="s">
        <v>69</v>
      </c>
      <c r="I46" s="10">
        <v>44.0</v>
      </c>
      <c r="J46" s="20"/>
      <c r="K46" s="10">
        <v>0.417910447761194</v>
      </c>
      <c r="L46" s="10">
        <v>0.106870229007633</v>
      </c>
      <c r="M46" s="10">
        <v>0.598622124008839</v>
      </c>
      <c r="N46" s="10">
        <v>0.686880351928044</v>
      </c>
      <c r="P46" s="10">
        <v>0.453887884267631</v>
      </c>
      <c r="Q46" s="10">
        <v>0.219638242894056</v>
      </c>
      <c r="R46" s="10">
        <v>0.501100159299084</v>
      </c>
      <c r="S46" s="10">
        <v>0.558676459704723</v>
      </c>
    </row>
    <row r="47">
      <c r="J47" s="22" t="s">
        <v>70</v>
      </c>
      <c r="K47" s="10" t="str">
        <f t="shared" ref="K47:N47" si="17">CONCATENATE(ROUND(AVERAGE(K44,K45,K46), 3), "$\pm$",ROUND(_xlfn.STDEV.P(K44,K45,K46), 3), "" )</f>
        <v>0.477$\pm$0.087</v>
      </c>
      <c r="L47" s="10" t="str">
        <f t="shared" si="17"/>
        <v>0.312$\pm$0.301</v>
      </c>
      <c r="M47" s="10" t="str">
        <f t="shared" si="17"/>
        <v>0.549$\pm$0.035</v>
      </c>
      <c r="N47" s="10" t="str">
        <f t="shared" si="17"/>
        <v>0.662$\pm$0.019</v>
      </c>
      <c r="P47" s="10" t="str">
        <f t="shared" ref="P47:S47" si="18">CONCATENATE(ROUND(AVERAGE(P44,P45,P46), 3), "$\pm$",ROUND(_xlfn.STDEV.P(P44,P45,P46), 3), "" )</f>
        <v>0.497$\pm$0.051</v>
      </c>
      <c r="Q47" s="10" t="str">
        <f t="shared" si="18"/>
        <v>0.375$\pm$0.236</v>
      </c>
      <c r="R47" s="10" t="str">
        <f t="shared" si="18"/>
        <v>0.536$\pm$0.025</v>
      </c>
      <c r="S47" s="10" t="str">
        <f t="shared" si="18"/>
        <v>0.588$\pm$0.021</v>
      </c>
    </row>
    <row r="49" ht="12.75" customHeight="1">
      <c r="B49" s="9" t="s">
        <v>27</v>
      </c>
      <c r="C49" s="10" t="s">
        <v>28</v>
      </c>
      <c r="D49" s="20" t="s">
        <v>67</v>
      </c>
      <c r="E49" s="20">
        <v>100.0</v>
      </c>
      <c r="F49" s="10">
        <v>60.0</v>
      </c>
      <c r="G49" s="20" t="s">
        <v>72</v>
      </c>
      <c r="H49" s="20" t="s">
        <v>69</v>
      </c>
      <c r="I49" s="10">
        <v>42.0</v>
      </c>
      <c r="J49" s="25" t="s">
        <v>79</v>
      </c>
      <c r="K49" s="3">
        <v>0.592039800995024</v>
      </c>
      <c r="L49" s="10">
        <v>0.694029850746268</v>
      </c>
      <c r="M49" s="10">
        <v>0.577875991160795</v>
      </c>
      <c r="N49" s="10">
        <v>0.68134551524751</v>
      </c>
      <c r="O49" s="12"/>
      <c r="P49" s="10">
        <v>0.587703435804701</v>
      </c>
      <c r="Q49" s="10">
        <v>0.704280155642023</v>
      </c>
      <c r="R49" s="10">
        <v>0.60692453205894</v>
      </c>
      <c r="S49" s="10">
        <v>0.646760285457793</v>
      </c>
      <c r="T49" s="12"/>
      <c r="U49" s="12"/>
      <c r="V49" s="12"/>
      <c r="W49" s="12"/>
      <c r="X49" s="12"/>
      <c r="Y49" s="12"/>
      <c r="Z49" s="12"/>
      <c r="AA49" s="12"/>
      <c r="AB49" s="13"/>
      <c r="AC49" s="13"/>
    </row>
    <row r="50">
      <c r="B50" s="9" t="s">
        <v>27</v>
      </c>
      <c r="C50" s="10" t="s">
        <v>28</v>
      </c>
      <c r="D50" s="20" t="s">
        <v>67</v>
      </c>
      <c r="E50" s="20">
        <v>100.0</v>
      </c>
      <c r="F50" s="10">
        <v>60.0</v>
      </c>
      <c r="G50" s="20" t="s">
        <v>72</v>
      </c>
      <c r="H50" s="20" t="s">
        <v>69</v>
      </c>
      <c r="I50" s="10">
        <v>43.0</v>
      </c>
      <c r="J50" s="20"/>
      <c r="K50" s="10">
        <v>0.445273631840796</v>
      </c>
      <c r="L50" s="10">
        <v>0.233676975945017</v>
      </c>
      <c r="M50" s="10">
        <v>0.582815546600805</v>
      </c>
      <c r="N50" s="10">
        <v>0.678741701422198</v>
      </c>
      <c r="P50" s="10">
        <v>0.509041591320072</v>
      </c>
      <c r="Q50" s="10">
        <v>0.36192714453584</v>
      </c>
      <c r="R50" s="10">
        <v>0.624241669985397</v>
      </c>
      <c r="S50" s="10">
        <v>0.647629576031915</v>
      </c>
    </row>
    <row r="51">
      <c r="B51" s="9" t="s">
        <v>27</v>
      </c>
      <c r="C51" s="10" t="s">
        <v>28</v>
      </c>
      <c r="D51" s="20" t="s">
        <v>67</v>
      </c>
      <c r="E51" s="20">
        <v>100.0</v>
      </c>
      <c r="F51" s="10">
        <v>60.0</v>
      </c>
      <c r="G51" s="20" t="s">
        <v>72</v>
      </c>
      <c r="H51" s="20" t="s">
        <v>69</v>
      </c>
      <c r="I51" s="10">
        <v>44.0</v>
      </c>
      <c r="J51" s="20"/>
      <c r="K51" s="3">
        <v>0.482587064676616</v>
      </c>
      <c r="L51" s="10">
        <v>0.428571428571428</v>
      </c>
      <c r="M51" s="10">
        <v>0.589574938255557</v>
      </c>
      <c r="N51" s="10">
        <v>0.683024292572238</v>
      </c>
      <c r="P51" s="10">
        <v>0.547016274864376</v>
      </c>
      <c r="Q51" s="10">
        <v>0.521489971346704</v>
      </c>
      <c r="R51" s="10">
        <v>0.580633545732112</v>
      </c>
      <c r="S51" s="10">
        <v>0.63311134021789</v>
      </c>
    </row>
    <row r="52">
      <c r="J52" s="22" t="s">
        <v>70</v>
      </c>
      <c r="K52" s="10" t="str">
        <f>CONCATENATE(ROUND(AVERAGE(J49,K50,K51), 3), "$\pm$",ROUND(_xlfn.STDEV.P(J49,K50,K51), 3), "" )</f>
        <v>0.464$\pm$0.019</v>
      </c>
      <c r="L52" s="10" t="str">
        <f t="shared" ref="L52:N52" si="19">CONCATENATE(ROUND(AVERAGE(L49,L50,L51), 3), "$\pm$",ROUND(_xlfn.STDEV.P(L49,L50,L51), 3), "" )</f>
        <v>0.452$\pm$0.189</v>
      </c>
      <c r="M52" s="10" t="str">
        <f t="shared" si="19"/>
        <v>0.583$\pm$0.005</v>
      </c>
      <c r="N52" s="10" t="str">
        <f t="shared" si="19"/>
        <v>0.681$\pm$0.002</v>
      </c>
      <c r="P52" s="10" t="str">
        <f t="shared" ref="P52:S52" si="20">CONCATENATE(ROUND(AVERAGE(P49,P50,P51), 3), "$\pm$",ROUND(_xlfn.STDEV.P(P49,P50,P51), 3), "" )</f>
        <v>0.548$\pm$0.032</v>
      </c>
      <c r="Q52" s="10" t="str">
        <f t="shared" si="20"/>
        <v>0.529$\pm$0.14</v>
      </c>
      <c r="R52" s="10" t="str">
        <f t="shared" si="20"/>
        <v>0.604$\pm$0.018</v>
      </c>
      <c r="S52" s="10" t="str">
        <f t="shared" si="20"/>
        <v>0.643$\pm$0.007</v>
      </c>
    </row>
    <row r="54">
      <c r="B54" s="9" t="s">
        <v>29</v>
      </c>
      <c r="C54" s="9" t="s">
        <v>85</v>
      </c>
      <c r="D54" s="20" t="s">
        <v>67</v>
      </c>
      <c r="E54" s="20">
        <v>100.0</v>
      </c>
      <c r="F54" s="10" t="s">
        <v>68</v>
      </c>
      <c r="G54" s="20" t="s">
        <v>72</v>
      </c>
      <c r="H54" s="20" t="s">
        <v>69</v>
      </c>
      <c r="I54" s="10">
        <v>42.0</v>
      </c>
      <c r="J54" s="27" t="s">
        <v>84</v>
      </c>
      <c r="K54" s="10">
        <v>0.634328358208955</v>
      </c>
      <c r="L54" s="10">
        <v>0.735135135135135</v>
      </c>
      <c r="M54" s="10">
        <v>0.606655401013908</v>
      </c>
      <c r="N54" s="10">
        <v>0.703696792776749</v>
      </c>
      <c r="O54" s="12"/>
      <c r="P54" s="10">
        <v>0.613019891500904</v>
      </c>
      <c r="Q54" s="10">
        <v>0.714285714285714</v>
      </c>
      <c r="R54" s="10">
        <v>0.610395924598433</v>
      </c>
      <c r="S54" s="10">
        <v>0.635659353854139</v>
      </c>
    </row>
    <row r="55">
      <c r="B55" s="9" t="s">
        <v>29</v>
      </c>
      <c r="C55" s="9" t="s">
        <v>85</v>
      </c>
      <c r="D55" s="20" t="s">
        <v>67</v>
      </c>
      <c r="E55" s="20">
        <v>100.0</v>
      </c>
      <c r="F55" s="10" t="s">
        <v>68</v>
      </c>
      <c r="G55" s="20" t="s">
        <v>72</v>
      </c>
      <c r="H55" s="20" t="s">
        <v>69</v>
      </c>
      <c r="I55" s="10">
        <v>43.0</v>
      </c>
      <c r="J55" s="20"/>
      <c r="K55" s="10">
        <v>0.626865671641791</v>
      </c>
      <c r="L55" s="10">
        <v>0.730215827338129</v>
      </c>
      <c r="M55" s="10">
        <v>0.602755751982321</v>
      </c>
      <c r="N55" s="10">
        <v>0.704172109649798</v>
      </c>
      <c r="P55" s="10">
        <v>0.615732368896925</v>
      </c>
      <c r="Q55" s="10">
        <v>0.719841793012524</v>
      </c>
      <c r="R55" s="10">
        <v>0.613160427452542</v>
      </c>
      <c r="S55" s="10">
        <v>0.635729276676707</v>
      </c>
    </row>
    <row r="56">
      <c r="B56" s="9" t="s">
        <v>29</v>
      </c>
      <c r="C56" s="9" t="s">
        <v>85</v>
      </c>
      <c r="D56" s="20" t="s">
        <v>67</v>
      </c>
      <c r="E56" s="20">
        <v>100.0</v>
      </c>
      <c r="F56" s="10" t="s">
        <v>68</v>
      </c>
      <c r="G56" s="20" t="s">
        <v>72</v>
      </c>
      <c r="H56" s="20" t="s">
        <v>69</v>
      </c>
      <c r="I56" s="10">
        <v>44.0</v>
      </c>
      <c r="J56" s="20"/>
      <c r="K56" s="10">
        <v>0.554726368159204</v>
      </c>
      <c r="L56" s="10">
        <v>0.608315098468271</v>
      </c>
      <c r="M56" s="10">
        <v>0.582659560639542</v>
      </c>
      <c r="N56" s="10">
        <v>0.679566409386878</v>
      </c>
      <c r="P56" s="10">
        <v>0.488245931283906</v>
      </c>
      <c r="Q56" s="10">
        <v>0.521150592216582</v>
      </c>
      <c r="R56" s="10">
        <v>0.475217376875083</v>
      </c>
      <c r="S56" s="10">
        <v>0.534725833341983</v>
      </c>
    </row>
    <row r="57">
      <c r="J57" s="22" t="s">
        <v>70</v>
      </c>
      <c r="K57" s="28" t="str">
        <f t="shared" ref="K57:N57" si="21">CONCATENATE(ROUND(AVERAGE(K54,K55,K56), 3), "$\pm$",ROUND(_xlfn.STDEV.P(K54,K55,K56), 3), "" )</f>
        <v>0.605$\pm$0.036</v>
      </c>
      <c r="L57" s="28" t="str">
        <f t="shared" si="21"/>
        <v>0.691$\pm$0.059</v>
      </c>
      <c r="M57" s="28" t="str">
        <f t="shared" si="21"/>
        <v>0.597$\pm$0.011</v>
      </c>
      <c r="N57" s="28" t="str">
        <f t="shared" si="21"/>
        <v>0.696$\pm$0.011</v>
      </c>
      <c r="O57" s="29"/>
      <c r="P57" s="28" t="str">
        <f t="shared" ref="P57:S57" si="22">CONCATENATE(ROUND(AVERAGE(P54,P55,P56), 3), "$\pm$",ROUND(_xlfn.STDEV.P(P54,P55,P56), 3), "" )</f>
        <v>0.572$\pm$0.059</v>
      </c>
      <c r="Q57" s="28" t="str">
        <f t="shared" si="22"/>
        <v>0.652$\pm$0.092</v>
      </c>
      <c r="R57" s="28" t="str">
        <f t="shared" si="22"/>
        <v>0.566$\pm$0.064</v>
      </c>
      <c r="S57" s="28" t="str">
        <f t="shared" si="22"/>
        <v>0.602$\pm$0.048</v>
      </c>
    </row>
    <row r="58">
      <c r="J58" s="22"/>
    </row>
    <row r="59">
      <c r="B59" s="9" t="s">
        <v>31</v>
      </c>
      <c r="C59" s="9" t="s">
        <v>32</v>
      </c>
      <c r="D59" s="20" t="s">
        <v>67</v>
      </c>
      <c r="E59" s="20">
        <v>100.0</v>
      </c>
      <c r="F59" s="10" t="s">
        <v>68</v>
      </c>
      <c r="G59" s="20" t="s">
        <v>72</v>
      </c>
      <c r="H59" s="20" t="s">
        <v>69</v>
      </c>
      <c r="I59" s="10">
        <v>42.0</v>
      </c>
      <c r="J59" s="23"/>
      <c r="K59" s="10">
        <v>0.58457711442786</v>
      </c>
      <c r="L59" s="10">
        <v>0.617848970251716</v>
      </c>
      <c r="M59" s="10">
        <v>0.627687508124268</v>
      </c>
      <c r="N59" s="10">
        <v>0.733556874107864</v>
      </c>
      <c r="O59" s="12"/>
      <c r="P59" s="10">
        <v>0.589511754068716</v>
      </c>
      <c r="Q59" s="10">
        <v>0.720787207872078</v>
      </c>
      <c r="R59" s="10">
        <v>0.599473981149608</v>
      </c>
      <c r="S59" s="10">
        <v>0.648518729573343</v>
      </c>
    </row>
    <row r="60">
      <c r="B60" s="9" t="s">
        <v>31</v>
      </c>
      <c r="C60" s="9" t="s">
        <v>32</v>
      </c>
      <c r="D60" s="20" t="s">
        <v>67</v>
      </c>
      <c r="E60" s="20">
        <v>100.0</v>
      </c>
      <c r="F60" s="10" t="s">
        <v>68</v>
      </c>
      <c r="G60" s="20" t="s">
        <v>72</v>
      </c>
      <c r="H60" s="20" t="s">
        <v>69</v>
      </c>
      <c r="I60" s="10">
        <v>43.0</v>
      </c>
      <c r="J60" s="24" t="s">
        <v>86</v>
      </c>
      <c r="K60" s="10">
        <v>0.54228855721393</v>
      </c>
      <c r="L60" s="10">
        <v>0.505376344086021</v>
      </c>
      <c r="M60" s="10">
        <v>0.662160405563499</v>
      </c>
      <c r="N60" s="10">
        <v>0.731593363227544</v>
      </c>
      <c r="P60" s="10">
        <v>0.609403254972875</v>
      </c>
      <c r="Q60" s="10">
        <v>0.632027257240204</v>
      </c>
      <c r="R60" s="10">
        <v>0.66671146953405</v>
      </c>
      <c r="S60" s="10">
        <v>0.684164935608854</v>
      </c>
    </row>
    <row r="61">
      <c r="B61" s="9" t="s">
        <v>31</v>
      </c>
      <c r="C61" s="9" t="s">
        <v>32</v>
      </c>
      <c r="D61" s="20" t="s">
        <v>67</v>
      </c>
      <c r="E61" s="20">
        <v>100.0</v>
      </c>
      <c r="F61" s="10" t="s">
        <v>68</v>
      </c>
      <c r="G61" s="20" t="s">
        <v>72</v>
      </c>
      <c r="H61" s="20" t="s">
        <v>69</v>
      </c>
      <c r="I61" s="10">
        <v>44.0</v>
      </c>
      <c r="J61" s="20"/>
      <c r="K61" s="10">
        <v>0.58457711442786</v>
      </c>
      <c r="L61" s="10">
        <v>0.617848970251716</v>
      </c>
      <c r="M61" s="10">
        <v>0.627687508124268</v>
      </c>
      <c r="N61" s="10">
        <v>0.733556874107864</v>
      </c>
      <c r="P61" s="10">
        <v>0.589511754068716</v>
      </c>
      <c r="Q61" s="10">
        <v>0.720787207872078</v>
      </c>
      <c r="R61" s="10">
        <v>0.599473981149608</v>
      </c>
      <c r="S61" s="10">
        <v>0.648518729573343</v>
      </c>
    </row>
    <row r="62">
      <c r="J62" s="22" t="s">
        <v>70</v>
      </c>
      <c r="K62" s="10" t="str">
        <f t="shared" ref="K62:N62" si="23">CONCATENATE(ROUND(AVERAGE(K59,K60,K61), 3), "$\pm$",ROUND(_xlfn.STDEV.P(K59,K60,K61), 3), "" )</f>
        <v>0.57$\pm$0.02</v>
      </c>
      <c r="L62" s="10" t="str">
        <f t="shared" si="23"/>
        <v>0.58$\pm$0.053</v>
      </c>
      <c r="M62" s="10" t="str">
        <f t="shared" si="23"/>
        <v>0.639$\pm$0.016</v>
      </c>
      <c r="N62" s="10" t="str">
        <f t="shared" si="23"/>
        <v>0.733$\pm$0.001</v>
      </c>
      <c r="P62" s="10" t="str">
        <f t="shared" ref="P62:S62" si="24">CONCATENATE(ROUND(AVERAGE(P59,P60,P61), 3), "$\pm$",ROUND(_xlfn.STDEV.P(P59,P60,P61), 3), "" )</f>
        <v>0.596$\pm$0.009</v>
      </c>
      <c r="Q62" s="10" t="str">
        <f t="shared" si="24"/>
        <v>0.691$\pm$0.042</v>
      </c>
      <c r="R62" s="10" t="str">
        <f t="shared" si="24"/>
        <v>0.622$\pm$0.032</v>
      </c>
      <c r="S62" s="10" t="str">
        <f t="shared" si="24"/>
        <v>0.66$\pm$0.017</v>
      </c>
    </row>
    <row r="64">
      <c r="B64" s="9" t="s">
        <v>87</v>
      </c>
      <c r="C64" s="10" t="s">
        <v>88</v>
      </c>
      <c r="D64" s="20" t="s">
        <v>67</v>
      </c>
      <c r="E64" s="20">
        <v>100.0</v>
      </c>
      <c r="F64" s="10">
        <v>6.0</v>
      </c>
      <c r="G64" s="20" t="s">
        <v>72</v>
      </c>
      <c r="H64" s="20" t="s">
        <v>69</v>
      </c>
      <c r="I64" s="10">
        <v>42.0</v>
      </c>
      <c r="J64" s="10" t="s">
        <v>89</v>
      </c>
      <c r="K64" s="10"/>
      <c r="L64" s="10"/>
      <c r="M64" s="10"/>
      <c r="N64" s="10"/>
      <c r="O64" s="12"/>
      <c r="P64" s="10"/>
      <c r="Q64" s="10"/>
      <c r="R64" s="10"/>
      <c r="S64" s="10"/>
    </row>
    <row r="65">
      <c r="B65" s="9" t="s">
        <v>87</v>
      </c>
      <c r="C65" s="10" t="s">
        <v>88</v>
      </c>
      <c r="D65" s="20" t="s">
        <v>67</v>
      </c>
      <c r="E65" s="20">
        <v>100.0</v>
      </c>
      <c r="F65" s="10">
        <v>6.0</v>
      </c>
      <c r="G65" s="20" t="s">
        <v>72</v>
      </c>
      <c r="H65" s="20" t="s">
        <v>69</v>
      </c>
      <c r="I65" s="10">
        <v>43.0</v>
      </c>
      <c r="J65" s="20"/>
      <c r="K65" s="10"/>
      <c r="L65" s="10"/>
      <c r="M65" s="10"/>
      <c r="N65" s="10"/>
      <c r="P65" s="10"/>
      <c r="Q65" s="10"/>
      <c r="R65" s="10"/>
      <c r="S65" s="10"/>
    </row>
    <row r="66">
      <c r="B66" s="9" t="s">
        <v>87</v>
      </c>
      <c r="C66" s="10" t="s">
        <v>88</v>
      </c>
      <c r="D66" s="20" t="s">
        <v>67</v>
      </c>
      <c r="E66" s="20">
        <v>100.0</v>
      </c>
      <c r="F66" s="10">
        <v>6.0</v>
      </c>
      <c r="G66" s="20" t="s">
        <v>72</v>
      </c>
      <c r="H66" s="20" t="s">
        <v>69</v>
      </c>
      <c r="I66" s="10">
        <v>44.0</v>
      </c>
      <c r="J66" s="20" t="s">
        <v>90</v>
      </c>
      <c r="K66" s="10"/>
      <c r="L66" s="10"/>
      <c r="M66" s="10"/>
      <c r="N66" s="10"/>
      <c r="P66" s="10"/>
      <c r="Q66" s="10"/>
      <c r="R66" s="10"/>
      <c r="S66" s="10"/>
    </row>
    <row r="67">
      <c r="J67" s="22" t="s">
        <v>70</v>
      </c>
      <c r="K67" s="10" t="str">
        <f t="shared" ref="K67:N67" si="25">CONCATENATE(ROUND(AVERAGE(K64,K65,K66), 3), "$\pm$",ROUND(_xlfn.STDEV.P(K64,K65,K66), 3), "" )</f>
        <v>#DIV/0!</v>
      </c>
      <c r="L67" s="10" t="str">
        <f t="shared" si="25"/>
        <v>#DIV/0!</v>
      </c>
      <c r="M67" s="10" t="str">
        <f t="shared" si="25"/>
        <v>#DIV/0!</v>
      </c>
      <c r="N67" s="10" t="str">
        <f t="shared" si="25"/>
        <v>#DIV/0!</v>
      </c>
      <c r="P67" s="10" t="str">
        <f t="shared" ref="P67:S67" si="26">CONCATENATE(ROUND(AVERAGE(P64,P65,P66), 3), "$\pm$",ROUND(_xlfn.STDEV.P(P64,P65,P66), 3), "" )</f>
        <v>#DIV/0!</v>
      </c>
      <c r="Q67" s="10" t="str">
        <f t="shared" si="26"/>
        <v>#DIV/0!</v>
      </c>
      <c r="R67" s="10" t="str">
        <f t="shared" si="26"/>
        <v>#DIV/0!</v>
      </c>
      <c r="S67" s="10" t="str">
        <f t="shared" si="26"/>
        <v>#DIV/0!</v>
      </c>
    </row>
    <row r="69">
      <c r="B69" s="9" t="s">
        <v>33</v>
      </c>
      <c r="C69" s="10" t="s">
        <v>34</v>
      </c>
      <c r="D69" s="20" t="s">
        <v>67</v>
      </c>
      <c r="E69" s="20">
        <v>100.0</v>
      </c>
      <c r="F69" s="10">
        <v>6.0</v>
      </c>
      <c r="G69" s="20" t="s">
        <v>72</v>
      </c>
      <c r="H69" s="20" t="s">
        <v>69</v>
      </c>
      <c r="I69" s="10">
        <v>42.0</v>
      </c>
      <c r="J69" s="10" t="s">
        <v>91</v>
      </c>
      <c r="K69" s="10">
        <v>0.636815920398009</v>
      </c>
      <c r="L69" s="10">
        <v>0.706827309236947</v>
      </c>
      <c r="M69" s="10">
        <v>0.660782529572338</v>
      </c>
      <c r="N69" s="10">
        <v>0.755727918853426</v>
      </c>
      <c r="O69" s="12"/>
      <c r="P69" s="10">
        <v>0.578661844484629</v>
      </c>
      <c r="Q69" s="10">
        <v>0.720288115246098</v>
      </c>
      <c r="R69" s="10">
        <v>0.61976802070888</v>
      </c>
      <c r="S69" s="10">
        <v>0.667018759861427</v>
      </c>
    </row>
    <row r="70">
      <c r="B70" s="9" t="s">
        <v>33</v>
      </c>
      <c r="C70" s="10" t="s">
        <v>34</v>
      </c>
      <c r="D70" s="20" t="s">
        <v>67</v>
      </c>
      <c r="E70" s="20">
        <v>100.0</v>
      </c>
      <c r="F70" s="10">
        <v>6.0</v>
      </c>
      <c r="G70" s="20" t="s">
        <v>72</v>
      </c>
      <c r="H70" s="20" t="s">
        <v>69</v>
      </c>
      <c r="I70" s="10">
        <v>43.0</v>
      </c>
      <c r="J70" s="20"/>
      <c r="K70" s="10">
        <v>0.629353233830845</v>
      </c>
      <c r="L70" s="10">
        <v>0.671081677704194</v>
      </c>
      <c r="M70" s="10">
        <v>0.676147146756791</v>
      </c>
      <c r="N70" s="10">
        <v>0.739459173307797</v>
      </c>
      <c r="P70" s="10">
        <v>0.64376130198915</v>
      </c>
      <c r="Q70" s="10">
        <v>0.718972895863052</v>
      </c>
      <c r="R70" s="10">
        <v>0.67332901898314</v>
      </c>
      <c r="S70" s="10">
        <v>0.689707170181919</v>
      </c>
    </row>
    <row r="71">
      <c r="B71" s="9" t="s">
        <v>33</v>
      </c>
      <c r="C71" s="10" t="s">
        <v>34</v>
      </c>
      <c r="D71" s="20" t="s">
        <v>67</v>
      </c>
      <c r="E71" s="20">
        <v>100.0</v>
      </c>
      <c r="F71" s="10">
        <v>6.0</v>
      </c>
      <c r="G71" s="20" t="s">
        <v>72</v>
      </c>
      <c r="H71" s="20" t="s">
        <v>69</v>
      </c>
      <c r="I71" s="10">
        <v>44.0</v>
      </c>
      <c r="J71" s="20" t="s">
        <v>90</v>
      </c>
      <c r="K71" s="10">
        <v>0.684079601990049</v>
      </c>
      <c r="L71" s="10">
        <v>0.758095238095238</v>
      </c>
      <c r="M71" s="10">
        <v>0.694163525282724</v>
      </c>
      <c r="N71" s="10">
        <v>0.760850815195522</v>
      </c>
      <c r="P71" s="10">
        <v>0.622965641952983</v>
      </c>
      <c r="Q71" s="10">
        <v>0.727272727272727</v>
      </c>
      <c r="R71" s="10">
        <v>0.649009358821186</v>
      </c>
      <c r="S71" s="10">
        <v>0.681640118764999</v>
      </c>
    </row>
    <row r="72">
      <c r="J72" s="22" t="s">
        <v>70</v>
      </c>
      <c r="K72" s="10" t="str">
        <f t="shared" ref="K72:N72" si="27">CONCATENATE(ROUND(AVERAGE(K69,K70,K71), 3), "$\pm$",ROUND(_xlfn.STDEV.P(K69,K70,K71), 3), "" )</f>
        <v>0.65$\pm$0.024</v>
      </c>
      <c r="L72" s="10" t="str">
        <f t="shared" si="27"/>
        <v>0.712$\pm$0.036</v>
      </c>
      <c r="M72" s="10" t="str">
        <f t="shared" si="27"/>
        <v>0.677$\pm$0.014</v>
      </c>
      <c r="N72" s="10" t="str">
        <f t="shared" si="27"/>
        <v>0.752$\pm$0.009</v>
      </c>
      <c r="P72" s="10" t="str">
        <f t="shared" ref="P72:S72" si="28">CONCATENATE(ROUND(AVERAGE(P69,P70,P71), 3), "$\pm$",ROUND(_xlfn.STDEV.P(P69,P70,P71), 3), "" )</f>
        <v>0.615$\pm$0.027</v>
      </c>
      <c r="Q72" s="10" t="str">
        <f t="shared" si="28"/>
        <v>0.722$\pm$0.004</v>
      </c>
      <c r="R72" s="10" t="str">
        <f t="shared" si="28"/>
        <v>0.647$\pm$0.022</v>
      </c>
      <c r="S72" s="10" t="str">
        <f t="shared" si="28"/>
        <v>0.679$\pm$0.009</v>
      </c>
    </row>
    <row r="75">
      <c r="B75" s="9" t="s">
        <v>35</v>
      </c>
      <c r="C75" s="10" t="s">
        <v>36</v>
      </c>
      <c r="D75" s="20" t="s">
        <v>67</v>
      </c>
      <c r="E75" s="20">
        <v>100.0</v>
      </c>
      <c r="F75" s="10">
        <v>1.0</v>
      </c>
      <c r="G75" s="20" t="s">
        <v>72</v>
      </c>
      <c r="H75" s="20" t="s">
        <v>69</v>
      </c>
      <c r="I75" s="10">
        <v>42.0</v>
      </c>
      <c r="J75" s="10" t="s">
        <v>91</v>
      </c>
      <c r="K75" s="10">
        <v>0.587064676616915</v>
      </c>
      <c r="L75" s="10">
        <v>0.631111111111111</v>
      </c>
      <c r="M75" s="10">
        <v>0.636994670479656</v>
      </c>
      <c r="N75" s="10">
        <v>0.73994521093114</v>
      </c>
      <c r="O75" s="12"/>
      <c r="P75" s="10">
        <v>0.587703435804701</v>
      </c>
      <c r="Q75" s="10">
        <v>0.722289890377588</v>
      </c>
      <c r="R75" s="10">
        <v>0.605520708880923</v>
      </c>
      <c r="S75" s="10">
        <v>0.653711327914765</v>
      </c>
    </row>
    <row r="76">
      <c r="B76" s="9" t="s">
        <v>35</v>
      </c>
      <c r="C76" s="10" t="s">
        <v>36</v>
      </c>
      <c r="D76" s="20" t="s">
        <v>67</v>
      </c>
      <c r="E76" s="20">
        <v>100.0</v>
      </c>
      <c r="F76" s="10">
        <v>1.0</v>
      </c>
      <c r="G76" s="20" t="s">
        <v>72</v>
      </c>
      <c r="H76" s="20" t="s">
        <v>69</v>
      </c>
      <c r="I76" s="10">
        <v>43.0</v>
      </c>
      <c r="J76" s="20"/>
      <c r="K76" s="10">
        <v>0.562189054726368</v>
      </c>
      <c r="L76" s="10">
        <v>0.539267015706806</v>
      </c>
      <c r="M76" s="10">
        <v>0.665046145846873</v>
      </c>
      <c r="N76" s="10">
        <v>0.732417552352064</v>
      </c>
      <c r="P76" s="10">
        <v>0.625678119349005</v>
      </c>
      <c r="Q76" s="10">
        <v>0.658415841584158</v>
      </c>
      <c r="R76" s="10">
        <v>0.668072149210142</v>
      </c>
      <c r="S76" s="10">
        <v>0.6852538821735</v>
      </c>
    </row>
    <row r="77">
      <c r="B77" s="9" t="s">
        <v>35</v>
      </c>
      <c r="C77" s="10" t="s">
        <v>36</v>
      </c>
      <c r="D77" s="20" t="s">
        <v>67</v>
      </c>
      <c r="E77" s="20">
        <v>100.0</v>
      </c>
      <c r="F77" s="10">
        <v>1.0</v>
      </c>
      <c r="G77" s="20" t="s">
        <v>72</v>
      </c>
      <c r="H77" s="20" t="s">
        <v>69</v>
      </c>
      <c r="I77" s="10">
        <v>44.0</v>
      </c>
      <c r="J77" s="20" t="s">
        <v>90</v>
      </c>
      <c r="K77" s="10">
        <v>0.654228855721393</v>
      </c>
      <c r="L77" s="10">
        <v>0.716904276985743</v>
      </c>
      <c r="M77" s="10">
        <v>0.680410763031327</v>
      </c>
      <c r="N77" s="10">
        <v>0.749588769824101</v>
      </c>
      <c r="P77" s="10">
        <v>0.615732368896925</v>
      </c>
      <c r="Q77" s="10">
        <v>0.708704592186429</v>
      </c>
      <c r="R77" s="10">
        <v>0.637188039293774</v>
      </c>
      <c r="S77" s="10">
        <v>0.671180731279976</v>
      </c>
    </row>
    <row r="78">
      <c r="J78" s="22" t="s">
        <v>70</v>
      </c>
      <c r="K78" s="10" t="str">
        <f t="shared" ref="K78:N78" si="29">CONCATENATE(ROUND(AVERAGE(K75,K76,K77), 3), "$\pm$",ROUND(_xlfn.STDEV.P(K75,K76,K77), 3), "" )</f>
        <v>0.601$\pm$0.039</v>
      </c>
      <c r="L78" s="10" t="str">
        <f t="shared" si="29"/>
        <v>0.629$\pm$0.073</v>
      </c>
      <c r="M78" s="10" t="str">
        <f t="shared" si="29"/>
        <v>0.661$\pm$0.018</v>
      </c>
      <c r="N78" s="10" t="str">
        <f t="shared" si="29"/>
        <v>0.741$\pm$0.007</v>
      </c>
      <c r="P78" s="10" t="str">
        <f t="shared" ref="P78:S78" si="30">CONCATENATE(ROUND(AVERAGE(P75,P76,P77), 3), "$\pm$",ROUND(_xlfn.STDEV.P(P75,P76,P77), 3), "" )</f>
        <v>0.61$\pm$0.016</v>
      </c>
      <c r="Q78" s="10" t="str">
        <f t="shared" si="30"/>
        <v>0.696$\pm$0.027</v>
      </c>
      <c r="R78" s="10" t="str">
        <f t="shared" si="30"/>
        <v>0.637$\pm$0.026</v>
      </c>
      <c r="S78" s="10" t="str">
        <f t="shared" si="30"/>
        <v>0.67$\pm$0.013</v>
      </c>
    </row>
    <row r="81">
      <c r="B81" s="9" t="s">
        <v>37</v>
      </c>
      <c r="C81" s="10" t="s">
        <v>38</v>
      </c>
      <c r="D81" s="20" t="s">
        <v>67</v>
      </c>
      <c r="E81" s="20">
        <v>100.0</v>
      </c>
      <c r="F81" s="10">
        <v>12.0</v>
      </c>
      <c r="G81" s="20" t="s">
        <v>72</v>
      </c>
      <c r="H81" s="20" t="s">
        <v>69</v>
      </c>
      <c r="I81" s="10">
        <v>42.0</v>
      </c>
      <c r="J81" s="10" t="s">
        <v>91</v>
      </c>
      <c r="K81" s="10">
        <v>0.641791044776119</v>
      </c>
      <c r="L81" s="10">
        <v>0.723076923076923</v>
      </c>
      <c r="M81" s="10">
        <v>0.676563109320161</v>
      </c>
      <c r="N81" s="10">
        <v>0.76210413764291</v>
      </c>
      <c r="O81" s="12"/>
      <c r="P81" s="10">
        <v>0.584990958408679</v>
      </c>
      <c r="Q81" s="10">
        <v>0.725314183123878</v>
      </c>
      <c r="R81" s="10">
        <v>0.629339240674366</v>
      </c>
      <c r="S81" s="10">
        <v>0.674494311584984</v>
      </c>
    </row>
    <row r="82">
      <c r="B82" s="9" t="s">
        <v>37</v>
      </c>
      <c r="C82" s="10" t="s">
        <v>38</v>
      </c>
      <c r="D82" s="20" t="s">
        <v>67</v>
      </c>
      <c r="E82" s="20">
        <v>100.0</v>
      </c>
      <c r="F82" s="10">
        <v>12.0</v>
      </c>
      <c r="G82" s="20" t="s">
        <v>72</v>
      </c>
      <c r="H82" s="20" t="s">
        <v>69</v>
      </c>
      <c r="I82" s="10">
        <v>43.0</v>
      </c>
      <c r="J82" s="20"/>
      <c r="K82" s="10">
        <v>0.646766169154228</v>
      </c>
      <c r="L82" s="10">
        <v>0.702928870292887</v>
      </c>
      <c r="M82" s="10">
        <v>0.683114519693227</v>
      </c>
      <c r="N82" s="10">
        <v>0.743484747828432</v>
      </c>
      <c r="P82" s="10">
        <v>0.641952983725135</v>
      </c>
      <c r="Q82" s="10">
        <v>0.73170731707317</v>
      </c>
      <c r="R82" s="10">
        <v>0.676169852648347</v>
      </c>
      <c r="S82" s="10">
        <v>0.692100163445084</v>
      </c>
    </row>
    <row r="83">
      <c r="B83" s="9" t="s">
        <v>37</v>
      </c>
      <c r="C83" s="10" t="s">
        <v>38</v>
      </c>
      <c r="D83" s="20" t="s">
        <v>67</v>
      </c>
      <c r="E83" s="20">
        <v>100.0</v>
      </c>
      <c r="F83" s="10">
        <v>12.0</v>
      </c>
      <c r="G83" s="20" t="s">
        <v>72</v>
      </c>
      <c r="H83" s="20" t="s">
        <v>69</v>
      </c>
      <c r="I83" s="10">
        <v>44.0</v>
      </c>
      <c r="J83" s="20" t="s">
        <v>90</v>
      </c>
      <c r="K83" s="10">
        <v>0.67412935323383</v>
      </c>
      <c r="L83" s="10">
        <v>0.755140186915887</v>
      </c>
      <c r="M83" s="10">
        <v>0.704458598726114</v>
      </c>
      <c r="N83" s="10">
        <v>0.768308265895735</v>
      </c>
      <c r="P83" s="10">
        <v>0.62386980108499</v>
      </c>
      <c r="Q83" s="10">
        <v>0.730569948186528</v>
      </c>
      <c r="R83" s="10">
        <v>0.656463228461436</v>
      </c>
      <c r="S83" s="10">
        <v>0.687519596347037</v>
      </c>
    </row>
    <row r="84">
      <c r="J84" s="22" t="s">
        <v>70</v>
      </c>
      <c r="K84" s="10" t="str">
        <f t="shared" ref="K84:N84" si="31">CONCATENATE(ROUND(AVERAGE(K81,K82,K83), 3), "$\pm$",ROUND(_xlfn.STDEV.P(K81,K82,K83), 3), "" )</f>
        <v>0.654$\pm$0.014</v>
      </c>
      <c r="L84" s="10" t="str">
        <f t="shared" si="31"/>
        <v>0.727$\pm$0.021</v>
      </c>
      <c r="M84" s="10" t="str">
        <f t="shared" si="31"/>
        <v>0.688$\pm$0.012</v>
      </c>
      <c r="N84" s="10" t="str">
        <f t="shared" si="31"/>
        <v>0.758$\pm$0.011</v>
      </c>
      <c r="P84" s="10" t="str">
        <f t="shared" ref="P84:S84" si="32">CONCATENATE(ROUND(AVERAGE(P81,P82,P83), 3), "$\pm$",ROUND(_xlfn.STDEV.P(P81,P82,P83), 3), "" )</f>
        <v>0.617$\pm$0.024</v>
      </c>
      <c r="Q84" s="10" t="str">
        <f t="shared" si="32"/>
        <v>0.729$\pm$0.003</v>
      </c>
      <c r="R84" s="10" t="str">
        <f t="shared" si="32"/>
        <v>0.654$\pm$0.019</v>
      </c>
      <c r="S84" s="10" t="str">
        <f t="shared" si="32"/>
        <v>0.685$\pm$0.007</v>
      </c>
    </row>
    <row r="86">
      <c r="B86" s="9" t="s">
        <v>39</v>
      </c>
      <c r="C86" s="10" t="s">
        <v>40</v>
      </c>
      <c r="D86" s="20" t="s">
        <v>67</v>
      </c>
      <c r="E86" s="20">
        <v>100.0</v>
      </c>
      <c r="F86" s="10">
        <v>20.0</v>
      </c>
      <c r="G86" s="20" t="s">
        <v>72</v>
      </c>
      <c r="H86" s="20" t="s">
        <v>69</v>
      </c>
      <c r="I86" s="10">
        <v>42.0</v>
      </c>
      <c r="J86" s="10" t="s">
        <v>91</v>
      </c>
      <c r="K86" s="10">
        <v>0.6318407960199</v>
      </c>
      <c r="L86" s="10">
        <v>0.720754716981132</v>
      </c>
      <c r="M86" s="10">
        <v>0.686962173404393</v>
      </c>
      <c r="N86" s="10">
        <v>0.765991857040312</v>
      </c>
      <c r="O86" s="12"/>
      <c r="P86" s="10">
        <v>0.584086799276672</v>
      </c>
      <c r="Q86" s="10">
        <v>0.724550898203592</v>
      </c>
      <c r="R86" s="10">
        <v>0.63699555290057</v>
      </c>
      <c r="S86" s="10">
        <v>0.68053699072636</v>
      </c>
    </row>
    <row r="87">
      <c r="B87" s="9" t="s">
        <v>39</v>
      </c>
      <c r="C87" s="10" t="s">
        <v>40</v>
      </c>
      <c r="D87" s="20" t="s">
        <v>67</v>
      </c>
      <c r="E87" s="20">
        <v>100.0</v>
      </c>
      <c r="F87" s="10">
        <v>20.0</v>
      </c>
      <c r="G87" s="20" t="s">
        <v>72</v>
      </c>
      <c r="H87" s="20" t="s">
        <v>69</v>
      </c>
      <c r="I87" s="10">
        <v>43.0</v>
      </c>
      <c r="J87" s="20"/>
      <c r="K87" s="10">
        <v>0.666666666666666</v>
      </c>
      <c r="L87" s="10">
        <v>0.731999999999999</v>
      </c>
      <c r="M87" s="10">
        <v>0.688678018978291</v>
      </c>
      <c r="N87" s="10">
        <v>0.747521618313046</v>
      </c>
      <c r="P87" s="10">
        <v>0.650994575045208</v>
      </c>
      <c r="Q87" s="10">
        <v>0.743691899070385</v>
      </c>
      <c r="R87" s="10">
        <v>0.678124585158635</v>
      </c>
      <c r="S87" s="10">
        <v>0.69361404533436</v>
      </c>
    </row>
    <row r="88">
      <c r="B88" s="9" t="s">
        <v>39</v>
      </c>
      <c r="C88" s="10" t="s">
        <v>40</v>
      </c>
      <c r="D88" s="20" t="s">
        <v>67</v>
      </c>
      <c r="E88" s="20">
        <v>100.0</v>
      </c>
      <c r="F88" s="10">
        <v>20.0</v>
      </c>
      <c r="G88" s="20" t="s">
        <v>72</v>
      </c>
      <c r="H88" s="20" t="s">
        <v>69</v>
      </c>
      <c r="I88" s="10">
        <v>44.0</v>
      </c>
      <c r="J88" s="20" t="s">
        <v>90</v>
      </c>
      <c r="K88" s="10">
        <v>0.67412935323383</v>
      </c>
      <c r="L88" s="10">
        <v>0.755140186915887</v>
      </c>
      <c r="M88" s="10">
        <v>0.713973742363187</v>
      </c>
      <c r="N88" s="10">
        <v>0.776395805267478</v>
      </c>
      <c r="P88" s="10">
        <v>0.630198915009041</v>
      </c>
      <c r="Q88" s="10">
        <v>0.733897202342225</v>
      </c>
      <c r="R88" s="10">
        <v>0.663279901765564</v>
      </c>
      <c r="S88" s="10">
        <v>0.692638495799827</v>
      </c>
    </row>
    <row r="89">
      <c r="J89" s="22" t="s">
        <v>70</v>
      </c>
      <c r="K89" s="10" t="str">
        <f t="shared" ref="K89:N89" si="33">CONCATENATE(ROUND(AVERAGE(K86,K87,K88), 3), "$\pm$",ROUND(_xlfn.STDEV.P(K86,K87,K88), 3), "" )</f>
        <v>0.658$\pm$0.018</v>
      </c>
      <c r="L89" s="10" t="str">
        <f t="shared" si="33"/>
        <v>0.736$\pm$0.014</v>
      </c>
      <c r="M89" s="10" t="str">
        <f t="shared" si="33"/>
        <v>0.697$\pm$0.012</v>
      </c>
      <c r="N89" s="10" t="str">
        <f t="shared" si="33"/>
        <v>0.763$\pm$0.012</v>
      </c>
      <c r="P89" s="10" t="str">
        <f t="shared" ref="P89:S89" si="34">CONCATENATE(ROUND(AVERAGE(P86,P87,P88), 3), "$\pm$",ROUND(_xlfn.STDEV.P(P86,P87,P88), 3), "" )</f>
        <v>0.622$\pm$0.028</v>
      </c>
      <c r="Q89" s="10" t="str">
        <f t="shared" si="34"/>
        <v>0.734$\pm$0.008</v>
      </c>
      <c r="R89" s="10" t="str">
        <f t="shared" si="34"/>
        <v>0.659$\pm$0.017</v>
      </c>
      <c r="S89" s="10" t="str">
        <f t="shared" si="34"/>
        <v>0.689$\pm$0.006</v>
      </c>
    </row>
    <row r="91">
      <c r="B91" s="9" t="s">
        <v>41</v>
      </c>
      <c r="C91" s="10" t="s">
        <v>42</v>
      </c>
      <c r="D91" s="20" t="s">
        <v>67</v>
      </c>
      <c r="E91" s="20">
        <v>100.0</v>
      </c>
      <c r="F91" s="10">
        <v>60.0</v>
      </c>
      <c r="G91" s="20" t="s">
        <v>72</v>
      </c>
      <c r="H91" s="20" t="s">
        <v>69</v>
      </c>
      <c r="I91" s="10">
        <v>42.0</v>
      </c>
      <c r="J91" s="10" t="s">
        <v>91</v>
      </c>
      <c r="K91" s="10">
        <v>0.669154228855721</v>
      </c>
      <c r="L91" s="10">
        <v>0.738703339882121</v>
      </c>
      <c r="M91" s="10">
        <v>0.703418692317691</v>
      </c>
      <c r="N91" s="10">
        <v>0.77504440260035</v>
      </c>
      <c r="O91" s="12"/>
      <c r="P91" s="10">
        <v>0.603978300180831</v>
      </c>
      <c r="Q91" s="10">
        <v>0.731946144430844</v>
      </c>
      <c r="R91" s="10">
        <v>0.652729656179477</v>
      </c>
      <c r="S91" s="10">
        <v>0.691798020324975</v>
      </c>
    </row>
    <row r="92">
      <c r="B92" s="9" t="s">
        <v>41</v>
      </c>
      <c r="C92" s="10" t="s">
        <v>42</v>
      </c>
      <c r="D92" s="20" t="s">
        <v>67</v>
      </c>
      <c r="E92" s="20">
        <v>100.0</v>
      </c>
      <c r="F92" s="10">
        <v>60.0</v>
      </c>
      <c r="G92" s="20" t="s">
        <v>72</v>
      </c>
      <c r="H92" s="20" t="s">
        <v>69</v>
      </c>
      <c r="I92" s="10">
        <v>43.0</v>
      </c>
      <c r="J92" s="20"/>
      <c r="K92" s="10">
        <v>0.694029850746268</v>
      </c>
      <c r="L92" s="10">
        <v>0.764818355640535</v>
      </c>
      <c r="M92" s="10">
        <v>0.703028727414532</v>
      </c>
      <c r="N92" s="10">
        <v>0.759988948037531</v>
      </c>
      <c r="P92" s="10">
        <v>0.646473779385171</v>
      </c>
      <c r="Q92" s="10">
        <v>0.742593811718235</v>
      </c>
      <c r="R92" s="10">
        <v>0.684479954865259</v>
      </c>
      <c r="S92" s="10">
        <v>0.698341607540187</v>
      </c>
    </row>
    <row r="93">
      <c r="B93" s="9" t="s">
        <v>41</v>
      </c>
      <c r="C93" s="10" t="s">
        <v>42</v>
      </c>
      <c r="D93" s="20" t="s">
        <v>67</v>
      </c>
      <c r="E93" s="20">
        <v>100.0</v>
      </c>
      <c r="F93" s="10">
        <v>60.0</v>
      </c>
      <c r="G93" s="20" t="s">
        <v>72</v>
      </c>
      <c r="H93" s="20" t="s">
        <v>69</v>
      </c>
      <c r="I93" s="10">
        <v>44.0</v>
      </c>
      <c r="J93" s="20" t="s">
        <v>90</v>
      </c>
      <c r="K93" s="10">
        <v>0.699004975124378</v>
      </c>
      <c r="L93" s="10">
        <v>0.766859344894027</v>
      </c>
      <c r="M93" s="10">
        <v>0.7302222799948</v>
      </c>
      <c r="N93" s="10">
        <v>0.792181884941811</v>
      </c>
      <c r="P93" s="10">
        <v>0.648282097649186</v>
      </c>
      <c r="Q93" s="10">
        <v>0.737339635381499</v>
      </c>
      <c r="R93" s="10">
        <v>0.676704168326032</v>
      </c>
      <c r="S93" s="10">
        <v>0.701912901924121</v>
      </c>
    </row>
    <row r="94">
      <c r="J94" s="22" t="s">
        <v>70</v>
      </c>
      <c r="K94" s="10" t="str">
        <f t="shared" ref="K94:N94" si="35">CONCATENATE(ROUND(AVERAGE(K91,K92,K93), 3), "$\pm$",ROUND(_xlfn.STDEV.P(K91,K92,K93), 3), "" )</f>
        <v>0.687$\pm$0.013</v>
      </c>
      <c r="L94" s="10" t="str">
        <f t="shared" si="35"/>
        <v>0.757$\pm$0.013</v>
      </c>
      <c r="M94" s="10" t="str">
        <f t="shared" si="35"/>
        <v>0.712$\pm$0.013</v>
      </c>
      <c r="N94" s="10" t="str">
        <f t="shared" si="35"/>
        <v>0.776$\pm$0.013</v>
      </c>
      <c r="P94" s="10" t="str">
        <f t="shared" ref="P94:S94" si="36">CONCATENATE(ROUND(AVERAGE(P91,P92,P93), 3), "$\pm$",ROUND(_xlfn.STDEV.P(P91,P92,P93), 3), "" )</f>
        <v>0.633$\pm$0.02</v>
      </c>
      <c r="Q94" s="10" t="str">
        <f t="shared" si="36"/>
        <v>0.737$\pm$0.004</v>
      </c>
      <c r="R94" s="10" t="str">
        <f t="shared" si="36"/>
        <v>0.671$\pm$0.014</v>
      </c>
      <c r="S94" s="10" t="str">
        <f t="shared" si="36"/>
        <v>0.697$\pm$0.004</v>
      </c>
    </row>
    <row r="98">
      <c r="J98" s="4" t="s">
        <v>1</v>
      </c>
      <c r="K98" s="19"/>
      <c r="L98" s="19"/>
      <c r="M98" s="19"/>
      <c r="N98" s="5"/>
      <c r="P98" s="4" t="s">
        <v>2</v>
      </c>
      <c r="Q98" s="19"/>
      <c r="R98" s="19"/>
      <c r="S98" s="5"/>
    </row>
    <row r="99" ht="12.75" customHeight="1">
      <c r="B99" s="6" t="s">
        <v>3</v>
      </c>
      <c r="C99" s="6" t="s">
        <v>59</v>
      </c>
      <c r="D99" s="6" t="s">
        <v>60</v>
      </c>
      <c r="E99" s="6" t="s">
        <v>61</v>
      </c>
      <c r="F99" s="6"/>
      <c r="G99" s="6" t="s">
        <v>62</v>
      </c>
      <c r="H99" s="6" t="s">
        <v>63</v>
      </c>
      <c r="I99" s="7" t="s">
        <v>6</v>
      </c>
      <c r="J99" s="6" t="s">
        <v>64</v>
      </c>
      <c r="K99" s="7" t="s">
        <v>65</v>
      </c>
      <c r="L99" s="7" t="s">
        <v>66</v>
      </c>
      <c r="M99" s="6" t="s">
        <v>7</v>
      </c>
      <c r="N99" s="6" t="s">
        <v>8</v>
      </c>
      <c r="P99" s="7" t="s">
        <v>65</v>
      </c>
      <c r="Q99" s="7" t="s">
        <v>66</v>
      </c>
      <c r="R99" s="6" t="s">
        <v>7</v>
      </c>
      <c r="S99" s="6" t="s">
        <v>8</v>
      </c>
    </row>
    <row r="100" ht="12.75" customHeight="1">
      <c r="B100" s="9" t="s">
        <v>43</v>
      </c>
      <c r="C100" s="10" t="s">
        <v>44</v>
      </c>
      <c r="D100" s="20" t="s">
        <v>67</v>
      </c>
      <c r="E100" s="20">
        <v>100.0</v>
      </c>
      <c r="F100" s="10">
        <v>12.0</v>
      </c>
      <c r="G100" s="10" t="s">
        <v>68</v>
      </c>
      <c r="H100" s="20" t="s">
        <v>69</v>
      </c>
      <c r="I100" s="10">
        <v>42.0</v>
      </c>
      <c r="J100" s="20"/>
      <c r="K100" s="10">
        <v>0.611940298507462</v>
      </c>
      <c r="L100" s="10">
        <v>0.758513931888544</v>
      </c>
      <c r="M100" s="10">
        <v>0.594618484336409</v>
      </c>
      <c r="N100" s="10">
        <v>0.693799344423415</v>
      </c>
      <c r="O100" s="12"/>
      <c r="P100" s="10">
        <v>0.559674502712477</v>
      </c>
      <c r="Q100" s="10">
        <v>0.717681159420289</v>
      </c>
      <c r="R100" s="10">
        <v>0.588143833797955</v>
      </c>
      <c r="S100" s="10">
        <v>0.629811535305236</v>
      </c>
      <c r="T100" s="12"/>
      <c r="U100" s="12"/>
      <c r="V100" s="12"/>
      <c r="W100" s="12"/>
      <c r="X100" s="12"/>
      <c r="Y100" s="12"/>
      <c r="Z100" s="12"/>
      <c r="AA100" s="12"/>
      <c r="AB100" s="13"/>
      <c r="AC100" s="13"/>
    </row>
    <row r="101">
      <c r="B101" s="9" t="s">
        <v>43</v>
      </c>
      <c r="C101" s="10" t="s">
        <v>44</v>
      </c>
      <c r="D101" s="20" t="s">
        <v>67</v>
      </c>
      <c r="E101" s="20">
        <v>100.0</v>
      </c>
      <c r="F101" s="10">
        <v>12.0</v>
      </c>
      <c r="G101" s="10" t="s">
        <v>68</v>
      </c>
      <c r="H101" s="20" t="s">
        <v>69</v>
      </c>
      <c r="I101" s="10">
        <v>43.0</v>
      </c>
      <c r="J101" s="20"/>
      <c r="K101" s="10">
        <v>0.611940298507462</v>
      </c>
      <c r="L101" s="10">
        <v>0.745098039215686</v>
      </c>
      <c r="M101" s="10">
        <v>0.569010789028987</v>
      </c>
      <c r="N101" s="10">
        <v>0.691604618959445</v>
      </c>
      <c r="P101" s="10">
        <v>0.583182640144665</v>
      </c>
      <c r="Q101" s="10">
        <v>0.705431309904153</v>
      </c>
      <c r="R101" s="10">
        <v>0.575851254480286</v>
      </c>
      <c r="S101" s="10">
        <v>0.61002032956932</v>
      </c>
    </row>
    <row r="102">
      <c r="B102" s="9" t="s">
        <v>43</v>
      </c>
      <c r="C102" s="10" t="s">
        <v>44</v>
      </c>
      <c r="D102" s="20" t="s">
        <v>67</v>
      </c>
      <c r="E102" s="20">
        <v>100.0</v>
      </c>
      <c r="F102" s="10">
        <v>12.0</v>
      </c>
      <c r="G102" s="10" t="s">
        <v>68</v>
      </c>
      <c r="H102" s="20" t="s">
        <v>69</v>
      </c>
      <c r="I102" s="10">
        <v>44.0</v>
      </c>
      <c r="J102" s="20"/>
      <c r="K102" s="10">
        <v>0.634328358208955</v>
      </c>
      <c r="L102" s="10">
        <v>0.753768844221105</v>
      </c>
      <c r="M102" s="10">
        <v>0.625113739763421</v>
      </c>
      <c r="N102" s="10">
        <v>0.720891495545979</v>
      </c>
      <c r="P102" s="10">
        <v>0.56509945750452</v>
      </c>
      <c r="Q102" s="10">
        <v>0.656182987848463</v>
      </c>
      <c r="R102" s="10">
        <v>0.51322348333997</v>
      </c>
      <c r="S102" s="10">
        <v>0.559015877950882</v>
      </c>
    </row>
    <row r="103">
      <c r="J103" s="22" t="s">
        <v>70</v>
      </c>
      <c r="K103" s="10" t="str">
        <f t="shared" ref="K103:N103" si="37">CONCATENATE(ROUND(AVERAGE(K100,K101,K102), 3), "$\pm$",ROUND(_xlfn.STDEV.P(K100,K101,K102), 3), "" )</f>
        <v>0.619$\pm$0.011</v>
      </c>
      <c r="L103" s="10" t="str">
        <f t="shared" si="37"/>
        <v>0.752$\pm$0.006</v>
      </c>
      <c r="M103" s="10" t="str">
        <f t="shared" si="37"/>
        <v>0.596$\pm$0.023</v>
      </c>
      <c r="N103" s="10" t="str">
        <f t="shared" si="37"/>
        <v>0.702$\pm$0.013</v>
      </c>
      <c r="P103" s="10" t="str">
        <f t="shared" ref="P103:S103" si="38">CONCATENATE(ROUND(AVERAGE(P100,P101,P102), 3), "$\pm$",ROUND(_xlfn.STDEV.P(P100,P101,P102), 3), "" )</f>
        <v>0.569$\pm$0.01</v>
      </c>
      <c r="Q103" s="10" t="str">
        <f t="shared" si="38"/>
        <v>0.693$\pm$0.027</v>
      </c>
      <c r="R103" s="10" t="str">
        <f t="shared" si="38"/>
        <v>0.559$\pm$0.033</v>
      </c>
      <c r="S103" s="10" t="str">
        <f t="shared" si="38"/>
        <v>0.6$\pm$0.03</v>
      </c>
    </row>
    <row r="105" ht="12.75" customHeight="1">
      <c r="B105" s="9" t="s">
        <v>45</v>
      </c>
      <c r="C105" s="10" t="s">
        <v>46</v>
      </c>
      <c r="D105" s="20" t="s">
        <v>67</v>
      </c>
      <c r="E105" s="20">
        <v>100.0</v>
      </c>
      <c r="F105" s="10">
        <v>60.0</v>
      </c>
      <c r="G105" s="10" t="s">
        <v>68</v>
      </c>
      <c r="H105" s="20" t="s">
        <v>69</v>
      </c>
      <c r="I105" s="10">
        <v>42.0</v>
      </c>
      <c r="J105" s="20"/>
      <c r="K105" s="10">
        <v>0.611940298507462</v>
      </c>
      <c r="L105" s="10">
        <v>0.758513931888544</v>
      </c>
      <c r="M105" s="10">
        <v>0.621422072013518</v>
      </c>
      <c r="N105" s="10">
        <v>0.716445894576437</v>
      </c>
      <c r="O105" s="12"/>
      <c r="P105" s="10">
        <v>0.560578661844484</v>
      </c>
      <c r="Q105" s="10">
        <v>0.718424101969872</v>
      </c>
      <c r="R105" s="10">
        <v>0.616761250497809</v>
      </c>
      <c r="S105" s="10">
        <v>0.657926566943322</v>
      </c>
      <c r="T105" s="12"/>
      <c r="U105" s="12"/>
      <c r="V105" s="12"/>
      <c r="W105" s="12"/>
      <c r="X105" s="12"/>
      <c r="Y105" s="12"/>
      <c r="Z105" s="12"/>
      <c r="AA105" s="12"/>
      <c r="AB105" s="13"/>
      <c r="AC105" s="13"/>
    </row>
    <row r="106">
      <c r="B106" s="9" t="s">
        <v>45</v>
      </c>
      <c r="C106" s="10" t="s">
        <v>46</v>
      </c>
      <c r="D106" s="20" t="s">
        <v>67</v>
      </c>
      <c r="E106" s="20">
        <v>100.0</v>
      </c>
      <c r="F106" s="10">
        <v>60.0</v>
      </c>
      <c r="G106" s="10" t="s">
        <v>68</v>
      </c>
      <c r="H106" s="20" t="s">
        <v>69</v>
      </c>
      <c r="I106" s="10">
        <v>43.0</v>
      </c>
      <c r="J106" s="20"/>
      <c r="K106" s="10">
        <v>0.619402985074626</v>
      </c>
      <c r="L106" s="10">
        <v>0.761310452418096</v>
      </c>
      <c r="M106" s="10">
        <v>0.605303522682958</v>
      </c>
      <c r="N106" s="10">
        <v>0.709398342432266</v>
      </c>
      <c r="P106" s="10">
        <v>0.566003616636528</v>
      </c>
      <c r="Q106" s="10">
        <v>0.717314487632508</v>
      </c>
      <c r="R106" s="10">
        <v>0.618672839506172</v>
      </c>
      <c r="S106" s="10">
        <v>0.643584994141601</v>
      </c>
    </row>
    <row r="107">
      <c r="B107" s="9" t="s">
        <v>45</v>
      </c>
      <c r="C107" s="10" t="s">
        <v>46</v>
      </c>
      <c r="D107" s="20" t="s">
        <v>67</v>
      </c>
      <c r="E107" s="20">
        <v>100.0</v>
      </c>
      <c r="F107" s="10">
        <v>60.0</v>
      </c>
      <c r="G107" s="10" t="s">
        <v>68</v>
      </c>
      <c r="H107" s="20" t="s">
        <v>69</v>
      </c>
      <c r="I107" s="10">
        <v>44.0</v>
      </c>
      <c r="J107" s="20"/>
      <c r="K107" s="10">
        <v>0.624378109452736</v>
      </c>
      <c r="L107" s="10">
        <v>0.764430577223088</v>
      </c>
      <c r="M107" s="10">
        <v>0.639048485636292</v>
      </c>
      <c r="N107" s="10">
        <v>0.735924054061254</v>
      </c>
      <c r="P107" s="10">
        <v>0.581374321880651</v>
      </c>
      <c r="Q107" s="10">
        <v>0.726197516262566</v>
      </c>
      <c r="R107" s="10">
        <v>0.578078122925793</v>
      </c>
      <c r="S107" s="10">
        <v>0.617403603380564</v>
      </c>
    </row>
    <row r="108">
      <c r="J108" s="22" t="s">
        <v>70</v>
      </c>
      <c r="K108" s="10" t="str">
        <f t="shared" ref="K108:N108" si="39">CONCATENATE(ROUND(AVERAGE(K105,K106,K107), 3), "$\pm$",ROUND(_xlfn.STDEV.P(K105,K106,K107), 3), "" )</f>
        <v>0.619$\pm$0.005</v>
      </c>
      <c r="L108" s="10" t="str">
        <f t="shared" si="39"/>
        <v>0.761$\pm$0.002</v>
      </c>
      <c r="M108" s="10" t="str">
        <f t="shared" si="39"/>
        <v>0.622$\pm$0.014</v>
      </c>
      <c r="N108" s="10" t="str">
        <f t="shared" si="39"/>
        <v>0.721$\pm$0.011</v>
      </c>
      <c r="P108" s="10" t="str">
        <f t="shared" ref="P108:S108" si="40">CONCATENATE(ROUND(AVERAGE(P105,P106,P107), 3), "$\pm$",ROUND(_xlfn.STDEV.P(P105,P106,P107), 3), "" )</f>
        <v>0.569$\pm$0.009</v>
      </c>
      <c r="Q108" s="10" t="str">
        <f t="shared" si="40"/>
        <v>0.721$\pm$0.004</v>
      </c>
      <c r="R108" s="10" t="str">
        <f t="shared" si="40"/>
        <v>0.605$\pm$0.019</v>
      </c>
      <c r="S108" s="10" t="str">
        <f t="shared" si="40"/>
        <v>0.64$\pm$0.017</v>
      </c>
    </row>
    <row r="110" ht="12.75" customHeight="1">
      <c r="B110" s="9" t="s">
        <v>47</v>
      </c>
      <c r="C110" s="10" t="s">
        <v>48</v>
      </c>
      <c r="D110" s="20" t="s">
        <v>67</v>
      </c>
      <c r="E110" s="20">
        <v>100.0</v>
      </c>
      <c r="F110" s="10">
        <v>1.0</v>
      </c>
      <c r="G110" s="10" t="s">
        <v>68</v>
      </c>
      <c r="H110" s="20" t="s">
        <v>69</v>
      </c>
      <c r="I110" s="10">
        <v>42.0</v>
      </c>
      <c r="J110" s="20"/>
      <c r="K110" s="10">
        <v>0.609452736318407</v>
      </c>
      <c r="L110" s="10">
        <v>0.755070202808112</v>
      </c>
      <c r="M110" s="10">
        <v>0.499597036266735</v>
      </c>
      <c r="N110" s="10">
        <v>0.61009881198065</v>
      </c>
      <c r="O110" s="12"/>
      <c r="P110" s="10">
        <v>0.552441229656419</v>
      </c>
      <c r="Q110" s="10">
        <v>0.70761961015948</v>
      </c>
      <c r="R110" s="10">
        <v>0.510737753882915</v>
      </c>
      <c r="S110" s="10">
        <v>0.572409050529556</v>
      </c>
      <c r="T110" s="12"/>
      <c r="U110" s="12"/>
      <c r="V110" s="12"/>
      <c r="W110" s="12"/>
      <c r="X110" s="12"/>
      <c r="Y110" s="12"/>
      <c r="Z110" s="12"/>
      <c r="AA110" s="12"/>
      <c r="AB110" s="13"/>
      <c r="AC110" s="13"/>
    </row>
    <row r="111">
      <c r="B111" s="9" t="s">
        <v>47</v>
      </c>
      <c r="C111" s="10" t="s">
        <v>48</v>
      </c>
      <c r="D111" s="20" t="s">
        <v>67</v>
      </c>
      <c r="E111" s="20">
        <v>100.0</v>
      </c>
      <c r="F111" s="10">
        <v>1.0</v>
      </c>
      <c r="G111" s="10" t="s">
        <v>68</v>
      </c>
      <c r="H111" s="20" t="s">
        <v>69</v>
      </c>
      <c r="I111" s="10">
        <v>43.0</v>
      </c>
      <c r="J111" s="20"/>
      <c r="K111" s="10">
        <v>0.425373134328358</v>
      </c>
      <c r="L111" s="10">
        <v>0.195121951219512</v>
      </c>
      <c r="M111" s="10">
        <v>0.49039386455219</v>
      </c>
      <c r="N111" s="10">
        <v>0.628632204144175</v>
      </c>
      <c r="P111" s="10">
        <v>0.472875226039783</v>
      </c>
      <c r="Q111" s="10">
        <v>0.28290282902829</v>
      </c>
      <c r="R111" s="10">
        <v>0.488349595114828</v>
      </c>
      <c r="S111" s="10">
        <v>0.551385894128963</v>
      </c>
    </row>
    <row r="112">
      <c r="B112" s="9" t="s">
        <v>47</v>
      </c>
      <c r="C112" s="10" t="s">
        <v>48</v>
      </c>
      <c r="D112" s="20" t="s">
        <v>67</v>
      </c>
      <c r="E112" s="20">
        <v>100.0</v>
      </c>
      <c r="F112" s="10">
        <v>1.0</v>
      </c>
      <c r="G112" s="10" t="s">
        <v>68</v>
      </c>
      <c r="H112" s="20" t="s">
        <v>69</v>
      </c>
      <c r="I112" s="10">
        <v>44.0</v>
      </c>
      <c r="J112" s="20"/>
      <c r="K112" s="10">
        <v>0.477611940298507</v>
      </c>
      <c r="L112" s="10">
        <v>0.347826086956521</v>
      </c>
      <c r="M112" s="10">
        <v>0.58614324710776</v>
      </c>
      <c r="N112" s="10">
        <v>0.68013246282304</v>
      </c>
      <c r="P112" s="10">
        <v>0.429475587703435</v>
      </c>
      <c r="Q112" s="10">
        <v>0.282138794084186</v>
      </c>
      <c r="R112" s="10">
        <v>0.461570755343156</v>
      </c>
      <c r="S112" s="10">
        <v>0.523099890392956</v>
      </c>
    </row>
    <row r="113">
      <c r="J113" s="22" t="s">
        <v>70</v>
      </c>
      <c r="K113" s="10" t="str">
        <f t="shared" ref="K113:N113" si="41">CONCATENATE(ROUND(AVERAGE(K110,K111,K112), 3), "$\pm$",ROUND(_xlfn.STDEV.P(K110,K111,K112), 3), "" )</f>
        <v>0.504$\pm$0.077</v>
      </c>
      <c r="L113" s="10" t="str">
        <f t="shared" si="41"/>
        <v>0.433$\pm$0.236</v>
      </c>
      <c r="M113" s="10" t="str">
        <f t="shared" si="41"/>
        <v>0.525$\pm$0.043</v>
      </c>
      <c r="N113" s="10" t="str">
        <f t="shared" si="41"/>
        <v>0.64$\pm$0.03</v>
      </c>
      <c r="P113" s="10" t="str">
        <f t="shared" ref="P113:S113" si="42">CONCATENATE(ROUND(AVERAGE(P110,P111,P112), 3), "$\pm$",ROUND(_xlfn.STDEV.P(P110,P111,P112), 3), "" )</f>
        <v>0.485$\pm$0.051</v>
      </c>
      <c r="Q113" s="10" t="str">
        <f t="shared" si="42"/>
        <v>0.424$\pm$0.2</v>
      </c>
      <c r="R113" s="10" t="str">
        <f t="shared" si="42"/>
        <v>0.487$\pm$0.02</v>
      </c>
      <c r="S113" s="10" t="str">
        <f t="shared" si="42"/>
        <v>0.549$\pm$0.02</v>
      </c>
    </row>
    <row r="115" ht="12.75" customHeight="1">
      <c r="B115" s="9" t="s">
        <v>49</v>
      </c>
      <c r="C115" s="10" t="s">
        <v>50</v>
      </c>
      <c r="D115" s="20" t="s">
        <v>67</v>
      </c>
      <c r="E115" s="20">
        <v>100.0</v>
      </c>
      <c r="F115" s="10">
        <v>20.0</v>
      </c>
      <c r="G115" s="10" t="s">
        <v>68</v>
      </c>
      <c r="H115" s="20" t="s">
        <v>69</v>
      </c>
      <c r="I115" s="10">
        <v>42.0</v>
      </c>
      <c r="J115" s="20"/>
      <c r="K115" s="10">
        <v>0.611940298507462</v>
      </c>
      <c r="L115" s="10">
        <v>0.758513931888544</v>
      </c>
      <c r="M115" s="10">
        <v>0.610789028987391</v>
      </c>
      <c r="N115" s="10">
        <v>0.709637562478173</v>
      </c>
      <c r="O115" s="12"/>
      <c r="P115" s="10">
        <v>0.560578661844484</v>
      </c>
      <c r="Q115" s="10">
        <v>0.718424101969872</v>
      </c>
      <c r="R115" s="10">
        <v>0.604083698393734</v>
      </c>
      <c r="S115" s="10">
        <v>0.644710999395904</v>
      </c>
      <c r="T115" s="12"/>
      <c r="U115" s="12"/>
      <c r="V115" s="12"/>
      <c r="W115" s="12"/>
      <c r="X115" s="12"/>
      <c r="Y115" s="12"/>
      <c r="Z115" s="12"/>
      <c r="AA115" s="12"/>
      <c r="AB115" s="13"/>
      <c r="AC115" s="13"/>
    </row>
    <row r="116">
      <c r="B116" s="9" t="s">
        <v>49</v>
      </c>
      <c r="C116" s="10" t="s">
        <v>50</v>
      </c>
      <c r="D116" s="20" t="s">
        <v>67</v>
      </c>
      <c r="E116" s="20">
        <v>100.0</v>
      </c>
      <c r="F116" s="10">
        <v>20.0</v>
      </c>
      <c r="G116" s="10" t="s">
        <v>68</v>
      </c>
      <c r="H116" s="20" t="s">
        <v>69</v>
      </c>
      <c r="I116" s="10">
        <v>43.0</v>
      </c>
      <c r="J116" s="20"/>
      <c r="K116" s="10">
        <v>0.626865671641791</v>
      </c>
      <c r="L116" s="10">
        <v>0.763406940063091</v>
      </c>
      <c r="M116" s="10">
        <v>0.588353048225659</v>
      </c>
      <c r="N116" s="10">
        <v>0.703913277814977</v>
      </c>
      <c r="P116" s="10">
        <v>0.579566003616636</v>
      </c>
      <c r="Q116" s="10">
        <v>0.719033232628398</v>
      </c>
      <c r="R116" s="10">
        <v>0.597426324173636</v>
      </c>
      <c r="S116" s="10">
        <v>0.626893158635299</v>
      </c>
    </row>
    <row r="117">
      <c r="B117" s="9" t="s">
        <v>49</v>
      </c>
      <c r="C117" s="10" t="s">
        <v>50</v>
      </c>
      <c r="D117" s="20" t="s">
        <v>67</v>
      </c>
      <c r="E117" s="20">
        <v>100.0</v>
      </c>
      <c r="F117" s="10">
        <v>20.0</v>
      </c>
      <c r="G117" s="10" t="s">
        <v>68</v>
      </c>
      <c r="H117" s="20" t="s">
        <v>69</v>
      </c>
      <c r="I117" s="10">
        <v>44.0</v>
      </c>
      <c r="J117" s="20"/>
      <c r="K117" s="10">
        <v>0.626865671641791</v>
      </c>
      <c r="L117" s="10">
        <v>0.764150943396226</v>
      </c>
      <c r="M117" s="10">
        <v>0.632861042506174</v>
      </c>
      <c r="N117" s="10">
        <v>0.731844472172126</v>
      </c>
      <c r="P117" s="10">
        <v>0.572332730560578</v>
      </c>
      <c r="Q117" s="10">
        <v>0.705295950155763</v>
      </c>
      <c r="R117" s="10">
        <v>0.542650670383645</v>
      </c>
      <c r="S117" s="10">
        <v>0.582006766280168</v>
      </c>
    </row>
    <row r="118">
      <c r="J118" s="22" t="s">
        <v>70</v>
      </c>
      <c r="K118" s="10" t="str">
        <f t="shared" ref="K118:N118" si="43">CONCATENATE(ROUND(AVERAGE(K115,K116,K117), 3), "$\pm$",ROUND(_xlfn.STDEV.P(K115,K116,K117), 3), "" )</f>
        <v>0.622$\pm$0.007</v>
      </c>
      <c r="L118" s="10" t="str">
        <f t="shared" si="43"/>
        <v>0.762$\pm$0.003</v>
      </c>
      <c r="M118" s="10" t="str">
        <f t="shared" si="43"/>
        <v>0.611$\pm$0.018</v>
      </c>
      <c r="N118" s="10" t="str">
        <f t="shared" si="43"/>
        <v>0.715$\pm$0.012</v>
      </c>
      <c r="P118" s="10" t="str">
        <f t="shared" ref="P118:S118" si="44">CONCATENATE(ROUND(AVERAGE(P115,P116,P117), 3), "$\pm$",ROUND(_xlfn.STDEV.P(P115,P116,P117), 3), "" )</f>
        <v>0.571$\pm$0.008</v>
      </c>
      <c r="Q118" s="10" t="str">
        <f t="shared" si="44"/>
        <v>0.714$\pm$0.006</v>
      </c>
      <c r="R118" s="10" t="str">
        <f t="shared" si="44"/>
        <v>0.581$\pm$0.028</v>
      </c>
      <c r="S118" s="10" t="str">
        <f t="shared" si="44"/>
        <v>0.618$\pm$0.026</v>
      </c>
    </row>
    <row r="119">
      <c r="J119" s="22"/>
      <c r="K119" s="17"/>
      <c r="L119" s="17"/>
      <c r="M119" s="17"/>
      <c r="N119" s="17"/>
      <c r="P119" s="17"/>
      <c r="Q119" s="17"/>
      <c r="R119" s="17"/>
      <c r="S119" s="17"/>
    </row>
    <row r="120">
      <c r="J120" s="22"/>
      <c r="K120" s="17"/>
      <c r="L120" s="17"/>
      <c r="M120" s="17"/>
      <c r="N120" s="17"/>
      <c r="P120" s="17"/>
      <c r="Q120" s="17"/>
      <c r="R120" s="17"/>
      <c r="S120" s="17"/>
    </row>
    <row r="121">
      <c r="J121" s="22"/>
      <c r="K121" s="17"/>
      <c r="L121" s="17"/>
      <c r="M121" s="17"/>
      <c r="N121" s="17"/>
      <c r="P121" s="17"/>
      <c r="Q121" s="17"/>
      <c r="R121" s="17"/>
      <c r="S121" s="17"/>
    </row>
    <row r="122">
      <c r="J122" s="4" t="s">
        <v>1</v>
      </c>
      <c r="K122" s="19"/>
      <c r="L122" s="19"/>
      <c r="M122" s="19"/>
      <c r="N122" s="5"/>
      <c r="P122" s="4" t="s">
        <v>2</v>
      </c>
      <c r="Q122" s="19"/>
      <c r="R122" s="19"/>
      <c r="S122" s="5"/>
    </row>
    <row r="123" ht="12.75" customHeight="1">
      <c r="B123" s="6" t="s">
        <v>3</v>
      </c>
      <c r="C123" s="6" t="s">
        <v>59</v>
      </c>
      <c r="D123" s="6" t="s">
        <v>60</v>
      </c>
      <c r="E123" s="6" t="s">
        <v>61</v>
      </c>
      <c r="F123" s="6"/>
      <c r="G123" s="6" t="s">
        <v>62</v>
      </c>
      <c r="H123" s="6" t="s">
        <v>63</v>
      </c>
      <c r="I123" s="7" t="s">
        <v>6</v>
      </c>
      <c r="J123" s="6" t="s">
        <v>64</v>
      </c>
      <c r="K123" s="7" t="s">
        <v>65</v>
      </c>
      <c r="L123" s="7" t="s">
        <v>66</v>
      </c>
      <c r="M123" s="6" t="s">
        <v>7</v>
      </c>
      <c r="N123" s="6" t="s">
        <v>8</v>
      </c>
      <c r="P123" s="7" t="s">
        <v>65</v>
      </c>
      <c r="Q123" s="7" t="s">
        <v>66</v>
      </c>
      <c r="R123" s="6" t="s">
        <v>7</v>
      </c>
      <c r="S123" s="6" t="s">
        <v>8</v>
      </c>
    </row>
    <row r="124" ht="12.75" customHeight="1">
      <c r="B124" s="9" t="s">
        <v>51</v>
      </c>
      <c r="C124" s="10" t="s">
        <v>44</v>
      </c>
      <c r="D124" s="20" t="s">
        <v>67</v>
      </c>
      <c r="E124" s="20">
        <v>100.0</v>
      </c>
      <c r="F124" s="10">
        <v>12.0</v>
      </c>
      <c r="G124" s="10" t="s">
        <v>68</v>
      </c>
      <c r="H124" s="20" t="s">
        <v>69</v>
      </c>
      <c r="I124" s="10">
        <v>42.0</v>
      </c>
      <c r="J124" s="20"/>
      <c r="K124" s="10">
        <v>0.614427860696517</v>
      </c>
      <c r="L124" s="30">
        <v>0.614427860696517</v>
      </c>
      <c r="M124" s="30">
        <v>0.624905758481736</v>
      </c>
      <c r="N124" s="30">
        <v>0.707715724229762</v>
      </c>
      <c r="O124" s="12"/>
      <c r="P124" s="30">
        <v>0.56509945750452</v>
      </c>
      <c r="Q124" s="30">
        <v>0.720511330621731</v>
      </c>
      <c r="R124" s="30">
        <v>0.631051705827691</v>
      </c>
      <c r="S124" s="30">
        <v>0.675556273664328</v>
      </c>
      <c r="T124" s="12"/>
      <c r="U124" s="12"/>
      <c r="V124" s="12"/>
      <c r="W124" s="12"/>
      <c r="X124" s="12"/>
      <c r="Y124" s="12"/>
      <c r="Z124" s="12"/>
      <c r="AA124" s="12"/>
      <c r="AB124" s="13"/>
      <c r="AC124" s="13"/>
    </row>
    <row r="125">
      <c r="B125" s="9" t="s">
        <v>51</v>
      </c>
      <c r="C125" s="10" t="s">
        <v>44</v>
      </c>
      <c r="D125" s="20" t="s">
        <v>67</v>
      </c>
      <c r="E125" s="20">
        <v>100.0</v>
      </c>
      <c r="F125" s="10">
        <v>12.0</v>
      </c>
      <c r="G125" s="10" t="s">
        <v>68</v>
      </c>
      <c r="H125" s="20" t="s">
        <v>69</v>
      </c>
      <c r="I125" s="10">
        <v>43.0</v>
      </c>
      <c r="J125" s="20"/>
      <c r="K125" s="30">
        <v>0.644278606965174</v>
      </c>
      <c r="L125" s="30">
        <v>0.766721044045676</v>
      </c>
      <c r="M125" s="30">
        <v>0.611308982191602</v>
      </c>
      <c r="N125" s="30">
        <v>0.688441400654894</v>
      </c>
      <c r="P125" s="10">
        <v>0.603978300180831</v>
      </c>
      <c r="Q125" s="30">
        <v>0.730295566502463</v>
      </c>
      <c r="R125" s="30">
        <v>0.645209411920881</v>
      </c>
      <c r="S125" s="30">
        <v>0.668523303338227</v>
      </c>
    </row>
    <row r="126">
      <c r="B126" s="9" t="s">
        <v>51</v>
      </c>
      <c r="C126" s="10" t="s">
        <v>44</v>
      </c>
      <c r="D126" s="20" t="s">
        <v>67</v>
      </c>
      <c r="E126" s="20">
        <v>100.0</v>
      </c>
      <c r="F126" s="10">
        <v>12.0</v>
      </c>
      <c r="G126" s="10" t="s">
        <v>68</v>
      </c>
      <c r="H126" s="20" t="s">
        <v>69</v>
      </c>
      <c r="I126" s="10">
        <v>44.0</v>
      </c>
      <c r="J126" s="20"/>
      <c r="K126" s="30">
        <v>0.639303482587064</v>
      </c>
      <c r="L126" s="30">
        <v>0.767255216693419</v>
      </c>
      <c r="M126" s="30">
        <v>0.635434810867022</v>
      </c>
      <c r="N126" s="30">
        <v>0.716486105527351</v>
      </c>
      <c r="P126" s="30">
        <v>0.600361663652802</v>
      </c>
      <c r="Q126" s="30">
        <v>0.720959595959595</v>
      </c>
      <c r="R126" s="30">
        <v>0.598103345280764</v>
      </c>
      <c r="S126" s="30">
        <v>0.646338040058883</v>
      </c>
    </row>
    <row r="127">
      <c r="J127" s="22" t="s">
        <v>70</v>
      </c>
      <c r="K127" s="10" t="str">
        <f t="shared" ref="K127:N127" si="45">CONCATENATE(ROUND(AVERAGE(K124,K125,K126), 3), "$\pm$",ROUND(_xlfn.STDEV.P(K124,K125,K126), 3), "" )</f>
        <v>0.633$\pm$0.013</v>
      </c>
      <c r="L127" s="10" t="str">
        <f t="shared" si="45"/>
        <v>0.716$\pm$0.072</v>
      </c>
      <c r="M127" s="10" t="str">
        <f t="shared" si="45"/>
        <v>0.624$\pm$0.01</v>
      </c>
      <c r="N127" s="10" t="str">
        <f t="shared" si="45"/>
        <v>0.704$\pm$0.012</v>
      </c>
      <c r="P127" s="10" t="str">
        <f t="shared" ref="P127:S127" si="46">CONCATENATE(ROUND(AVERAGE(P124,P125,P126), 3), "$\pm$",ROUND(_xlfn.STDEV.P(P124,P125,P126), 3), "" )</f>
        <v>0.59$\pm$0.018</v>
      </c>
      <c r="Q127" s="10" t="str">
        <f t="shared" si="46"/>
        <v>0.724$\pm$0.005</v>
      </c>
      <c r="R127" s="10" t="str">
        <f t="shared" si="46"/>
        <v>0.625$\pm$0.02</v>
      </c>
      <c r="S127" s="10" t="str">
        <f t="shared" si="46"/>
        <v>0.663$\pm$0.012</v>
      </c>
    </row>
    <row r="129" ht="12.75" customHeight="1">
      <c r="B129" s="9" t="s">
        <v>54</v>
      </c>
      <c r="C129" s="10" t="s">
        <v>48</v>
      </c>
      <c r="D129" s="20" t="s">
        <v>67</v>
      </c>
      <c r="E129" s="20">
        <v>100.0</v>
      </c>
      <c r="F129" s="10">
        <v>1.0</v>
      </c>
      <c r="G129" s="10" t="s">
        <v>68</v>
      </c>
      <c r="H129" s="20" t="s">
        <v>69</v>
      </c>
      <c r="I129" s="10">
        <v>42.0</v>
      </c>
      <c r="J129" s="20"/>
      <c r="K129" s="30">
        <v>0.606965174129353</v>
      </c>
      <c r="L129" s="30">
        <v>0.754658385093167</v>
      </c>
      <c r="M129" s="30">
        <v>0.527700506954374</v>
      </c>
      <c r="N129" s="30">
        <v>0.637864967444559</v>
      </c>
      <c r="O129" s="12"/>
      <c r="P129" s="30">
        <v>0.556962025316455</v>
      </c>
      <c r="Q129" s="30">
        <v>0.71311475409836</v>
      </c>
      <c r="R129" s="30">
        <v>0.542532855436081</v>
      </c>
      <c r="S129" s="30">
        <v>0.598161120218849</v>
      </c>
      <c r="T129" s="12"/>
      <c r="U129" s="12"/>
      <c r="V129" s="12"/>
      <c r="W129" s="12"/>
      <c r="X129" s="12"/>
      <c r="Y129" s="12"/>
      <c r="Z129" s="12"/>
      <c r="AA129" s="12"/>
      <c r="AB129" s="13"/>
      <c r="AC129" s="13"/>
    </row>
    <row r="130">
      <c r="B130" s="9" t="s">
        <v>54</v>
      </c>
      <c r="C130" s="10" t="s">
        <v>48</v>
      </c>
      <c r="D130" s="20" t="s">
        <v>67</v>
      </c>
      <c r="E130" s="20">
        <v>100.0</v>
      </c>
      <c r="F130" s="10">
        <v>1.0</v>
      </c>
      <c r="G130" s="10" t="s">
        <v>68</v>
      </c>
      <c r="H130" s="20" t="s">
        <v>69</v>
      </c>
      <c r="I130" s="10">
        <v>43.0</v>
      </c>
      <c r="J130" s="20"/>
      <c r="K130" s="10">
        <v>0.460199004975124</v>
      </c>
      <c r="L130" s="30">
        <v>0.34441087613293</v>
      </c>
      <c r="M130" s="30">
        <v>0.52081112699857</v>
      </c>
      <c r="N130" s="30">
        <v>0.658549334090503</v>
      </c>
      <c r="P130" s="30">
        <v>0.499095840867992</v>
      </c>
      <c r="Q130" s="30">
        <v>0.4004329004329</v>
      </c>
      <c r="R130" s="30">
        <v>0.531061662020443</v>
      </c>
      <c r="S130" s="30">
        <v>0.580380832032751</v>
      </c>
    </row>
    <row r="131">
      <c r="B131" s="9" t="s">
        <v>54</v>
      </c>
      <c r="C131" s="10" t="s">
        <v>48</v>
      </c>
      <c r="D131" s="20" t="s">
        <v>67</v>
      </c>
      <c r="E131" s="20">
        <v>100.0</v>
      </c>
      <c r="F131" s="10">
        <v>1.0</v>
      </c>
      <c r="G131" s="10" t="s">
        <v>68</v>
      </c>
      <c r="H131" s="20" t="s">
        <v>69</v>
      </c>
      <c r="I131" s="10">
        <v>44.0</v>
      </c>
      <c r="J131" s="20"/>
      <c r="K131" s="30">
        <v>0.532338308457711</v>
      </c>
      <c r="L131" s="30">
        <v>0.494623655913978</v>
      </c>
      <c r="M131" s="30">
        <v>0.609177174054335</v>
      </c>
      <c r="N131" s="30">
        <v>0.697715622932279</v>
      </c>
      <c r="P131" s="30">
        <v>0.452079566003616</v>
      </c>
      <c r="Q131" s="30">
        <v>0.371369294605809</v>
      </c>
      <c r="R131" s="30">
        <v>0.488030996946767</v>
      </c>
      <c r="S131" s="30">
        <v>0.541487677587461</v>
      </c>
    </row>
    <row r="132">
      <c r="J132" s="22" t="s">
        <v>70</v>
      </c>
      <c r="K132" s="10" t="str">
        <f t="shared" ref="K132:N132" si="47">CONCATENATE(ROUND(AVERAGE(K129,K130,K131), 3), "$\pm$",ROUND(_xlfn.STDEV.P(K129,K130,K131), 3), "" )</f>
        <v>0.533$\pm$0.06</v>
      </c>
      <c r="L132" s="10" t="str">
        <f t="shared" si="47"/>
        <v>0.531$\pm$0.169</v>
      </c>
      <c r="M132" s="10" t="str">
        <f t="shared" si="47"/>
        <v>0.553$\pm$0.04</v>
      </c>
      <c r="N132" s="10" t="str">
        <f t="shared" si="47"/>
        <v>0.665$\pm$0.025</v>
      </c>
      <c r="P132" s="10" t="str">
        <f t="shared" ref="P132:S132" si="48">CONCATENATE(ROUND(AVERAGE(P129,P130,P131), 3), "$\pm$",ROUND(_xlfn.STDEV.P(P129,P130,P131), 3), "" )</f>
        <v>0.503$\pm$0.043</v>
      </c>
      <c r="Q132" s="10" t="str">
        <f t="shared" si="48"/>
        <v>0.495$\pm$0.155</v>
      </c>
      <c r="R132" s="10" t="str">
        <f t="shared" si="48"/>
        <v>0.521$\pm$0.023</v>
      </c>
      <c r="S132" s="10" t="str">
        <f t="shared" si="48"/>
        <v>0.573$\pm$0.024</v>
      </c>
    </row>
    <row r="134" ht="12.75" customHeight="1">
      <c r="B134" s="9" t="s">
        <v>56</v>
      </c>
      <c r="C134" s="10" t="s">
        <v>50</v>
      </c>
      <c r="D134" s="20" t="s">
        <v>67</v>
      </c>
      <c r="E134" s="20">
        <v>100.0</v>
      </c>
      <c r="F134" s="10">
        <v>20.0</v>
      </c>
      <c r="G134" s="10" t="s">
        <v>68</v>
      </c>
      <c r="H134" s="20" t="s">
        <v>69</v>
      </c>
      <c r="I134" s="10">
        <v>42.0</v>
      </c>
      <c r="J134" s="20"/>
      <c r="K134" s="30">
        <v>0.614427860696517</v>
      </c>
      <c r="L134" s="30">
        <v>0.75968992248062</v>
      </c>
      <c r="M134" s="30">
        <v>0.627895489405953</v>
      </c>
      <c r="N134" s="30">
        <v>0.702348788484528</v>
      </c>
      <c r="O134" s="12"/>
      <c r="P134" s="30">
        <v>0.568716094032549</v>
      </c>
      <c r="Q134" s="30">
        <v>0.722189866045428</v>
      </c>
      <c r="R134" s="30">
        <v>0.64085191822647</v>
      </c>
      <c r="S134" s="30">
        <v>0.686731391184617</v>
      </c>
      <c r="T134" s="12"/>
      <c r="U134" s="12"/>
      <c r="V134" s="12"/>
      <c r="W134" s="12"/>
      <c r="X134" s="12"/>
      <c r="Y134" s="12"/>
      <c r="Z134" s="12"/>
      <c r="AA134" s="12"/>
      <c r="AB134" s="13"/>
      <c r="AC134" s="13"/>
    </row>
    <row r="135">
      <c r="B135" s="9" t="s">
        <v>56</v>
      </c>
      <c r="C135" s="10" t="s">
        <v>50</v>
      </c>
      <c r="D135" s="20" t="s">
        <v>67</v>
      </c>
      <c r="E135" s="20">
        <v>100.0</v>
      </c>
      <c r="F135" s="10">
        <v>20.0</v>
      </c>
      <c r="G135" s="10" t="s">
        <v>68</v>
      </c>
      <c r="H135" s="20" t="s">
        <v>69</v>
      </c>
      <c r="I135" s="10">
        <v>43.0</v>
      </c>
      <c r="J135" s="20"/>
      <c r="K135" s="30">
        <v>0.616915422885572</v>
      </c>
      <c r="L135" s="30">
        <v>0.757097791798107</v>
      </c>
      <c r="M135" s="30">
        <v>0.626803587677109</v>
      </c>
      <c r="N135" s="30">
        <v>0.688116904165308</v>
      </c>
      <c r="P135" s="30">
        <v>0.594032549728752</v>
      </c>
      <c r="Q135" s="30">
        <v>0.731940298507462</v>
      </c>
      <c r="R135" s="30">
        <v>0.663903823178016</v>
      </c>
      <c r="S135" s="30">
        <v>0.698687064722942</v>
      </c>
    </row>
    <row r="136">
      <c r="B136" s="9" t="s">
        <v>56</v>
      </c>
      <c r="C136" s="10" t="s">
        <v>50</v>
      </c>
      <c r="D136" s="20" t="s">
        <v>67</v>
      </c>
      <c r="E136" s="20">
        <v>100.0</v>
      </c>
      <c r="F136" s="10">
        <v>20.0</v>
      </c>
      <c r="G136" s="10" t="s">
        <v>68</v>
      </c>
      <c r="H136" s="20" t="s">
        <v>69</v>
      </c>
      <c r="I136" s="10">
        <v>44.0</v>
      </c>
      <c r="J136" s="20"/>
      <c r="K136" s="30">
        <v>0.639303482587064</v>
      </c>
      <c r="L136" s="30">
        <v>0.770206022187004</v>
      </c>
      <c r="M136" s="30">
        <v>0.634342909138177</v>
      </c>
      <c r="N136" s="30">
        <v>0.706326053774984</v>
      </c>
      <c r="P136" s="30">
        <v>0.596745027124774</v>
      </c>
      <c r="Q136" s="30">
        <v>0.731001206272617</v>
      </c>
      <c r="R136" s="30">
        <v>0.619064449754413</v>
      </c>
      <c r="S136" s="30">
        <v>0.669878990250638</v>
      </c>
    </row>
    <row r="137">
      <c r="J137" s="22" t="s">
        <v>70</v>
      </c>
      <c r="K137" s="10" t="str">
        <f t="shared" ref="K137:N137" si="49">CONCATENATE(ROUND(AVERAGE(K134,K135,K136), 3), "$\pm$",ROUND(_xlfn.STDEV.P(K134,K135,K136), 3), "" )</f>
        <v>0.624$\pm$0.011</v>
      </c>
      <c r="L137" s="10" t="str">
        <f t="shared" si="49"/>
        <v>0.762$\pm$0.006</v>
      </c>
      <c r="M137" s="10" t="str">
        <f t="shared" si="49"/>
        <v>0.63$\pm$0.003</v>
      </c>
      <c r="N137" s="10" t="str">
        <f t="shared" si="49"/>
        <v>0.699$\pm$0.008</v>
      </c>
      <c r="P137" s="10" t="str">
        <f t="shared" ref="P137:S137" si="50">CONCATENATE(ROUND(AVERAGE(P134,P135,P136), 3), "$\pm$",ROUND(_xlfn.STDEV.P(P134,P135,P136), 3), "" )</f>
        <v>0.586$\pm$0.013</v>
      </c>
      <c r="Q137" s="10" t="str">
        <f t="shared" si="50"/>
        <v>0.728$\pm$0.004</v>
      </c>
      <c r="R137" s="10" t="str">
        <f t="shared" si="50"/>
        <v>0.641$\pm$0.018</v>
      </c>
      <c r="S137" s="10" t="str">
        <f t="shared" si="50"/>
        <v>0.685$\pm$0.012</v>
      </c>
    </row>
    <row r="138">
      <c r="J138" s="22"/>
      <c r="K138" s="17"/>
      <c r="L138" s="17"/>
      <c r="M138" s="17"/>
      <c r="N138" s="17"/>
      <c r="P138" s="17"/>
      <c r="Q138" s="17"/>
      <c r="R138" s="17"/>
      <c r="S138" s="17"/>
    </row>
    <row r="139">
      <c r="J139" s="22"/>
      <c r="K139" s="17"/>
      <c r="L139" s="17"/>
      <c r="M139" s="17"/>
      <c r="N139" s="17"/>
      <c r="P139" s="17"/>
      <c r="Q139" s="17"/>
      <c r="R139" s="17"/>
      <c r="S139" s="17"/>
    </row>
    <row r="140">
      <c r="J140" s="22"/>
      <c r="K140" s="17"/>
      <c r="L140" s="17"/>
      <c r="M140" s="17"/>
      <c r="N140" s="17"/>
      <c r="P140" s="17"/>
      <c r="Q140" s="17"/>
      <c r="R140" s="17"/>
      <c r="S140" s="17"/>
    </row>
    <row r="143">
      <c r="B143" s="18" t="s">
        <v>92</v>
      </c>
    </row>
    <row r="147">
      <c r="B147" s="31" t="s">
        <v>93</v>
      </c>
      <c r="C147" s="32"/>
      <c r="D147" s="32"/>
      <c r="E147" s="32"/>
      <c r="F147" s="32"/>
      <c r="G147" s="32"/>
      <c r="H147" s="32"/>
      <c r="I147" s="33"/>
      <c r="J147" s="33"/>
      <c r="K147" s="31" t="s">
        <v>94</v>
      </c>
      <c r="L147" s="32"/>
      <c r="M147" s="32"/>
      <c r="N147" s="32"/>
      <c r="O147" s="32"/>
      <c r="P147" s="32"/>
      <c r="Q147" s="32"/>
      <c r="R147" s="33"/>
      <c r="T147" s="33"/>
      <c r="U147" s="33"/>
      <c r="V147" s="34" t="s">
        <v>95</v>
      </c>
      <c r="W147" s="32"/>
      <c r="X147" s="32"/>
      <c r="Y147" s="32"/>
      <c r="Z147" s="32"/>
      <c r="AA147" s="32"/>
      <c r="AB147" s="32"/>
      <c r="AC147" s="33"/>
    </row>
    <row r="148">
      <c r="B148" s="31"/>
      <c r="C148" s="35" t="s">
        <v>96</v>
      </c>
      <c r="D148" s="35" t="s">
        <v>97</v>
      </c>
      <c r="E148" s="35" t="s">
        <v>98</v>
      </c>
      <c r="F148" s="35" t="s">
        <v>99</v>
      </c>
      <c r="G148" s="35" t="s">
        <v>100</v>
      </c>
      <c r="H148" s="35" t="s">
        <v>101</v>
      </c>
      <c r="I148" s="36" t="s">
        <v>102</v>
      </c>
      <c r="J148" s="33"/>
      <c r="K148" s="31"/>
      <c r="L148" s="35" t="s">
        <v>96</v>
      </c>
      <c r="M148" s="35" t="s">
        <v>97</v>
      </c>
      <c r="N148" s="35" t="s">
        <v>98</v>
      </c>
      <c r="O148" s="35" t="s">
        <v>99</v>
      </c>
      <c r="P148" s="35" t="s">
        <v>100</v>
      </c>
      <c r="Q148" s="35" t="s">
        <v>101</v>
      </c>
      <c r="R148" s="37" t="s">
        <v>102</v>
      </c>
      <c r="T148" s="33"/>
      <c r="U148" s="33"/>
      <c r="V148" s="31"/>
      <c r="W148" s="35" t="s">
        <v>96</v>
      </c>
      <c r="X148" s="35" t="s">
        <v>97</v>
      </c>
      <c r="Y148" s="35" t="s">
        <v>98</v>
      </c>
      <c r="Z148" s="35" t="s">
        <v>99</v>
      </c>
      <c r="AA148" s="35" t="s">
        <v>100</v>
      </c>
      <c r="AB148" s="35" t="s">
        <v>101</v>
      </c>
      <c r="AC148" s="37" t="s">
        <v>102</v>
      </c>
    </row>
    <row r="149">
      <c r="B149" s="31"/>
      <c r="C149" s="38" t="s">
        <v>103</v>
      </c>
      <c r="D149" s="39">
        <v>30.3920726776123</v>
      </c>
      <c r="E149" s="39">
        <v>28.8782215118408</v>
      </c>
      <c r="F149" s="39">
        <v>28.4886455535888</v>
      </c>
      <c r="G149" s="39">
        <f t="shared" ref="G149:G152" si="51">Sum(D149:F149)/3</f>
        <v>29.25297991</v>
      </c>
      <c r="H149" s="40" t="s">
        <v>104</v>
      </c>
      <c r="I149" s="39">
        <f t="shared" ref="I149:I152" si="52">_xlfn.STDEV.P(D149:F149)</f>
        <v>0.8210122205</v>
      </c>
      <c r="J149" s="41"/>
      <c r="K149" s="42"/>
      <c r="L149" s="38" t="s">
        <v>103</v>
      </c>
      <c r="M149" s="43">
        <v>0.324431538581848</v>
      </c>
      <c r="N149" s="43">
        <v>0.293772518634796</v>
      </c>
      <c r="O149" s="43">
        <v>0.301909625530242</v>
      </c>
      <c r="P149" s="43">
        <f t="shared" ref="P149:P152" si="53">Sum(M149:O149)/3</f>
        <v>0.3067045609</v>
      </c>
      <c r="Q149" s="40" t="s">
        <v>105</v>
      </c>
      <c r="R149" s="39">
        <f t="shared" ref="R149:R152" si="54">_xlfn.STDEV.P(M149:O149)</f>
        <v>0.012967586</v>
      </c>
      <c r="T149" s="33"/>
      <c r="U149" s="33"/>
      <c r="V149" s="42"/>
      <c r="W149" s="38" t="s">
        <v>103</v>
      </c>
      <c r="X149" s="44">
        <v>3.14767861570527</v>
      </c>
      <c r="Y149" s="44">
        <v>3.32766199298015</v>
      </c>
      <c r="Z149" s="44">
        <v>3.96746388596531</v>
      </c>
      <c r="AA149" s="43">
        <f t="shared" ref="AA149:AA152" si="55">Sum(X149:Z149)/3</f>
        <v>3.480934832</v>
      </c>
      <c r="AB149" s="40" t="s">
        <v>105</v>
      </c>
      <c r="AC149" s="39">
        <f t="shared" ref="AC149:AC152" si="56">_xlfn.STDEV.P(X149:Z149)</f>
        <v>0.3517872412</v>
      </c>
    </row>
    <row r="150">
      <c r="B150" s="31"/>
      <c r="C150" s="38" t="s">
        <v>106</v>
      </c>
      <c r="D150" s="39">
        <v>57.0610961914062</v>
      </c>
      <c r="E150" s="39">
        <v>58.0998344421386</v>
      </c>
      <c r="F150" s="39">
        <v>58.8229827880859</v>
      </c>
      <c r="G150" s="39">
        <f t="shared" si="51"/>
        <v>57.99463781</v>
      </c>
      <c r="H150" s="40" t="s">
        <v>107</v>
      </c>
      <c r="I150" s="39">
        <f t="shared" si="52"/>
        <v>0.7231232462</v>
      </c>
      <c r="J150" s="41"/>
      <c r="K150" s="42"/>
      <c r="L150" s="38" t="s">
        <v>106</v>
      </c>
      <c r="M150" s="43">
        <v>0.838760495185852</v>
      </c>
      <c r="N150" s="43">
        <v>0.799025237560272</v>
      </c>
      <c r="O150" s="43">
        <v>0.798333346843719</v>
      </c>
      <c r="P150" s="43">
        <f t="shared" si="53"/>
        <v>0.8120396932</v>
      </c>
      <c r="Q150" s="40" t="s">
        <v>108</v>
      </c>
      <c r="R150" s="39">
        <f t="shared" si="54"/>
        <v>0.01889657151</v>
      </c>
      <c r="T150" s="33"/>
      <c r="U150" s="33"/>
      <c r="V150" s="42"/>
      <c r="W150" s="38" t="s">
        <v>106</v>
      </c>
      <c r="X150" s="44">
        <v>16.7925354396183</v>
      </c>
      <c r="Y150" s="44">
        <v>18.34263482187</v>
      </c>
      <c r="Z150" s="44">
        <v>19.2231812725138</v>
      </c>
      <c r="AA150" s="43">
        <f t="shared" si="55"/>
        <v>18.11945051</v>
      </c>
      <c r="AB150" s="40" t="s">
        <v>108</v>
      </c>
      <c r="AC150" s="39">
        <f t="shared" si="56"/>
        <v>1.004777992</v>
      </c>
    </row>
    <row r="151">
      <c r="B151" s="31"/>
      <c r="C151" s="38" t="s">
        <v>109</v>
      </c>
      <c r="D151" s="39">
        <v>21.1274127960205</v>
      </c>
      <c r="E151" s="39">
        <v>20.7653923034667</v>
      </c>
      <c r="F151" s="39">
        <v>20.8198261260986</v>
      </c>
      <c r="G151" s="39">
        <f t="shared" si="51"/>
        <v>20.90421041</v>
      </c>
      <c r="H151" s="40" t="s">
        <v>110</v>
      </c>
      <c r="I151" s="39">
        <f t="shared" si="52"/>
        <v>0.1593847328</v>
      </c>
      <c r="J151" s="41"/>
      <c r="K151" s="42"/>
      <c r="L151" s="38" t="s">
        <v>109</v>
      </c>
      <c r="M151" s="45">
        <v>0.339034110307693</v>
      </c>
      <c r="N151" s="45">
        <v>0.310755640268325</v>
      </c>
      <c r="O151" s="45">
        <v>0.316028267145156</v>
      </c>
      <c r="P151" s="45">
        <f t="shared" si="53"/>
        <v>0.3219393392</v>
      </c>
      <c r="Q151" s="40" t="s">
        <v>111</v>
      </c>
      <c r="R151" s="39">
        <f t="shared" si="54"/>
        <v>0.01227798971</v>
      </c>
      <c r="T151" s="33"/>
      <c r="U151" s="33"/>
      <c r="V151" s="42"/>
      <c r="W151" s="38" t="s">
        <v>109</v>
      </c>
      <c r="X151" s="44">
        <v>0.573928791486991</v>
      </c>
      <c r="Y151" s="44">
        <v>0.460620556363039</v>
      </c>
      <c r="Z151" s="44">
        <v>0.689848508816965</v>
      </c>
      <c r="AA151" s="43">
        <f t="shared" si="55"/>
        <v>0.5747992856</v>
      </c>
      <c r="AB151" s="40" t="s">
        <v>111</v>
      </c>
      <c r="AC151" s="39">
        <f t="shared" si="56"/>
        <v>0.09358394402</v>
      </c>
    </row>
    <row r="152">
      <c r="B152" s="31"/>
      <c r="C152" s="40" t="s">
        <v>112</v>
      </c>
      <c r="D152" s="39">
        <v>140.17039489746</v>
      </c>
      <c r="E152" s="39">
        <v>174.998916625976</v>
      </c>
      <c r="F152" s="39">
        <v>154.105758666992</v>
      </c>
      <c r="G152" s="39">
        <f t="shared" si="51"/>
        <v>156.4250234</v>
      </c>
      <c r="H152" s="40" t="s">
        <v>113</v>
      </c>
      <c r="I152" s="39">
        <f t="shared" si="52"/>
        <v>14.31294806</v>
      </c>
      <c r="J152" s="41"/>
      <c r="K152" s="42"/>
      <c r="L152" s="40" t="s">
        <v>112</v>
      </c>
      <c r="M152" s="43">
        <v>4.28539180755615</v>
      </c>
      <c r="N152" s="43">
        <v>3.92455554008483</v>
      </c>
      <c r="O152" s="43">
        <v>3.42954492568969</v>
      </c>
      <c r="P152" s="43">
        <f t="shared" si="53"/>
        <v>3.879830758</v>
      </c>
      <c r="Q152" s="40" t="s">
        <v>114</v>
      </c>
      <c r="R152" s="39">
        <f t="shared" si="54"/>
        <v>0.3508263587</v>
      </c>
      <c r="T152" s="33"/>
      <c r="U152" s="33"/>
      <c r="V152" s="42"/>
      <c r="W152" s="40" t="s">
        <v>112</v>
      </c>
      <c r="X152" s="44">
        <v>293.07982819153</v>
      </c>
      <c r="Y152" s="44">
        <v>224.033800871122</v>
      </c>
      <c r="Z152" s="44">
        <v>315.768841003784</v>
      </c>
      <c r="AA152" s="43">
        <f t="shared" si="55"/>
        <v>277.62749</v>
      </c>
      <c r="AB152" s="40" t="s">
        <v>114</v>
      </c>
      <c r="AC152" s="39">
        <f t="shared" si="56"/>
        <v>39.01205338</v>
      </c>
    </row>
    <row r="153">
      <c r="B153" s="33"/>
      <c r="C153" s="33"/>
      <c r="D153" s="33"/>
      <c r="E153" s="33"/>
      <c r="F153" s="33"/>
      <c r="G153" s="33"/>
      <c r="H153" s="33"/>
      <c r="I153" s="33"/>
      <c r="J153" s="33"/>
      <c r="K153" s="33"/>
      <c r="L153" s="33"/>
      <c r="M153" s="33"/>
      <c r="N153" s="33"/>
      <c r="O153" s="33"/>
      <c r="P153" s="33"/>
      <c r="Q153" s="33"/>
      <c r="R153" s="33"/>
      <c r="T153" s="33"/>
      <c r="U153" s="33"/>
      <c r="V153" s="33"/>
      <c r="W153" s="33"/>
      <c r="X153" s="33"/>
      <c r="Y153" s="33"/>
      <c r="Z153" s="33"/>
      <c r="AA153" s="33"/>
      <c r="AB153" s="33"/>
      <c r="AC153" s="33"/>
    </row>
    <row r="154">
      <c r="B154" s="33"/>
      <c r="C154" s="37"/>
      <c r="D154" s="33"/>
      <c r="E154" s="33"/>
      <c r="F154" s="33"/>
      <c r="G154" s="33"/>
      <c r="H154" s="33"/>
      <c r="I154" s="33"/>
      <c r="J154" s="33"/>
      <c r="K154" s="33"/>
      <c r="L154" s="33"/>
      <c r="M154" s="33"/>
      <c r="N154" s="33"/>
      <c r="O154" s="33"/>
      <c r="P154" s="33"/>
      <c r="Q154" s="33"/>
      <c r="R154" s="33"/>
      <c r="T154" s="33"/>
      <c r="U154" s="33"/>
      <c r="V154" s="33"/>
      <c r="W154" s="33"/>
      <c r="X154" s="33"/>
      <c r="Y154" s="33"/>
      <c r="Z154" s="33"/>
      <c r="AA154" s="33"/>
      <c r="AB154" s="33"/>
      <c r="AC154" s="33"/>
    </row>
    <row r="155">
      <c r="B155" s="33"/>
      <c r="C155" s="46" t="s">
        <v>115</v>
      </c>
      <c r="D155" s="33"/>
      <c r="E155" s="33"/>
      <c r="F155" s="33"/>
      <c r="G155" s="33"/>
      <c r="H155" s="33"/>
      <c r="I155" s="33"/>
      <c r="J155" s="33"/>
      <c r="K155" s="33"/>
      <c r="L155" s="33"/>
      <c r="M155" s="33"/>
      <c r="N155" s="33"/>
      <c r="O155" s="33"/>
      <c r="P155" s="33"/>
      <c r="Q155" s="33"/>
      <c r="R155" s="33"/>
      <c r="T155" s="33"/>
      <c r="U155" s="33"/>
      <c r="V155" s="33"/>
      <c r="W155" s="33"/>
      <c r="X155" s="33"/>
      <c r="Y155" s="33"/>
      <c r="Z155" s="33"/>
      <c r="AA155" s="33"/>
      <c r="AB155" s="33"/>
      <c r="AC155" s="33"/>
    </row>
  </sheetData>
  <mergeCells count="6">
    <mergeCell ref="J2:N2"/>
    <mergeCell ref="P2:S2"/>
    <mergeCell ref="J98:N98"/>
    <mergeCell ref="P98:S98"/>
    <mergeCell ref="J122:N122"/>
    <mergeCell ref="P122:S12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38"/>
    <col customWidth="1" min="2" max="2" width="14.75"/>
    <col customWidth="1" min="3" max="3" width="12.38"/>
    <col customWidth="1" min="4" max="4" width="11.13"/>
    <col customWidth="1" min="5" max="5" width="13.75"/>
    <col customWidth="1" min="6" max="7" width="11.13"/>
    <col customWidth="1" min="8" max="8" width="16.88"/>
    <col customWidth="1" min="9" max="10" width="11.13"/>
    <col customWidth="1" min="11" max="11" width="12.25"/>
    <col customWidth="1" min="12" max="15" width="11.13"/>
    <col customWidth="1" min="16" max="16" width="17.88"/>
    <col customWidth="1" min="17" max="17" width="13.0"/>
    <col customWidth="1" min="18" max="29" width="11.13"/>
  </cols>
  <sheetData>
    <row r="1">
      <c r="A1" s="47"/>
      <c r="B1" s="47"/>
      <c r="C1" s="47"/>
      <c r="D1" s="47"/>
      <c r="E1" s="47"/>
      <c r="F1" s="47"/>
      <c r="G1" s="48"/>
      <c r="H1" s="48"/>
      <c r="I1" s="47"/>
      <c r="J1" s="47"/>
      <c r="K1" s="47"/>
      <c r="L1" s="47"/>
      <c r="M1" s="47"/>
      <c r="N1" s="47"/>
      <c r="O1" s="47"/>
      <c r="P1" s="47"/>
      <c r="Q1" s="47"/>
      <c r="R1" s="47"/>
      <c r="S1" s="47"/>
      <c r="T1" s="47"/>
      <c r="U1" s="47"/>
      <c r="V1" s="47"/>
      <c r="W1" s="47"/>
      <c r="X1" s="47"/>
      <c r="Y1" s="47"/>
      <c r="Z1" s="47"/>
      <c r="AA1" s="47"/>
      <c r="AB1" s="47"/>
      <c r="AC1" s="47"/>
    </row>
    <row r="2">
      <c r="A2" s="47"/>
      <c r="B2" s="49" t="s">
        <v>116</v>
      </c>
      <c r="C2" s="47"/>
      <c r="D2" s="47"/>
      <c r="E2" s="47"/>
      <c r="F2" s="47"/>
      <c r="G2" s="50"/>
      <c r="H2" s="51"/>
      <c r="I2" s="52" t="s">
        <v>117</v>
      </c>
      <c r="J2" s="47"/>
      <c r="K2" s="47"/>
      <c r="L2" s="47"/>
      <c r="M2" s="47"/>
      <c r="N2" s="47"/>
      <c r="O2" s="47"/>
      <c r="P2" s="47"/>
      <c r="Q2" s="47"/>
      <c r="R2" s="47"/>
      <c r="S2" s="47"/>
      <c r="T2" s="47"/>
      <c r="U2" s="47"/>
      <c r="V2" s="47"/>
      <c r="W2" s="47"/>
      <c r="X2" s="47"/>
      <c r="Y2" s="47"/>
      <c r="Z2" s="47"/>
      <c r="AA2" s="47"/>
      <c r="AB2" s="47"/>
      <c r="AC2" s="47"/>
    </row>
    <row r="3">
      <c r="A3" s="47"/>
      <c r="B3" s="47"/>
      <c r="C3" s="47"/>
      <c r="D3" s="47"/>
      <c r="E3" s="47"/>
      <c r="F3" s="47"/>
      <c r="G3" s="47"/>
      <c r="H3" s="47"/>
      <c r="I3" s="47"/>
      <c r="J3" s="47"/>
      <c r="K3" s="47"/>
      <c r="L3" s="47"/>
      <c r="M3" s="47"/>
      <c r="N3" s="47"/>
      <c r="O3" s="47"/>
      <c r="P3" s="47"/>
      <c r="Q3" s="47"/>
      <c r="R3" s="47"/>
      <c r="S3" s="47"/>
      <c r="T3" s="47"/>
      <c r="U3" s="47"/>
      <c r="V3" s="47"/>
      <c r="W3" s="47"/>
      <c r="X3" s="47"/>
      <c r="Y3" s="47"/>
      <c r="Z3" s="47"/>
      <c r="AA3" s="47"/>
      <c r="AB3" s="47"/>
      <c r="AC3" s="47"/>
    </row>
    <row r="4">
      <c r="A4" s="47"/>
      <c r="B4" s="53" t="s">
        <v>118</v>
      </c>
      <c r="C4" s="47"/>
      <c r="D4" s="47"/>
      <c r="E4" s="47"/>
      <c r="F4" s="47"/>
      <c r="G4" s="47"/>
      <c r="H4" s="47"/>
      <c r="I4" s="47"/>
      <c r="J4" s="47"/>
      <c r="K4" s="47"/>
      <c r="L4" s="47"/>
      <c r="M4" s="47"/>
      <c r="N4" s="47"/>
      <c r="O4" s="47"/>
      <c r="P4" s="47"/>
      <c r="Q4" s="47"/>
      <c r="R4" s="47"/>
      <c r="S4" s="47"/>
      <c r="T4" s="47"/>
      <c r="U4" s="47"/>
      <c r="V4" s="47"/>
      <c r="W4" s="47"/>
      <c r="X4" s="47"/>
      <c r="Y4" s="47"/>
      <c r="Z4" s="47"/>
      <c r="AA4" s="47"/>
      <c r="AB4" s="47"/>
      <c r="AC4" s="47"/>
    </row>
    <row r="5">
      <c r="A5" s="54"/>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row>
    <row r="6">
      <c r="A6" s="47"/>
      <c r="B6" s="55" t="s">
        <v>93</v>
      </c>
      <c r="C6" s="32"/>
      <c r="D6" s="32"/>
      <c r="E6" s="32"/>
      <c r="F6" s="32"/>
      <c r="G6" s="32"/>
      <c r="H6" s="32"/>
      <c r="I6" s="33"/>
      <c r="J6" s="33"/>
      <c r="K6" s="55" t="s">
        <v>94</v>
      </c>
      <c r="L6" s="32"/>
      <c r="M6" s="32"/>
      <c r="N6" s="32"/>
      <c r="O6" s="32"/>
      <c r="P6" s="32"/>
      <c r="Q6" s="32"/>
      <c r="R6" s="33"/>
      <c r="S6" s="33"/>
      <c r="T6" s="34" t="s">
        <v>95</v>
      </c>
      <c r="U6" s="32"/>
      <c r="V6" s="32"/>
      <c r="W6" s="32"/>
      <c r="X6" s="32"/>
      <c r="Y6" s="32"/>
      <c r="Z6" s="32"/>
      <c r="AA6" s="33"/>
      <c r="AB6" s="47"/>
      <c r="AC6" s="47"/>
    </row>
    <row r="7">
      <c r="A7" s="47"/>
      <c r="B7" s="31"/>
      <c r="C7" s="35" t="s">
        <v>96</v>
      </c>
      <c r="D7" s="35" t="s">
        <v>97</v>
      </c>
      <c r="E7" s="35" t="s">
        <v>98</v>
      </c>
      <c r="F7" s="35" t="s">
        <v>99</v>
      </c>
      <c r="G7" s="35" t="s">
        <v>100</v>
      </c>
      <c r="H7" s="35" t="s">
        <v>101</v>
      </c>
      <c r="I7" s="33"/>
      <c r="J7" s="33"/>
      <c r="K7" s="31"/>
      <c r="L7" s="35" t="s">
        <v>96</v>
      </c>
      <c r="M7" s="35" t="s">
        <v>97</v>
      </c>
      <c r="N7" s="35" t="s">
        <v>98</v>
      </c>
      <c r="O7" s="35" t="s">
        <v>99</v>
      </c>
      <c r="P7" s="35" t="s">
        <v>100</v>
      </c>
      <c r="Q7" s="35" t="s">
        <v>101</v>
      </c>
      <c r="R7" s="33"/>
      <c r="S7" s="33"/>
      <c r="T7" s="31"/>
      <c r="U7" s="35" t="s">
        <v>96</v>
      </c>
      <c r="V7" s="35" t="s">
        <v>97</v>
      </c>
      <c r="W7" s="35" t="s">
        <v>98</v>
      </c>
      <c r="X7" s="35" t="s">
        <v>99</v>
      </c>
      <c r="Y7" s="35" t="s">
        <v>100</v>
      </c>
      <c r="Z7" s="35" t="s">
        <v>101</v>
      </c>
      <c r="AA7" s="33"/>
      <c r="AB7" s="47"/>
      <c r="AC7" s="47"/>
    </row>
    <row r="8">
      <c r="A8" s="47"/>
      <c r="B8" s="31"/>
      <c r="C8" s="38" t="s">
        <v>103</v>
      </c>
      <c r="D8" s="39">
        <v>30.3920726776123</v>
      </c>
      <c r="E8" s="39">
        <v>28.8782215118408</v>
      </c>
      <c r="F8" s="39">
        <v>28.4886455535888</v>
      </c>
      <c r="G8" s="39">
        <f t="shared" ref="G8:G11" si="1">Sum(D8:F8)/3</f>
        <v>29.25297991</v>
      </c>
      <c r="H8" s="40" t="s">
        <v>104</v>
      </c>
      <c r="I8" s="41"/>
      <c r="J8" s="41"/>
      <c r="K8" s="42"/>
      <c r="L8" s="38" t="s">
        <v>103</v>
      </c>
      <c r="M8" s="43">
        <v>0.324431538581848</v>
      </c>
      <c r="N8" s="43">
        <v>0.293772518634796</v>
      </c>
      <c r="O8" s="43">
        <v>0.301909625530242</v>
      </c>
      <c r="P8" s="43">
        <f t="shared" ref="P8:P11" si="2">Sum(M8:O8)/3</f>
        <v>0.3067045609</v>
      </c>
      <c r="Q8" s="40" t="s">
        <v>105</v>
      </c>
      <c r="R8" s="33"/>
      <c r="S8" s="33"/>
      <c r="T8" s="42"/>
      <c r="U8" s="38" t="s">
        <v>103</v>
      </c>
      <c r="V8" s="43"/>
      <c r="W8" s="43"/>
      <c r="X8" s="43"/>
      <c r="Y8" s="43"/>
      <c r="Z8" s="40" t="s">
        <v>105</v>
      </c>
      <c r="AA8" s="33"/>
      <c r="AB8" s="47"/>
      <c r="AC8" s="47"/>
    </row>
    <row r="9">
      <c r="A9" s="47"/>
      <c r="B9" s="31"/>
      <c r="C9" s="38" t="s">
        <v>106</v>
      </c>
      <c r="D9" s="39">
        <v>57.0610961914062</v>
      </c>
      <c r="E9" s="39">
        <v>58.0998344421386</v>
      </c>
      <c r="F9" s="39">
        <v>58.8229827880859</v>
      </c>
      <c r="G9" s="39">
        <f t="shared" si="1"/>
        <v>57.99463781</v>
      </c>
      <c r="H9" s="40" t="s">
        <v>107</v>
      </c>
      <c r="I9" s="41"/>
      <c r="J9" s="41"/>
      <c r="K9" s="42"/>
      <c r="L9" s="38" t="s">
        <v>106</v>
      </c>
      <c r="M9" s="43">
        <v>0.838760495185852</v>
      </c>
      <c r="N9" s="43">
        <v>0.799025237560272</v>
      </c>
      <c r="O9" s="43">
        <v>0.798333346843719</v>
      </c>
      <c r="P9" s="43">
        <f t="shared" si="2"/>
        <v>0.8120396932</v>
      </c>
      <c r="Q9" s="40" t="s">
        <v>108</v>
      </c>
      <c r="R9" s="33"/>
      <c r="S9" s="33"/>
      <c r="T9" s="42"/>
      <c r="U9" s="38" t="s">
        <v>106</v>
      </c>
      <c r="V9" s="43"/>
      <c r="W9" s="43"/>
      <c r="X9" s="43"/>
      <c r="Y9" s="43"/>
      <c r="Z9" s="40" t="s">
        <v>108</v>
      </c>
      <c r="AA9" s="33"/>
      <c r="AB9" s="47"/>
      <c r="AC9" s="47"/>
    </row>
    <row r="10">
      <c r="A10" s="47"/>
      <c r="B10" s="31"/>
      <c r="C10" s="38" t="s">
        <v>109</v>
      </c>
      <c r="D10" s="39">
        <v>21.1274127960205</v>
      </c>
      <c r="E10" s="39">
        <v>20.7653923034667</v>
      </c>
      <c r="F10" s="39">
        <v>20.8198261260986</v>
      </c>
      <c r="G10" s="39">
        <f t="shared" si="1"/>
        <v>20.90421041</v>
      </c>
      <c r="H10" s="40" t="s">
        <v>110</v>
      </c>
      <c r="I10" s="41"/>
      <c r="J10" s="41"/>
      <c r="K10" s="42"/>
      <c r="L10" s="38" t="s">
        <v>109</v>
      </c>
      <c r="M10" s="45">
        <v>0.339034110307693</v>
      </c>
      <c r="N10" s="45">
        <v>0.310755640268325</v>
      </c>
      <c r="O10" s="45">
        <v>0.316028267145156</v>
      </c>
      <c r="P10" s="45">
        <f t="shared" si="2"/>
        <v>0.3219393392</v>
      </c>
      <c r="Q10" s="40" t="s">
        <v>111</v>
      </c>
      <c r="R10" s="33"/>
      <c r="S10" s="33"/>
      <c r="T10" s="42"/>
      <c r="U10" s="38" t="s">
        <v>109</v>
      </c>
      <c r="V10" s="45"/>
      <c r="W10" s="45"/>
      <c r="X10" s="45"/>
      <c r="Y10" s="45"/>
      <c r="Z10" s="40" t="s">
        <v>111</v>
      </c>
      <c r="AA10" s="33"/>
      <c r="AB10" s="47"/>
      <c r="AC10" s="47"/>
    </row>
    <row r="11">
      <c r="A11" s="47"/>
      <c r="B11" s="31"/>
      <c r="C11" s="40" t="s">
        <v>112</v>
      </c>
      <c r="D11" s="39">
        <v>140.17039489746</v>
      </c>
      <c r="E11" s="39">
        <v>174.998916625976</v>
      </c>
      <c r="F11" s="39">
        <v>154.105758666992</v>
      </c>
      <c r="G11" s="39">
        <f t="shared" si="1"/>
        <v>156.4250234</v>
      </c>
      <c r="H11" s="40" t="s">
        <v>113</v>
      </c>
      <c r="I11" s="41"/>
      <c r="J11" s="41"/>
      <c r="K11" s="42"/>
      <c r="L11" s="40" t="s">
        <v>112</v>
      </c>
      <c r="M11" s="43">
        <v>4.28539180755615</v>
      </c>
      <c r="N11" s="43">
        <v>3.92455554008483</v>
      </c>
      <c r="O11" s="43">
        <v>3.42954492568969</v>
      </c>
      <c r="P11" s="43">
        <f t="shared" si="2"/>
        <v>3.879830758</v>
      </c>
      <c r="Q11" s="40" t="s">
        <v>114</v>
      </c>
      <c r="R11" s="33"/>
      <c r="S11" s="33"/>
      <c r="T11" s="42"/>
      <c r="U11" s="40" t="s">
        <v>112</v>
      </c>
      <c r="V11" s="43"/>
      <c r="W11" s="43"/>
      <c r="X11" s="43"/>
      <c r="Y11" s="43"/>
      <c r="Z11" s="40" t="s">
        <v>114</v>
      </c>
      <c r="AA11" s="33"/>
      <c r="AB11" s="47"/>
      <c r="AC11" s="47"/>
    </row>
    <row r="12">
      <c r="A12" s="47"/>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47"/>
      <c r="AC12" s="47"/>
    </row>
    <row r="13">
      <c r="A13" s="47"/>
      <c r="B13" s="33"/>
      <c r="C13" s="37"/>
      <c r="D13" s="33"/>
      <c r="E13" s="33"/>
      <c r="F13" s="33"/>
      <c r="G13" s="33"/>
      <c r="H13" s="33"/>
      <c r="I13" s="33"/>
      <c r="J13" s="33"/>
      <c r="K13" s="33"/>
      <c r="L13" s="33"/>
      <c r="M13" s="33"/>
      <c r="N13" s="33"/>
      <c r="O13" s="33"/>
      <c r="P13" s="33"/>
      <c r="Q13" s="33"/>
      <c r="R13" s="33"/>
      <c r="S13" s="33"/>
      <c r="T13" s="33"/>
      <c r="U13" s="33"/>
      <c r="V13" s="33"/>
      <c r="W13" s="33"/>
      <c r="X13" s="33"/>
      <c r="Y13" s="33"/>
      <c r="Z13" s="33"/>
      <c r="AA13" s="33"/>
      <c r="AB13" s="47"/>
      <c r="AC13" s="47"/>
    </row>
    <row r="14">
      <c r="A14" s="47"/>
      <c r="B14" s="33"/>
      <c r="C14" s="46" t="s">
        <v>115</v>
      </c>
      <c r="D14" s="33"/>
      <c r="E14" s="33"/>
      <c r="F14" s="33"/>
      <c r="G14" s="33"/>
      <c r="H14" s="33"/>
      <c r="I14" s="33"/>
      <c r="J14" s="33"/>
      <c r="K14" s="33"/>
      <c r="L14" s="33"/>
      <c r="M14" s="33"/>
      <c r="N14" s="33"/>
      <c r="O14" s="33"/>
      <c r="P14" s="33"/>
      <c r="Q14" s="33"/>
      <c r="R14" s="33"/>
      <c r="S14" s="33"/>
      <c r="T14" s="33"/>
      <c r="U14" s="33"/>
      <c r="V14" s="33"/>
      <c r="W14" s="33"/>
      <c r="X14" s="33"/>
      <c r="Y14" s="33"/>
      <c r="Z14" s="33"/>
      <c r="AA14" s="33"/>
      <c r="AB14" s="47"/>
      <c r="AC14" s="47"/>
    </row>
    <row r="15">
      <c r="A15" s="54"/>
      <c r="B15" s="54"/>
      <c r="C15" s="54"/>
      <c r="D15" s="54"/>
      <c r="E15" s="54"/>
      <c r="F15" s="54"/>
      <c r="G15" s="54"/>
      <c r="H15" s="54"/>
      <c r="I15" s="54"/>
      <c r="J15" s="54"/>
      <c r="K15" s="54"/>
      <c r="L15" s="54"/>
      <c r="M15" s="54"/>
      <c r="N15" s="54"/>
      <c r="O15" s="54"/>
      <c r="P15" s="54"/>
      <c r="Q15" s="54"/>
      <c r="R15" s="54"/>
      <c r="S15" s="47"/>
      <c r="T15" s="54"/>
      <c r="U15" s="54"/>
      <c r="V15" s="54"/>
      <c r="W15" s="54"/>
      <c r="X15" s="54"/>
      <c r="Y15" s="54"/>
      <c r="Z15" s="54"/>
      <c r="AA15" s="54"/>
      <c r="AB15" s="54"/>
      <c r="AC15" s="54"/>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row>
    <row r="17">
      <c r="A17" s="47"/>
      <c r="B17" s="55" t="s">
        <v>119</v>
      </c>
      <c r="C17" s="32"/>
      <c r="D17" s="33"/>
      <c r="E17" s="32"/>
      <c r="F17" s="32"/>
      <c r="G17" s="32"/>
      <c r="H17" s="32"/>
      <c r="I17" s="33"/>
      <c r="J17" s="47"/>
      <c r="K17" s="47"/>
      <c r="L17" s="47"/>
      <c r="M17" s="47"/>
      <c r="N17" s="47"/>
      <c r="O17" s="47"/>
      <c r="P17" s="47"/>
      <c r="Q17" s="47"/>
      <c r="R17" s="47"/>
      <c r="S17" s="47"/>
      <c r="T17" s="47"/>
      <c r="U17" s="47"/>
      <c r="V17" s="47"/>
      <c r="W17" s="47"/>
      <c r="X17" s="47"/>
      <c r="Y17" s="47"/>
      <c r="Z17" s="47"/>
      <c r="AA17" s="47"/>
      <c r="AB17" s="47"/>
      <c r="AC17" s="47"/>
    </row>
    <row r="18">
      <c r="A18" s="47"/>
      <c r="B18" s="31"/>
      <c r="C18" s="56" t="s">
        <v>120</v>
      </c>
      <c r="D18" s="57" t="s">
        <v>121</v>
      </c>
      <c r="E18" s="58" t="s">
        <v>122</v>
      </c>
      <c r="F18" s="59"/>
      <c r="G18" s="59"/>
      <c r="H18" s="60"/>
      <c r="I18" s="33"/>
      <c r="J18" s="47"/>
      <c r="K18" s="47"/>
      <c r="L18" s="47"/>
      <c r="M18" s="47"/>
      <c r="N18" s="47"/>
      <c r="O18" s="47"/>
      <c r="P18" s="47"/>
      <c r="Q18" s="47"/>
      <c r="R18" s="47"/>
      <c r="S18" s="47"/>
      <c r="T18" s="47"/>
      <c r="U18" s="47"/>
      <c r="V18" s="47"/>
      <c r="W18" s="47"/>
      <c r="X18" s="47"/>
      <c r="Y18" s="47"/>
      <c r="Z18" s="47"/>
      <c r="AA18" s="47"/>
      <c r="AB18" s="47"/>
      <c r="AC18" s="47"/>
    </row>
    <row r="19">
      <c r="A19" s="47"/>
      <c r="B19" s="31"/>
      <c r="C19" s="61" t="s">
        <v>123</v>
      </c>
      <c r="D19" s="61" t="s">
        <v>124</v>
      </c>
      <c r="E19" s="61" t="s">
        <v>125</v>
      </c>
      <c r="F19" s="61" t="s">
        <v>66</v>
      </c>
      <c r="G19" s="61" t="s">
        <v>126</v>
      </c>
      <c r="H19" s="61" t="s">
        <v>127</v>
      </c>
      <c r="I19" s="33"/>
      <c r="J19" s="47"/>
      <c r="K19" s="47"/>
      <c r="L19" s="47"/>
      <c r="M19" s="47"/>
      <c r="N19" s="47"/>
      <c r="O19" s="47"/>
      <c r="P19" s="47"/>
      <c r="Q19" s="47"/>
      <c r="R19" s="47"/>
      <c r="S19" s="47"/>
      <c r="T19" s="47"/>
      <c r="U19" s="47"/>
      <c r="V19" s="47"/>
      <c r="W19" s="47"/>
      <c r="X19" s="47"/>
      <c r="Y19" s="47"/>
      <c r="Z19" s="47"/>
      <c r="AA19" s="47"/>
      <c r="AB19" s="47"/>
      <c r="AC19" s="47"/>
    </row>
    <row r="20">
      <c r="A20" s="47"/>
      <c r="B20" s="62"/>
      <c r="C20" s="63" t="s">
        <v>128</v>
      </c>
      <c r="D20" s="63" t="s">
        <v>129</v>
      </c>
      <c r="E20" s="64">
        <v>0.599502487562189</v>
      </c>
      <c r="F20" s="64">
        <v>0.624708624708624</v>
      </c>
      <c r="G20" s="64">
        <v>0.631509164175224</v>
      </c>
      <c r="H20" s="65">
        <v>0.716163243431558</v>
      </c>
      <c r="I20" s="33"/>
      <c r="J20" s="47"/>
      <c r="K20" s="47"/>
      <c r="L20" s="47"/>
      <c r="M20" s="47"/>
      <c r="N20" s="47"/>
      <c r="O20" s="47"/>
      <c r="P20" s="47"/>
      <c r="Q20" s="47"/>
      <c r="R20" s="47"/>
      <c r="S20" s="47"/>
      <c r="T20" s="47"/>
      <c r="U20" s="47"/>
      <c r="V20" s="47"/>
      <c r="W20" s="47"/>
      <c r="X20" s="47"/>
      <c r="Y20" s="47"/>
      <c r="Z20" s="47"/>
      <c r="AA20" s="47"/>
      <c r="AB20" s="47"/>
      <c r="AC20" s="47"/>
    </row>
    <row r="21">
      <c r="A21" s="47"/>
      <c r="B21" s="62"/>
      <c r="C21" s="63" t="s">
        <v>130</v>
      </c>
      <c r="D21" s="63" t="s">
        <v>129</v>
      </c>
      <c r="E21" s="64">
        <v>0.751243781094527</v>
      </c>
      <c r="F21" s="64">
        <v>0.785407725321888</v>
      </c>
      <c r="G21" s="66">
        <v>0.825399714025737</v>
      </c>
      <c r="H21" s="67">
        <v>0.838969656055997</v>
      </c>
      <c r="I21" s="33"/>
      <c r="J21" s="47"/>
      <c r="K21" s="47"/>
      <c r="L21" s="47"/>
      <c r="M21" s="47"/>
      <c r="N21" s="47"/>
      <c r="O21" s="47"/>
      <c r="P21" s="47"/>
      <c r="Q21" s="47"/>
      <c r="R21" s="47"/>
      <c r="S21" s="47"/>
      <c r="T21" s="47"/>
      <c r="U21" s="47"/>
      <c r="V21" s="47"/>
      <c r="W21" s="47"/>
      <c r="X21" s="47"/>
      <c r="Y21" s="47"/>
      <c r="Z21" s="47"/>
      <c r="AA21" s="47"/>
      <c r="AB21" s="47"/>
      <c r="AC21" s="47"/>
    </row>
    <row r="22">
      <c r="A22" s="47"/>
      <c r="B22" s="62"/>
      <c r="C22" s="63" t="s">
        <v>131</v>
      </c>
      <c r="D22" s="63" t="s">
        <v>129</v>
      </c>
      <c r="E22" s="64">
        <v>0.694029850746268</v>
      </c>
      <c r="F22" s="64">
        <v>0.730853391684901</v>
      </c>
      <c r="G22" s="64">
        <v>0.768334849863512</v>
      </c>
      <c r="H22" s="65">
        <v>0.836217046821121</v>
      </c>
      <c r="I22" s="33"/>
      <c r="J22" s="47"/>
      <c r="K22" s="47"/>
      <c r="L22" s="47"/>
      <c r="M22" s="47"/>
      <c r="N22" s="47"/>
      <c r="O22" s="47"/>
      <c r="P22" s="47"/>
      <c r="Q22" s="47"/>
      <c r="R22" s="47"/>
      <c r="S22" s="47"/>
      <c r="T22" s="47"/>
      <c r="U22" s="47"/>
      <c r="V22" s="47"/>
      <c r="W22" s="47"/>
      <c r="X22" s="47"/>
      <c r="Y22" s="47"/>
      <c r="Z22" s="47"/>
      <c r="AA22" s="47"/>
      <c r="AB22" s="47"/>
      <c r="AC22" s="47"/>
    </row>
    <row r="23">
      <c r="A23" s="47"/>
      <c r="B23" s="62"/>
      <c r="C23" s="63" t="s">
        <v>132</v>
      </c>
      <c r="D23" s="63" t="s">
        <v>129</v>
      </c>
      <c r="E23" s="64">
        <v>0.728855721393034</v>
      </c>
      <c r="F23" s="64">
        <v>0.759381898454746</v>
      </c>
      <c r="G23" s="64">
        <v>0.784063434290913</v>
      </c>
      <c r="H23" s="65">
        <v>0.813186126421219</v>
      </c>
      <c r="I23" s="33"/>
      <c r="J23" s="47"/>
      <c r="K23" s="47"/>
      <c r="L23" s="47"/>
      <c r="M23" s="47"/>
      <c r="N23" s="47"/>
      <c r="O23" s="47"/>
      <c r="P23" s="47"/>
      <c r="Q23" s="47"/>
      <c r="R23" s="47"/>
      <c r="S23" s="47"/>
      <c r="T23" s="47"/>
      <c r="U23" s="47"/>
      <c r="V23" s="47"/>
      <c r="W23" s="47"/>
      <c r="X23" s="47"/>
      <c r="Y23" s="47"/>
      <c r="Z23" s="47"/>
      <c r="AA23" s="47"/>
      <c r="AB23" s="47"/>
      <c r="AC23" s="47"/>
    </row>
    <row r="24">
      <c r="A24" s="47"/>
      <c r="B24" s="62"/>
      <c r="C24" s="68" t="s">
        <v>133</v>
      </c>
      <c r="D24" s="68" t="s">
        <v>129</v>
      </c>
      <c r="E24" s="69">
        <v>0.76734693877551</v>
      </c>
      <c r="F24" s="69">
        <v>0.764227642276422</v>
      </c>
      <c r="G24" s="69">
        <v>0.767918887300142</v>
      </c>
      <c r="H24" s="70">
        <v>0.834208138547358</v>
      </c>
      <c r="I24" s="33"/>
      <c r="J24" s="47"/>
      <c r="K24" s="47"/>
      <c r="L24" s="47"/>
      <c r="M24" s="47"/>
      <c r="N24" s="47"/>
      <c r="O24" s="47"/>
      <c r="P24" s="47"/>
      <c r="Q24" s="47"/>
      <c r="R24" s="47"/>
      <c r="S24" s="47"/>
      <c r="T24" s="47"/>
      <c r="U24" s="47"/>
      <c r="V24" s="47"/>
      <c r="W24" s="47"/>
      <c r="X24" s="47"/>
      <c r="Y24" s="47"/>
      <c r="Z24" s="47"/>
      <c r="AA24" s="47"/>
      <c r="AB24" s="47"/>
      <c r="AC24" s="47"/>
    </row>
    <row r="25">
      <c r="A25" s="47"/>
      <c r="B25" s="31"/>
      <c r="C25" s="63" t="s">
        <v>134</v>
      </c>
      <c r="D25" s="63" t="s">
        <v>135</v>
      </c>
      <c r="E25" s="66">
        <v>0.771144278606965</v>
      </c>
      <c r="F25" s="64">
        <v>0.803418803418803</v>
      </c>
      <c r="G25" s="64">
        <v>0.810711036006759</v>
      </c>
      <c r="H25" s="64">
        <v>0.856621631794482</v>
      </c>
      <c r="I25" s="33"/>
      <c r="J25" s="47"/>
      <c r="K25" s="47"/>
      <c r="L25" s="47"/>
      <c r="M25" s="47"/>
      <c r="N25" s="47"/>
      <c r="O25" s="47"/>
      <c r="P25" s="47"/>
      <c r="Q25" s="47"/>
      <c r="R25" s="47"/>
      <c r="S25" s="47"/>
      <c r="T25" s="47"/>
      <c r="U25" s="47"/>
      <c r="V25" s="47"/>
      <c r="W25" s="47"/>
      <c r="X25" s="47"/>
      <c r="Y25" s="47"/>
      <c r="Z25" s="47"/>
      <c r="AA25" s="47"/>
      <c r="AB25" s="47"/>
      <c r="AC25" s="47"/>
    </row>
    <row r="26">
      <c r="A26" s="47"/>
      <c r="B26" s="31"/>
      <c r="C26" s="63" t="s">
        <v>136</v>
      </c>
      <c r="D26" s="63" t="s">
        <v>135</v>
      </c>
      <c r="E26" s="71">
        <v>0.76865671641791</v>
      </c>
      <c r="F26" s="72">
        <v>0.804210526315789</v>
      </c>
      <c r="G26" s="72">
        <v>0.82732354088132</v>
      </c>
      <c r="H26" s="72">
        <v>0.867091414364732</v>
      </c>
      <c r="I26" s="33"/>
      <c r="J26" s="47"/>
      <c r="K26" s="47"/>
      <c r="L26" s="47"/>
      <c r="M26" s="47"/>
      <c r="N26" s="47"/>
      <c r="O26" s="47"/>
      <c r="P26" s="47"/>
      <c r="Q26" s="47"/>
      <c r="R26" s="47"/>
      <c r="S26" s="47"/>
      <c r="T26" s="47"/>
      <c r="U26" s="47"/>
      <c r="V26" s="47"/>
      <c r="W26" s="47"/>
      <c r="X26" s="47"/>
      <c r="Y26" s="47"/>
      <c r="Z26" s="47"/>
      <c r="AA26" s="47"/>
      <c r="AB26" s="47"/>
      <c r="AC26" s="47"/>
    </row>
    <row r="27">
      <c r="A27" s="47"/>
      <c r="B27" s="31"/>
      <c r="C27" s="63" t="s">
        <v>137</v>
      </c>
      <c r="D27" s="63" t="s">
        <v>135</v>
      </c>
      <c r="E27" s="71">
        <v>0.748756218905472</v>
      </c>
      <c r="F27" s="71">
        <v>0.781857451403887</v>
      </c>
      <c r="G27" s="71">
        <v>0.81747042766151</v>
      </c>
      <c r="H27" s="71">
        <v>0.85187588714488</v>
      </c>
      <c r="I27" s="33"/>
      <c r="J27" s="47"/>
      <c r="K27" s="47"/>
      <c r="L27" s="47"/>
      <c r="M27" s="47"/>
      <c r="N27" s="47"/>
      <c r="O27" s="47"/>
      <c r="P27" s="47"/>
      <c r="Q27" s="47"/>
      <c r="R27" s="47"/>
      <c r="S27" s="47"/>
      <c r="T27" s="47"/>
      <c r="U27" s="47"/>
      <c r="V27" s="47"/>
      <c r="W27" s="47"/>
      <c r="X27" s="47"/>
      <c r="Y27" s="47"/>
      <c r="Z27" s="47"/>
      <c r="AA27" s="47"/>
      <c r="AB27" s="47"/>
      <c r="AC27" s="47"/>
    </row>
    <row r="28">
      <c r="A28" s="47"/>
      <c r="B28" s="33"/>
      <c r="C28" s="33"/>
      <c r="D28" s="33"/>
      <c r="E28" s="33"/>
      <c r="F28" s="33"/>
      <c r="G28" s="33"/>
      <c r="H28" s="33"/>
      <c r="I28" s="33"/>
      <c r="J28" s="47"/>
      <c r="K28" s="47"/>
      <c r="L28" s="47"/>
      <c r="M28" s="47"/>
      <c r="N28" s="47"/>
      <c r="O28" s="47"/>
      <c r="P28" s="47"/>
      <c r="Q28" s="47"/>
      <c r="R28" s="47"/>
      <c r="S28" s="47"/>
      <c r="T28" s="47"/>
      <c r="U28" s="47"/>
      <c r="V28" s="47"/>
      <c r="W28" s="47"/>
      <c r="X28" s="47"/>
      <c r="Y28" s="47"/>
      <c r="Z28" s="47"/>
      <c r="AA28" s="47"/>
      <c r="AB28" s="47"/>
      <c r="AC28" s="47"/>
    </row>
    <row r="29">
      <c r="A29" s="47"/>
      <c r="B29" s="33"/>
      <c r="C29" s="37" t="s">
        <v>138</v>
      </c>
      <c r="D29" s="33"/>
      <c r="E29" s="33"/>
      <c r="F29" s="33"/>
      <c r="G29" s="33"/>
      <c r="H29" s="33"/>
      <c r="I29" s="33"/>
      <c r="J29" s="47"/>
      <c r="K29" s="47"/>
      <c r="L29" s="47"/>
      <c r="M29" s="47"/>
      <c r="N29" s="47"/>
      <c r="O29" s="47"/>
      <c r="P29" s="47"/>
      <c r="Q29" s="47"/>
      <c r="R29" s="47"/>
      <c r="S29" s="47"/>
      <c r="T29" s="47"/>
      <c r="U29" s="47"/>
      <c r="V29" s="47"/>
      <c r="W29" s="47"/>
      <c r="X29" s="47"/>
      <c r="Y29" s="47"/>
      <c r="Z29" s="47"/>
      <c r="AA29" s="47"/>
      <c r="AB29" s="47"/>
      <c r="AC29" s="47"/>
    </row>
    <row r="30">
      <c r="A30" s="47"/>
      <c r="B30" s="33"/>
      <c r="C30" s="46" t="s">
        <v>139</v>
      </c>
      <c r="D30" s="33"/>
      <c r="E30" s="33"/>
      <c r="F30" s="33"/>
      <c r="G30" s="33"/>
      <c r="H30" s="33"/>
      <c r="I30" s="33"/>
      <c r="J30" s="47"/>
      <c r="K30" s="47"/>
      <c r="L30" s="47"/>
      <c r="M30" s="47"/>
      <c r="N30" s="47"/>
      <c r="O30" s="47"/>
      <c r="P30" s="47"/>
      <c r="Q30" s="47"/>
      <c r="R30" s="47"/>
      <c r="S30" s="47"/>
      <c r="T30" s="47"/>
      <c r="U30" s="47"/>
      <c r="V30" s="47"/>
      <c r="W30" s="47"/>
      <c r="X30" s="47"/>
      <c r="Y30" s="47"/>
      <c r="Z30" s="47"/>
      <c r="AA30" s="47"/>
      <c r="AB30" s="47"/>
      <c r="AC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row>
    <row r="35">
      <c r="A35" s="47"/>
      <c r="B35" s="55" t="s">
        <v>140</v>
      </c>
      <c r="C35" s="32"/>
      <c r="D35" s="33"/>
      <c r="E35" s="32"/>
      <c r="F35" s="32"/>
      <c r="G35" s="32"/>
      <c r="H35" s="32"/>
      <c r="I35" s="32"/>
      <c r="J35" s="32"/>
      <c r="K35" s="32"/>
      <c r="L35" s="32"/>
      <c r="M35" s="32"/>
      <c r="N35" s="32"/>
      <c r="O35" s="33"/>
      <c r="P35" s="47"/>
      <c r="Q35" s="47"/>
      <c r="R35" s="47"/>
      <c r="S35" s="47"/>
      <c r="T35" s="47"/>
      <c r="U35" s="47"/>
      <c r="V35" s="47"/>
      <c r="W35" s="47"/>
      <c r="X35" s="47"/>
      <c r="Y35" s="47"/>
      <c r="Z35" s="47"/>
      <c r="AA35" s="47"/>
      <c r="AB35" s="47"/>
      <c r="AC35" s="47"/>
    </row>
    <row r="36">
      <c r="A36" s="47"/>
      <c r="B36" s="31"/>
      <c r="C36" s="56" t="s">
        <v>120</v>
      </c>
      <c r="D36" s="57" t="s">
        <v>121</v>
      </c>
      <c r="E36" s="58" t="s">
        <v>141</v>
      </c>
      <c r="F36" s="59"/>
      <c r="G36" s="59"/>
      <c r="H36" s="59"/>
      <c r="I36" s="60"/>
      <c r="J36" s="58" t="s">
        <v>142</v>
      </c>
      <c r="K36" s="59"/>
      <c r="L36" s="59"/>
      <c r="M36" s="59"/>
      <c r="N36" s="60"/>
      <c r="O36" s="33"/>
      <c r="P36" s="47"/>
      <c r="Q36" s="47"/>
      <c r="R36" s="47"/>
      <c r="S36" s="47"/>
      <c r="T36" s="47"/>
      <c r="U36" s="47"/>
      <c r="V36" s="47"/>
      <c r="W36" s="47"/>
      <c r="X36" s="47"/>
      <c r="Y36" s="47"/>
      <c r="Z36" s="47"/>
      <c r="AA36" s="47"/>
      <c r="AB36" s="47"/>
      <c r="AC36" s="47"/>
    </row>
    <row r="37">
      <c r="A37" s="47"/>
      <c r="B37" s="31"/>
      <c r="C37" s="35" t="s">
        <v>123</v>
      </c>
      <c r="D37" s="35" t="s">
        <v>124</v>
      </c>
      <c r="E37" s="35" t="s">
        <v>125</v>
      </c>
      <c r="F37" s="35" t="s">
        <v>143</v>
      </c>
      <c r="G37" s="35" t="s">
        <v>66</v>
      </c>
      <c r="H37" s="35" t="s">
        <v>126</v>
      </c>
      <c r="I37" s="35" t="s">
        <v>127</v>
      </c>
      <c r="J37" s="35" t="s">
        <v>125</v>
      </c>
      <c r="K37" s="35" t="s">
        <v>143</v>
      </c>
      <c r="L37" s="35" t="s">
        <v>66</v>
      </c>
      <c r="M37" s="35" t="s">
        <v>126</v>
      </c>
      <c r="N37" s="35" t="s">
        <v>127</v>
      </c>
      <c r="O37" s="33"/>
      <c r="P37" s="47"/>
      <c r="Q37" s="47"/>
      <c r="R37" s="47"/>
      <c r="S37" s="47"/>
      <c r="T37" s="47"/>
      <c r="U37" s="47"/>
      <c r="V37" s="47"/>
      <c r="W37" s="47"/>
      <c r="X37" s="47"/>
      <c r="Y37" s="47"/>
      <c r="Z37" s="47"/>
      <c r="AA37" s="47"/>
      <c r="AB37" s="47"/>
      <c r="AC37" s="47"/>
    </row>
    <row r="38">
      <c r="A38" s="47"/>
      <c r="B38" s="31"/>
      <c r="C38" s="63" t="s">
        <v>144</v>
      </c>
      <c r="D38" s="63" t="s">
        <v>145</v>
      </c>
      <c r="E38" s="73" t="s">
        <v>146</v>
      </c>
      <c r="F38" s="73" t="s">
        <v>147</v>
      </c>
      <c r="G38" s="73" t="s">
        <v>148</v>
      </c>
      <c r="H38" s="73" t="s">
        <v>149</v>
      </c>
      <c r="I38" s="73" t="s">
        <v>150</v>
      </c>
      <c r="J38" s="73" t="s">
        <v>151</v>
      </c>
      <c r="K38" s="73" t="s">
        <v>152</v>
      </c>
      <c r="L38" s="73" t="s">
        <v>153</v>
      </c>
      <c r="M38" s="73" t="s">
        <v>154</v>
      </c>
      <c r="N38" s="73" t="s">
        <v>155</v>
      </c>
      <c r="O38" s="33"/>
      <c r="P38" s="47"/>
      <c r="Q38" s="47"/>
      <c r="R38" s="47"/>
      <c r="S38" s="47"/>
      <c r="T38" s="47"/>
      <c r="U38" s="47"/>
      <c r="V38" s="47"/>
      <c r="W38" s="47"/>
      <c r="X38" s="47"/>
      <c r="Y38" s="47"/>
      <c r="Z38" s="47"/>
      <c r="AA38" s="47"/>
      <c r="AB38" s="47"/>
      <c r="AC38" s="47"/>
    </row>
    <row r="39">
      <c r="A39" s="47"/>
      <c r="B39" s="31"/>
      <c r="C39" s="63" t="s">
        <v>156</v>
      </c>
      <c r="D39" s="63" t="s">
        <v>145</v>
      </c>
      <c r="E39" s="73" t="s">
        <v>157</v>
      </c>
      <c r="F39" s="73" t="s">
        <v>158</v>
      </c>
      <c r="G39" s="73" t="s">
        <v>159</v>
      </c>
      <c r="H39" s="73" t="s">
        <v>160</v>
      </c>
      <c r="I39" s="73" t="s">
        <v>161</v>
      </c>
      <c r="J39" s="73" t="s">
        <v>162</v>
      </c>
      <c r="K39" s="73" t="s">
        <v>163</v>
      </c>
      <c r="L39" s="73" t="s">
        <v>164</v>
      </c>
      <c r="M39" s="73" t="s">
        <v>165</v>
      </c>
      <c r="N39" s="73" t="s">
        <v>166</v>
      </c>
      <c r="O39" s="33"/>
      <c r="P39" s="47"/>
      <c r="Q39" s="47"/>
      <c r="R39" s="47"/>
      <c r="S39" s="47"/>
      <c r="T39" s="47"/>
      <c r="U39" s="47"/>
      <c r="V39" s="47"/>
      <c r="W39" s="47"/>
      <c r="X39" s="47"/>
      <c r="Y39" s="47"/>
      <c r="Z39" s="47"/>
      <c r="AA39" s="47"/>
      <c r="AB39" s="47"/>
      <c r="AC39" s="47"/>
    </row>
    <row r="40">
      <c r="A40" s="47"/>
      <c r="B40" s="33"/>
      <c r="C40" s="33"/>
      <c r="D40" s="33"/>
      <c r="E40" s="33"/>
      <c r="F40" s="33"/>
      <c r="G40" s="33"/>
      <c r="H40" s="33"/>
      <c r="I40" s="33"/>
      <c r="J40" s="33"/>
      <c r="K40" s="33"/>
      <c r="L40" s="33"/>
      <c r="M40" s="33"/>
      <c r="N40" s="33"/>
      <c r="O40" s="33"/>
      <c r="P40" s="47"/>
      <c r="Q40" s="47"/>
      <c r="R40" s="47"/>
      <c r="S40" s="47"/>
      <c r="T40" s="47"/>
      <c r="U40" s="47"/>
      <c r="V40" s="47"/>
      <c r="W40" s="47"/>
      <c r="X40" s="47"/>
      <c r="Y40" s="47"/>
      <c r="Z40" s="47"/>
      <c r="AA40" s="47"/>
      <c r="AB40" s="47"/>
      <c r="AC40" s="47"/>
    </row>
    <row r="41">
      <c r="A41" s="47"/>
      <c r="B41" s="33"/>
      <c r="C41" s="32" t="s">
        <v>121</v>
      </c>
      <c r="D41" s="33"/>
      <c r="E41" s="32"/>
      <c r="F41" s="32"/>
      <c r="G41" s="32"/>
      <c r="H41" s="32"/>
      <c r="I41" s="32"/>
      <c r="J41" s="32"/>
      <c r="K41" s="32"/>
      <c r="L41" s="32"/>
      <c r="M41" s="32"/>
      <c r="N41" s="32"/>
      <c r="O41" s="33"/>
      <c r="P41" s="47"/>
      <c r="Q41" s="47"/>
      <c r="R41" s="47"/>
      <c r="S41" s="47"/>
      <c r="T41" s="47"/>
      <c r="U41" s="47"/>
      <c r="V41" s="47"/>
      <c r="W41" s="47"/>
      <c r="X41" s="47"/>
      <c r="Y41" s="47"/>
      <c r="Z41" s="47"/>
      <c r="AA41" s="47"/>
      <c r="AB41" s="47"/>
      <c r="AC41" s="47"/>
    </row>
    <row r="42">
      <c r="A42" s="47"/>
      <c r="B42" s="31"/>
      <c r="C42" s="56" t="s">
        <v>120</v>
      </c>
      <c r="D42" s="57" t="s">
        <v>121</v>
      </c>
      <c r="E42" s="58" t="s">
        <v>141</v>
      </c>
      <c r="F42" s="59"/>
      <c r="G42" s="59"/>
      <c r="H42" s="59"/>
      <c r="I42" s="60"/>
      <c r="J42" s="58" t="s">
        <v>142</v>
      </c>
      <c r="K42" s="59"/>
      <c r="L42" s="59"/>
      <c r="M42" s="59"/>
      <c r="N42" s="60"/>
      <c r="O42" s="33"/>
      <c r="P42" s="47"/>
      <c r="Q42" s="47"/>
      <c r="R42" s="47"/>
      <c r="S42" s="47"/>
      <c r="T42" s="47"/>
      <c r="U42" s="47"/>
      <c r="V42" s="47"/>
      <c r="W42" s="47"/>
      <c r="X42" s="47"/>
      <c r="Y42" s="47"/>
      <c r="Z42" s="47"/>
      <c r="AA42" s="47"/>
      <c r="AB42" s="47"/>
      <c r="AC42" s="47"/>
    </row>
    <row r="43">
      <c r="A43" s="47"/>
      <c r="B43" s="31"/>
      <c r="C43" s="35" t="s">
        <v>123</v>
      </c>
      <c r="D43" s="35" t="s">
        <v>124</v>
      </c>
      <c r="E43" s="35" t="s">
        <v>125</v>
      </c>
      <c r="F43" s="35" t="s">
        <v>143</v>
      </c>
      <c r="G43" s="35" t="s">
        <v>66</v>
      </c>
      <c r="H43" s="35" t="s">
        <v>126</v>
      </c>
      <c r="I43" s="35" t="s">
        <v>127</v>
      </c>
      <c r="J43" s="35" t="s">
        <v>125</v>
      </c>
      <c r="K43" s="35" t="s">
        <v>143</v>
      </c>
      <c r="L43" s="35" t="s">
        <v>66</v>
      </c>
      <c r="M43" s="35" t="s">
        <v>126</v>
      </c>
      <c r="N43" s="35" t="s">
        <v>127</v>
      </c>
      <c r="O43" s="33"/>
      <c r="P43" s="47"/>
      <c r="Q43" s="47"/>
      <c r="R43" s="47"/>
      <c r="S43" s="47"/>
      <c r="T43" s="47"/>
      <c r="U43" s="47"/>
      <c r="V43" s="47"/>
      <c r="W43" s="47"/>
      <c r="X43" s="47"/>
      <c r="Y43" s="47"/>
      <c r="Z43" s="47"/>
      <c r="AA43" s="47"/>
      <c r="AB43" s="47"/>
      <c r="AC43" s="47"/>
    </row>
    <row r="44">
      <c r="A44" s="47"/>
      <c r="B44" s="31"/>
      <c r="C44" s="63" t="s">
        <v>144</v>
      </c>
      <c r="D44" s="63" t="s">
        <v>129</v>
      </c>
      <c r="E44" s="64">
        <v>0.74025974025974</v>
      </c>
      <c r="F44" s="64">
        <v>0.683544303797468</v>
      </c>
      <c r="G44" s="64">
        <v>0.729729729729729</v>
      </c>
      <c r="H44" s="64">
        <v>0.840337552742616</v>
      </c>
      <c r="I44" s="64">
        <v>0.771816183307876</v>
      </c>
      <c r="J44" s="64">
        <v>0.758064516129032</v>
      </c>
      <c r="K44" s="64">
        <v>0.777108433734939</v>
      </c>
      <c r="L44" s="64">
        <v>0.811320754716981</v>
      </c>
      <c r="M44" s="64">
        <v>0.816485454011166</v>
      </c>
      <c r="N44" s="64">
        <v>0.887672902182286</v>
      </c>
      <c r="O44" s="33"/>
      <c r="P44" s="47"/>
      <c r="Q44" s="47"/>
      <c r="R44" s="47"/>
      <c r="S44" s="47"/>
      <c r="T44" s="47"/>
      <c r="U44" s="47"/>
      <c r="V44" s="47"/>
      <c r="W44" s="47"/>
      <c r="X44" s="47"/>
      <c r="Y44" s="47"/>
      <c r="Z44" s="47"/>
      <c r="AA44" s="47"/>
      <c r="AB44" s="47"/>
      <c r="AC44" s="47"/>
    </row>
    <row r="45">
      <c r="A45" s="47"/>
      <c r="B45" s="31"/>
      <c r="C45" s="63" t="s">
        <v>156</v>
      </c>
      <c r="D45" s="63" t="s">
        <v>129</v>
      </c>
      <c r="E45" s="64">
        <v>0.746753246753246</v>
      </c>
      <c r="F45" s="64">
        <v>0.70886075949367</v>
      </c>
      <c r="G45" s="64">
        <v>0.741721854304635</v>
      </c>
      <c r="H45" s="64">
        <v>0.824978902953586</v>
      </c>
      <c r="I45" s="64">
        <v>0.813014496285866</v>
      </c>
      <c r="J45" s="64">
        <v>0.782258064516129</v>
      </c>
      <c r="K45" s="64">
        <v>0.813253012048192</v>
      </c>
      <c r="L45" s="64">
        <v>0.833333333333333</v>
      </c>
      <c r="M45" s="64">
        <v>0.826035850719953</v>
      </c>
      <c r="N45" s="64">
        <v>0.896027209302138</v>
      </c>
      <c r="O45" s="33"/>
      <c r="P45" s="47"/>
      <c r="Q45" s="47"/>
      <c r="R45" s="47"/>
      <c r="S45" s="47"/>
      <c r="T45" s="47"/>
      <c r="U45" s="47"/>
      <c r="V45" s="47"/>
      <c r="W45" s="47"/>
      <c r="X45" s="47"/>
      <c r="Y45" s="47"/>
      <c r="Z45" s="47"/>
      <c r="AA45" s="47"/>
      <c r="AB45" s="47"/>
      <c r="AC45" s="47"/>
    </row>
    <row r="46">
      <c r="A46" s="47"/>
      <c r="B46" s="33"/>
      <c r="C46" s="33"/>
      <c r="D46" s="33"/>
      <c r="E46" s="33"/>
      <c r="F46" s="33"/>
      <c r="G46" s="33"/>
      <c r="H46" s="33"/>
      <c r="I46" s="33"/>
      <c r="J46" s="33"/>
      <c r="K46" s="33"/>
      <c r="L46" s="33"/>
      <c r="M46" s="33"/>
      <c r="N46" s="33"/>
      <c r="O46" s="33"/>
      <c r="P46" s="47"/>
      <c r="Q46" s="47"/>
      <c r="R46" s="47"/>
      <c r="S46" s="47"/>
      <c r="T46" s="47"/>
      <c r="U46" s="47"/>
      <c r="V46" s="47"/>
      <c r="W46" s="47"/>
      <c r="X46" s="47"/>
      <c r="Y46" s="47"/>
      <c r="Z46" s="47"/>
      <c r="AA46" s="47"/>
      <c r="AB46" s="47"/>
      <c r="AC46" s="47"/>
    </row>
    <row r="47">
      <c r="A47" s="47"/>
      <c r="B47" s="33"/>
      <c r="C47" s="33"/>
      <c r="D47" s="33"/>
      <c r="E47" s="33"/>
      <c r="F47" s="33"/>
      <c r="G47" s="33"/>
      <c r="H47" s="33"/>
      <c r="I47" s="33"/>
      <c r="J47" s="33"/>
      <c r="K47" s="33"/>
      <c r="L47" s="33"/>
      <c r="M47" s="33"/>
      <c r="N47" s="33"/>
      <c r="O47" s="33"/>
      <c r="P47" s="47"/>
      <c r="Q47" s="47"/>
      <c r="R47" s="47"/>
      <c r="S47" s="47"/>
      <c r="T47" s="47"/>
      <c r="U47" s="47"/>
      <c r="V47" s="47"/>
      <c r="W47" s="47"/>
      <c r="X47" s="47"/>
      <c r="Y47" s="47"/>
      <c r="Z47" s="47"/>
      <c r="AA47" s="47"/>
      <c r="AB47" s="47"/>
      <c r="AC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row>
    <row r="50">
      <c r="A50" s="47"/>
      <c r="B50" s="55" t="s">
        <v>167</v>
      </c>
      <c r="C50" s="32"/>
      <c r="D50" s="33"/>
      <c r="E50" s="32"/>
      <c r="F50" s="32"/>
      <c r="G50" s="32"/>
      <c r="H50" s="32"/>
      <c r="I50" s="32"/>
      <c r="J50" s="32"/>
      <c r="K50" s="32"/>
      <c r="L50" s="32"/>
      <c r="M50" s="32"/>
      <c r="N50" s="32"/>
      <c r="O50" s="33"/>
      <c r="P50" s="47"/>
      <c r="Q50" s="47"/>
      <c r="R50" s="47"/>
      <c r="S50" s="47"/>
      <c r="T50" s="47"/>
      <c r="U50" s="47"/>
      <c r="V50" s="47"/>
      <c r="W50" s="47"/>
      <c r="X50" s="47"/>
      <c r="Y50" s="47"/>
      <c r="Z50" s="47"/>
      <c r="AA50" s="47"/>
      <c r="AB50" s="47"/>
      <c r="AC50" s="47"/>
    </row>
    <row r="51">
      <c r="A51" s="47"/>
      <c r="B51" s="31"/>
      <c r="C51" s="56" t="s">
        <v>120</v>
      </c>
      <c r="D51" s="57" t="s">
        <v>121</v>
      </c>
      <c r="E51" s="74" t="s">
        <v>168</v>
      </c>
      <c r="F51" s="59"/>
      <c r="G51" s="59"/>
      <c r="H51" s="59"/>
      <c r="I51" s="60"/>
      <c r="J51" s="74" t="s">
        <v>169</v>
      </c>
      <c r="K51" s="59"/>
      <c r="L51" s="59"/>
      <c r="M51" s="59"/>
      <c r="N51" s="60"/>
      <c r="O51" s="33"/>
      <c r="P51" s="47"/>
      <c r="Q51" s="47"/>
      <c r="R51" s="47"/>
      <c r="S51" s="47"/>
      <c r="T51" s="47"/>
      <c r="U51" s="47"/>
      <c r="V51" s="47"/>
      <c r="W51" s="47"/>
      <c r="X51" s="47"/>
      <c r="Y51" s="47"/>
      <c r="Z51" s="47"/>
      <c r="AA51" s="47"/>
      <c r="AB51" s="47"/>
      <c r="AC51" s="47"/>
    </row>
    <row r="52">
      <c r="A52" s="47"/>
      <c r="B52" s="31"/>
      <c r="C52" s="35" t="s">
        <v>123</v>
      </c>
      <c r="D52" s="35" t="s">
        <v>124</v>
      </c>
      <c r="E52" s="35" t="s">
        <v>125</v>
      </c>
      <c r="F52" s="35" t="s">
        <v>143</v>
      </c>
      <c r="G52" s="35" t="s">
        <v>66</v>
      </c>
      <c r="H52" s="35" t="s">
        <v>126</v>
      </c>
      <c r="I52" s="35" t="s">
        <v>127</v>
      </c>
      <c r="J52" s="35" t="s">
        <v>125</v>
      </c>
      <c r="K52" s="35" t="s">
        <v>143</v>
      </c>
      <c r="L52" s="35" t="s">
        <v>66</v>
      </c>
      <c r="M52" s="35" t="s">
        <v>126</v>
      </c>
      <c r="N52" s="35" t="s">
        <v>127</v>
      </c>
      <c r="O52" s="33"/>
      <c r="P52" s="47"/>
      <c r="Q52" s="47"/>
      <c r="R52" s="47"/>
      <c r="S52" s="47"/>
      <c r="T52" s="47"/>
      <c r="U52" s="47"/>
      <c r="V52" s="47"/>
      <c r="W52" s="47"/>
      <c r="X52" s="47"/>
      <c r="Y52" s="47"/>
      <c r="Z52" s="47"/>
      <c r="AA52" s="47"/>
      <c r="AB52" s="47"/>
      <c r="AC52" s="47"/>
    </row>
    <row r="53">
      <c r="A53" s="47"/>
      <c r="B53" s="31"/>
      <c r="C53" s="63" t="s">
        <v>144</v>
      </c>
      <c r="D53" s="63" t="s">
        <v>170</v>
      </c>
      <c r="E53" s="75" t="s">
        <v>171</v>
      </c>
      <c r="F53" s="75" t="s">
        <v>172</v>
      </c>
      <c r="G53" s="75" t="s">
        <v>173</v>
      </c>
      <c r="H53" s="75" t="s">
        <v>174</v>
      </c>
      <c r="I53" s="75" t="s">
        <v>175</v>
      </c>
      <c r="J53" s="75" t="s">
        <v>176</v>
      </c>
      <c r="K53" s="75" t="s">
        <v>177</v>
      </c>
      <c r="L53" s="75" t="s">
        <v>178</v>
      </c>
      <c r="M53" s="75" t="s">
        <v>179</v>
      </c>
      <c r="N53" s="75" t="s">
        <v>180</v>
      </c>
      <c r="O53" s="33"/>
      <c r="P53" s="47"/>
      <c r="Q53" s="47"/>
      <c r="R53" s="47"/>
      <c r="S53" s="47"/>
      <c r="T53" s="47"/>
      <c r="U53" s="47"/>
      <c r="V53" s="47"/>
      <c r="W53" s="47"/>
      <c r="X53" s="47"/>
      <c r="Y53" s="47"/>
      <c r="Z53" s="47"/>
      <c r="AA53" s="47"/>
      <c r="AB53" s="47"/>
      <c r="AC53" s="47"/>
    </row>
    <row r="54">
      <c r="A54" s="47"/>
      <c r="B54" s="31"/>
      <c r="C54" s="63" t="s">
        <v>156</v>
      </c>
      <c r="D54" s="63" t="s">
        <v>170</v>
      </c>
      <c r="E54" s="75" t="s">
        <v>181</v>
      </c>
      <c r="F54" s="75" t="s">
        <v>182</v>
      </c>
      <c r="G54" s="75" t="s">
        <v>183</v>
      </c>
      <c r="H54" s="75" t="s">
        <v>184</v>
      </c>
      <c r="I54" s="75" t="s">
        <v>185</v>
      </c>
      <c r="J54" s="75" t="s">
        <v>186</v>
      </c>
      <c r="K54" s="75" t="s">
        <v>187</v>
      </c>
      <c r="L54" s="75" t="s">
        <v>188</v>
      </c>
      <c r="M54" s="75" t="s">
        <v>189</v>
      </c>
      <c r="N54" s="75" t="s">
        <v>190</v>
      </c>
      <c r="O54" s="33"/>
      <c r="P54" s="47"/>
      <c r="Q54" s="47"/>
      <c r="R54" s="47"/>
      <c r="S54" s="47"/>
      <c r="T54" s="47"/>
      <c r="U54" s="47"/>
      <c r="V54" s="47"/>
      <c r="W54" s="47"/>
      <c r="X54" s="47"/>
      <c r="Y54" s="47"/>
      <c r="Z54" s="47"/>
      <c r="AA54" s="47"/>
      <c r="AB54" s="47"/>
      <c r="AC54" s="47"/>
    </row>
    <row r="55">
      <c r="A55" s="47"/>
      <c r="B55" s="33"/>
      <c r="C55" s="33"/>
      <c r="D55" s="33"/>
      <c r="E55" s="33"/>
      <c r="F55" s="33"/>
      <c r="G55" s="33"/>
      <c r="H55" s="33"/>
      <c r="I55" s="33"/>
      <c r="J55" s="33"/>
      <c r="K55" s="33"/>
      <c r="L55" s="33"/>
      <c r="M55" s="33"/>
      <c r="N55" s="33"/>
      <c r="O55" s="33"/>
      <c r="P55" s="47"/>
      <c r="Q55" s="47"/>
      <c r="R55" s="47"/>
      <c r="S55" s="47"/>
      <c r="T55" s="47"/>
      <c r="U55" s="47"/>
      <c r="V55" s="47"/>
      <c r="W55" s="47"/>
      <c r="X55" s="47"/>
      <c r="Y55" s="47"/>
      <c r="Z55" s="47"/>
      <c r="AA55" s="47"/>
      <c r="AB55" s="47"/>
      <c r="AC55" s="47"/>
    </row>
    <row r="56">
      <c r="A56" s="47"/>
      <c r="B56" s="33"/>
      <c r="C56" s="32" t="s">
        <v>121</v>
      </c>
      <c r="D56" s="33"/>
      <c r="E56" s="32"/>
      <c r="F56" s="32"/>
      <c r="G56" s="32"/>
      <c r="H56" s="32"/>
      <c r="I56" s="32"/>
      <c r="J56" s="32"/>
      <c r="K56" s="32"/>
      <c r="L56" s="32"/>
      <c r="M56" s="32"/>
      <c r="N56" s="32"/>
      <c r="O56" s="33"/>
      <c r="P56" s="47"/>
      <c r="Q56" s="47"/>
      <c r="R56" s="47"/>
      <c r="S56" s="47"/>
      <c r="T56" s="47"/>
      <c r="U56" s="47"/>
      <c r="V56" s="47"/>
      <c r="W56" s="47"/>
      <c r="X56" s="47"/>
      <c r="Y56" s="47"/>
      <c r="Z56" s="47"/>
      <c r="AA56" s="47"/>
      <c r="AB56" s="47"/>
      <c r="AC56" s="47"/>
    </row>
    <row r="57">
      <c r="A57" s="47"/>
      <c r="B57" s="31"/>
      <c r="C57" s="56" t="s">
        <v>120</v>
      </c>
      <c r="D57" s="57" t="s">
        <v>121</v>
      </c>
      <c r="E57" s="74" t="s">
        <v>168</v>
      </c>
      <c r="F57" s="59"/>
      <c r="G57" s="59"/>
      <c r="H57" s="59"/>
      <c r="I57" s="60"/>
      <c r="J57" s="74" t="s">
        <v>169</v>
      </c>
      <c r="K57" s="59"/>
      <c r="L57" s="59"/>
      <c r="M57" s="59"/>
      <c r="N57" s="60"/>
      <c r="O57" s="33"/>
      <c r="P57" s="47"/>
      <c r="Q57" s="47"/>
      <c r="R57" s="47"/>
      <c r="S57" s="47"/>
      <c r="T57" s="47"/>
      <c r="U57" s="47"/>
      <c r="V57" s="47"/>
      <c r="W57" s="47"/>
      <c r="X57" s="47"/>
      <c r="Y57" s="47"/>
      <c r="Z57" s="47"/>
      <c r="AA57" s="47"/>
      <c r="AB57" s="47"/>
      <c r="AC57" s="47"/>
    </row>
    <row r="58">
      <c r="A58" s="47"/>
      <c r="B58" s="31"/>
      <c r="C58" s="35" t="s">
        <v>123</v>
      </c>
      <c r="D58" s="35" t="s">
        <v>124</v>
      </c>
      <c r="E58" s="35" t="s">
        <v>125</v>
      </c>
      <c r="F58" s="35" t="s">
        <v>143</v>
      </c>
      <c r="G58" s="35" t="s">
        <v>66</v>
      </c>
      <c r="H58" s="35" t="s">
        <v>126</v>
      </c>
      <c r="I58" s="35" t="s">
        <v>127</v>
      </c>
      <c r="J58" s="35" t="s">
        <v>125</v>
      </c>
      <c r="K58" s="35" t="s">
        <v>143</v>
      </c>
      <c r="L58" s="35" t="s">
        <v>66</v>
      </c>
      <c r="M58" s="35" t="s">
        <v>126</v>
      </c>
      <c r="N58" s="35" t="s">
        <v>127</v>
      </c>
      <c r="O58" s="33"/>
      <c r="P58" s="47"/>
      <c r="Q58" s="47"/>
      <c r="R58" s="47"/>
      <c r="S58" s="47"/>
      <c r="T58" s="47"/>
      <c r="U58" s="47"/>
      <c r="V58" s="47"/>
      <c r="W58" s="47"/>
      <c r="X58" s="47"/>
      <c r="Y58" s="47"/>
      <c r="Z58" s="47"/>
      <c r="AA58" s="47"/>
      <c r="AB58" s="47"/>
      <c r="AC58" s="47"/>
    </row>
    <row r="59">
      <c r="A59" s="47"/>
      <c r="B59" s="31"/>
      <c r="C59" s="63" t="s">
        <v>144</v>
      </c>
      <c r="D59" s="63" t="s">
        <v>129</v>
      </c>
      <c r="E59" s="64">
        <v>0.743016759776536</v>
      </c>
      <c r="F59" s="64">
        <v>0.774774774774774</v>
      </c>
      <c r="G59" s="64">
        <v>0.788990825688073</v>
      </c>
      <c r="H59" s="64">
        <v>0.812400635930047</v>
      </c>
      <c r="I59" s="64">
        <v>0.86036763690942</v>
      </c>
      <c r="J59" s="64">
        <v>0.757847533632287</v>
      </c>
      <c r="K59" s="64">
        <v>0.723880597014925</v>
      </c>
      <c r="L59" s="64">
        <v>0.782258064516129</v>
      </c>
      <c r="M59" s="64">
        <v>0.83406003689418</v>
      </c>
      <c r="N59" s="64">
        <v>0.832594137471615</v>
      </c>
      <c r="O59" s="33"/>
      <c r="P59" s="47"/>
      <c r="Q59" s="47"/>
      <c r="R59" s="47"/>
      <c r="S59" s="47"/>
      <c r="T59" s="47"/>
      <c r="U59" s="47"/>
      <c r="V59" s="47"/>
      <c r="W59" s="47"/>
      <c r="X59" s="47"/>
      <c r="Y59" s="47"/>
      <c r="Z59" s="47"/>
      <c r="AA59" s="47"/>
      <c r="AB59" s="47"/>
      <c r="AC59" s="47"/>
    </row>
    <row r="60">
      <c r="A60" s="47"/>
      <c r="B60" s="31"/>
      <c r="C60" s="63" t="s">
        <v>156</v>
      </c>
      <c r="D60" s="63" t="s">
        <v>129</v>
      </c>
      <c r="E60" s="64">
        <v>0.770949720670391</v>
      </c>
      <c r="F60" s="64">
        <v>0.81081081081081</v>
      </c>
      <c r="G60" s="64">
        <v>0.814479638009049</v>
      </c>
      <c r="H60" s="64">
        <v>0.815315315315315</v>
      </c>
      <c r="I60" s="64">
        <v>0.860395551231729</v>
      </c>
      <c r="J60" s="64">
        <v>0.766816143497757</v>
      </c>
      <c r="K60" s="64">
        <v>0.753731343283582</v>
      </c>
      <c r="L60" s="64">
        <v>0.795275590551181</v>
      </c>
      <c r="M60" s="64">
        <v>0.83800100620493</v>
      </c>
      <c r="N60" s="64">
        <v>0.872827199965386</v>
      </c>
      <c r="O60" s="33"/>
      <c r="P60" s="47"/>
      <c r="Q60" s="47"/>
      <c r="R60" s="47"/>
      <c r="S60" s="47"/>
      <c r="T60" s="47"/>
      <c r="U60" s="47"/>
      <c r="V60" s="47"/>
      <c r="W60" s="47"/>
      <c r="X60" s="47"/>
      <c r="Y60" s="47"/>
      <c r="Z60" s="47"/>
      <c r="AA60" s="47"/>
      <c r="AB60" s="47"/>
      <c r="AC60" s="47"/>
    </row>
    <row r="61">
      <c r="A61" s="47"/>
      <c r="B61" s="33"/>
      <c r="C61" s="33"/>
      <c r="D61" s="33"/>
      <c r="E61" s="33"/>
      <c r="F61" s="33"/>
      <c r="G61" s="33"/>
      <c r="H61" s="33"/>
      <c r="I61" s="33"/>
      <c r="J61" s="33"/>
      <c r="K61" s="33"/>
      <c r="L61" s="33"/>
      <c r="M61" s="33"/>
      <c r="N61" s="33"/>
      <c r="O61" s="33"/>
      <c r="P61" s="47"/>
      <c r="Q61" s="47"/>
      <c r="R61" s="47"/>
      <c r="S61" s="47"/>
      <c r="T61" s="47"/>
      <c r="U61" s="47"/>
      <c r="V61" s="47"/>
      <c r="W61" s="47"/>
      <c r="X61" s="47"/>
      <c r="Y61" s="47"/>
      <c r="Z61" s="47"/>
      <c r="AA61" s="47"/>
      <c r="AB61" s="47"/>
      <c r="AC61" s="47"/>
    </row>
    <row r="62">
      <c r="A62" s="47"/>
      <c r="B62" s="46" t="s">
        <v>191</v>
      </c>
      <c r="C62" s="33"/>
      <c r="D62" s="33"/>
      <c r="E62" s="33"/>
      <c r="F62" s="33"/>
      <c r="G62" s="33"/>
      <c r="H62" s="33"/>
      <c r="I62" s="33"/>
      <c r="J62" s="33"/>
      <c r="K62" s="33"/>
      <c r="L62" s="33"/>
      <c r="M62" s="33"/>
      <c r="N62" s="33"/>
      <c r="O62" s="33"/>
      <c r="P62" s="47"/>
      <c r="Q62" s="47"/>
      <c r="R62" s="47"/>
      <c r="S62" s="47"/>
      <c r="T62" s="47"/>
      <c r="U62" s="47"/>
      <c r="V62" s="47"/>
      <c r="W62" s="47"/>
      <c r="X62" s="47"/>
      <c r="Y62" s="47"/>
      <c r="Z62" s="47"/>
      <c r="AA62" s="47"/>
      <c r="AB62" s="47"/>
      <c r="AC62" s="47"/>
    </row>
    <row r="63">
      <c r="A63" s="47"/>
      <c r="B63" s="46" t="s">
        <v>192</v>
      </c>
      <c r="C63" s="33"/>
      <c r="D63" s="33"/>
      <c r="E63" s="33"/>
      <c r="F63" s="33"/>
      <c r="G63" s="33"/>
      <c r="H63" s="33"/>
      <c r="I63" s="33"/>
      <c r="J63" s="33"/>
      <c r="K63" s="33"/>
      <c r="L63" s="33"/>
      <c r="M63" s="33"/>
      <c r="N63" s="33"/>
      <c r="O63" s="33"/>
      <c r="P63" s="47"/>
      <c r="Q63" s="47"/>
      <c r="R63" s="47"/>
      <c r="S63" s="47"/>
      <c r="T63" s="47"/>
      <c r="U63" s="47"/>
      <c r="V63" s="47"/>
      <c r="W63" s="47"/>
      <c r="X63" s="47"/>
      <c r="Y63" s="47"/>
      <c r="Z63" s="47"/>
      <c r="AA63" s="47"/>
      <c r="AB63" s="47"/>
      <c r="AC63" s="47"/>
    </row>
    <row r="64">
      <c r="A64" s="47"/>
      <c r="B64" s="46" t="s">
        <v>193</v>
      </c>
      <c r="C64" s="33"/>
      <c r="D64" s="33"/>
      <c r="E64" s="33"/>
      <c r="F64" s="33"/>
      <c r="G64" s="33"/>
      <c r="H64" s="33"/>
      <c r="I64" s="33"/>
      <c r="J64" s="33"/>
      <c r="K64" s="33"/>
      <c r="L64" s="33"/>
      <c r="M64" s="33"/>
      <c r="N64" s="33"/>
      <c r="O64" s="33"/>
      <c r="P64" s="47"/>
      <c r="Q64" s="47"/>
      <c r="R64" s="47"/>
      <c r="S64" s="47"/>
      <c r="T64" s="47"/>
      <c r="U64" s="47"/>
      <c r="V64" s="47"/>
      <c r="W64" s="47"/>
      <c r="X64" s="47"/>
      <c r="Y64" s="47"/>
      <c r="Z64" s="47"/>
      <c r="AA64" s="47"/>
      <c r="AB64" s="47"/>
      <c r="AC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row>
    <row r="67">
      <c r="A67" s="47"/>
      <c r="B67" s="55" t="s">
        <v>194</v>
      </c>
      <c r="C67" s="33"/>
      <c r="D67" s="33"/>
      <c r="E67" s="33"/>
      <c r="F67" s="33"/>
      <c r="G67" s="33"/>
      <c r="H67" s="33"/>
      <c r="I67" s="33"/>
      <c r="J67" s="55" t="s">
        <v>195</v>
      </c>
      <c r="K67" s="33"/>
      <c r="L67" s="33"/>
      <c r="M67" s="33"/>
      <c r="N67" s="33"/>
      <c r="O67" s="33"/>
      <c r="P67" s="33"/>
      <c r="Q67" s="33"/>
      <c r="R67" s="47"/>
      <c r="S67" s="47"/>
      <c r="T67" s="47"/>
      <c r="U67" s="47"/>
      <c r="V67" s="47"/>
      <c r="W67" s="47"/>
      <c r="X67" s="47"/>
      <c r="Y67" s="47"/>
      <c r="Z67" s="47"/>
      <c r="AA67" s="47"/>
      <c r="AB67" s="47"/>
      <c r="AC67" s="47"/>
    </row>
    <row r="68">
      <c r="A68" s="47"/>
      <c r="B68" s="33"/>
      <c r="C68" s="33"/>
      <c r="D68" s="33"/>
      <c r="E68" s="32"/>
      <c r="F68" s="32"/>
      <c r="G68" s="32"/>
      <c r="H68" s="32"/>
      <c r="I68" s="33"/>
      <c r="J68" s="33"/>
      <c r="K68" s="32"/>
      <c r="L68" s="33"/>
      <c r="M68" s="32"/>
      <c r="N68" s="32"/>
      <c r="O68" s="32"/>
      <c r="P68" s="32"/>
      <c r="Q68" s="33"/>
      <c r="R68" s="47"/>
      <c r="S68" s="47"/>
      <c r="T68" s="47"/>
      <c r="U68" s="47"/>
      <c r="V68" s="47"/>
      <c r="W68" s="47"/>
      <c r="X68" s="47"/>
      <c r="Y68" s="47"/>
      <c r="Z68" s="47"/>
      <c r="AA68" s="47"/>
      <c r="AB68" s="47"/>
      <c r="AC68" s="47"/>
    </row>
    <row r="69">
      <c r="A69" s="47"/>
      <c r="B69" s="76" t="s">
        <v>196</v>
      </c>
      <c r="C69" s="33"/>
      <c r="D69" s="33"/>
      <c r="E69" s="77" t="s">
        <v>122</v>
      </c>
      <c r="F69" s="19"/>
      <c r="G69" s="19"/>
      <c r="H69" s="5"/>
      <c r="I69" s="33"/>
      <c r="J69" s="31"/>
      <c r="K69" s="56" t="s">
        <v>197</v>
      </c>
      <c r="L69" s="57"/>
      <c r="M69" s="58" t="s">
        <v>122</v>
      </c>
      <c r="N69" s="59"/>
      <c r="O69" s="59"/>
      <c r="P69" s="60"/>
      <c r="Q69" s="33"/>
      <c r="R69" s="47"/>
      <c r="S69" s="47"/>
      <c r="T69" s="47"/>
      <c r="U69" s="47"/>
      <c r="V69" s="47"/>
      <c r="W69" s="47"/>
      <c r="X69" s="47"/>
      <c r="Y69" s="47"/>
      <c r="Z69" s="47"/>
      <c r="AA69" s="47"/>
      <c r="AB69" s="47"/>
      <c r="AC69" s="47"/>
    </row>
    <row r="70">
      <c r="A70" s="47"/>
      <c r="B70" s="31"/>
      <c r="C70" s="78" t="s">
        <v>123</v>
      </c>
      <c r="D70" s="78" t="s">
        <v>124</v>
      </c>
      <c r="E70" s="79" t="s">
        <v>125</v>
      </c>
      <c r="F70" s="79" t="s">
        <v>66</v>
      </c>
      <c r="G70" s="79" t="s">
        <v>126</v>
      </c>
      <c r="H70" s="79" t="s">
        <v>127</v>
      </c>
      <c r="I70" s="33"/>
      <c r="J70" s="31"/>
      <c r="K70" s="35" t="s">
        <v>123</v>
      </c>
      <c r="L70" s="35" t="s">
        <v>124</v>
      </c>
      <c r="M70" s="35" t="s">
        <v>125</v>
      </c>
      <c r="N70" s="35" t="s">
        <v>66</v>
      </c>
      <c r="O70" s="35" t="s">
        <v>126</v>
      </c>
      <c r="P70" s="35" t="s">
        <v>127</v>
      </c>
      <c r="Q70" s="33"/>
      <c r="R70" s="47"/>
      <c r="S70" s="47"/>
      <c r="T70" s="47"/>
      <c r="U70" s="47"/>
      <c r="V70" s="47"/>
      <c r="W70" s="47"/>
      <c r="X70" s="47"/>
      <c r="Y70" s="47"/>
      <c r="Z70" s="47"/>
      <c r="AA70" s="47"/>
      <c r="AB70" s="47"/>
      <c r="AC70" s="47"/>
    </row>
    <row r="71">
      <c r="A71" s="47"/>
      <c r="B71" s="31"/>
      <c r="C71" s="63" t="s">
        <v>144</v>
      </c>
      <c r="D71" s="63" t="s">
        <v>198</v>
      </c>
      <c r="E71" s="75" t="s">
        <v>199</v>
      </c>
      <c r="F71" s="75" t="s">
        <v>200</v>
      </c>
      <c r="G71" s="75" t="s">
        <v>201</v>
      </c>
      <c r="H71" s="75" t="s">
        <v>202</v>
      </c>
      <c r="I71" s="33"/>
      <c r="J71" s="31"/>
      <c r="K71" s="80" t="s">
        <v>144</v>
      </c>
      <c r="L71" s="63" t="s">
        <v>129</v>
      </c>
      <c r="M71" s="81" t="s">
        <v>203</v>
      </c>
      <c r="N71" s="81" t="s">
        <v>203</v>
      </c>
      <c r="O71" s="81" t="s">
        <v>203</v>
      </c>
      <c r="P71" s="81" t="s">
        <v>203</v>
      </c>
      <c r="Q71" s="33"/>
      <c r="R71" s="47"/>
      <c r="S71" s="47"/>
      <c r="T71" s="47"/>
      <c r="U71" s="47"/>
      <c r="X71" s="47"/>
      <c r="Y71" s="47"/>
      <c r="Z71" s="47"/>
      <c r="AA71" s="47"/>
      <c r="AB71" s="47"/>
      <c r="AC71" s="47"/>
    </row>
    <row r="72">
      <c r="A72" s="47"/>
      <c r="B72" s="31"/>
      <c r="C72" s="82" t="s">
        <v>136</v>
      </c>
      <c r="D72" s="82" t="s">
        <v>198</v>
      </c>
      <c r="E72" s="83" t="s">
        <v>204</v>
      </c>
      <c r="F72" s="83" t="s">
        <v>205</v>
      </c>
      <c r="G72" s="84" t="s">
        <v>206</v>
      </c>
      <c r="H72" s="84" t="s">
        <v>207</v>
      </c>
      <c r="I72" s="33"/>
      <c r="J72" s="31"/>
      <c r="K72" s="85"/>
      <c r="L72" s="82" t="s">
        <v>208</v>
      </c>
      <c r="M72" s="86" t="s">
        <v>203</v>
      </c>
      <c r="N72" s="86" t="s">
        <v>203</v>
      </c>
      <c r="O72" s="86" t="s">
        <v>203</v>
      </c>
      <c r="P72" s="86" t="s">
        <v>203</v>
      </c>
      <c r="Q72" s="33"/>
      <c r="R72" s="47"/>
      <c r="S72" s="47"/>
      <c r="T72" s="47"/>
      <c r="U72" s="47"/>
      <c r="X72" s="47"/>
      <c r="Y72" s="47"/>
      <c r="Z72" s="47"/>
      <c r="AA72" s="47"/>
      <c r="AB72" s="47"/>
      <c r="AC72" s="47"/>
    </row>
    <row r="73">
      <c r="A73" s="47"/>
      <c r="B73" s="31"/>
      <c r="C73" s="63" t="s">
        <v>144</v>
      </c>
      <c r="D73" s="63" t="s">
        <v>209</v>
      </c>
      <c r="E73" s="75" t="s">
        <v>210</v>
      </c>
      <c r="F73" s="75" t="s">
        <v>211</v>
      </c>
      <c r="G73" s="75" t="s">
        <v>212</v>
      </c>
      <c r="H73" s="87" t="s">
        <v>213</v>
      </c>
      <c r="I73" s="33"/>
      <c r="J73" s="31"/>
      <c r="K73" s="85"/>
      <c r="L73" s="63" t="s">
        <v>198</v>
      </c>
      <c r="M73" s="75" t="s">
        <v>214</v>
      </c>
      <c r="N73" s="75" t="s">
        <v>215</v>
      </c>
      <c r="O73" s="87" t="s">
        <v>216</v>
      </c>
      <c r="P73" s="87" t="s">
        <v>217</v>
      </c>
      <c r="Q73" s="33"/>
      <c r="R73" s="47"/>
      <c r="S73" s="47"/>
      <c r="T73" s="47"/>
      <c r="U73" s="47"/>
      <c r="V73" s="47"/>
      <c r="X73" s="47"/>
      <c r="Y73" s="47"/>
      <c r="Z73" s="47"/>
      <c r="AA73" s="47"/>
      <c r="AB73" s="47"/>
      <c r="AC73" s="47"/>
    </row>
    <row r="74">
      <c r="A74" s="47"/>
      <c r="B74" s="31"/>
      <c r="C74" s="82" t="s">
        <v>136</v>
      </c>
      <c r="D74" s="82" t="s">
        <v>209</v>
      </c>
      <c r="E74" s="83" t="s">
        <v>218</v>
      </c>
      <c r="F74" s="83" t="s">
        <v>219</v>
      </c>
      <c r="G74" s="84" t="s">
        <v>220</v>
      </c>
      <c r="H74" s="83" t="s">
        <v>221</v>
      </c>
      <c r="I74" s="33"/>
      <c r="J74" s="31"/>
      <c r="K74" s="85"/>
      <c r="L74" s="82" t="s">
        <v>222</v>
      </c>
      <c r="M74" s="84" t="s">
        <v>223</v>
      </c>
      <c r="N74" s="84" t="s">
        <v>224</v>
      </c>
      <c r="O74" s="83" t="s">
        <v>225</v>
      </c>
      <c r="P74" s="83" t="s">
        <v>226</v>
      </c>
      <c r="Q74" s="33"/>
      <c r="R74" s="47"/>
      <c r="S74" s="47"/>
      <c r="T74" s="47"/>
      <c r="U74" s="47"/>
      <c r="V74" s="47"/>
      <c r="X74" s="47"/>
      <c r="Y74" s="47"/>
      <c r="Z74" s="47"/>
      <c r="AA74" s="47"/>
      <c r="AB74" s="47"/>
      <c r="AC74" s="47"/>
    </row>
    <row r="75">
      <c r="A75" s="47"/>
      <c r="B75" s="31"/>
      <c r="C75" s="63" t="s">
        <v>144</v>
      </c>
      <c r="D75" s="63" t="s">
        <v>227</v>
      </c>
      <c r="E75" s="75" t="s">
        <v>228</v>
      </c>
      <c r="F75" s="75" t="s">
        <v>229</v>
      </c>
      <c r="G75" s="75" t="s">
        <v>230</v>
      </c>
      <c r="H75" s="75" t="s">
        <v>231</v>
      </c>
      <c r="I75" s="33"/>
      <c r="J75" s="31"/>
      <c r="K75" s="85"/>
      <c r="L75" s="63" t="s">
        <v>209</v>
      </c>
      <c r="M75" s="75" t="s">
        <v>232</v>
      </c>
      <c r="N75" s="75" t="s">
        <v>233</v>
      </c>
      <c r="O75" s="75" t="s">
        <v>212</v>
      </c>
      <c r="P75" s="75" t="s">
        <v>234</v>
      </c>
      <c r="Q75" s="33"/>
      <c r="R75" s="47"/>
      <c r="S75" s="47"/>
      <c r="T75" s="47"/>
      <c r="U75" s="47"/>
      <c r="X75" s="47"/>
      <c r="Y75" s="47"/>
      <c r="Z75" s="47"/>
      <c r="AA75" s="47"/>
      <c r="AB75" s="47"/>
      <c r="AC75" s="47"/>
    </row>
    <row r="76">
      <c r="A76" s="47"/>
      <c r="B76" s="31"/>
      <c r="C76" s="63" t="s">
        <v>136</v>
      </c>
      <c r="D76" s="63" t="s">
        <v>227</v>
      </c>
      <c r="E76" s="75" t="s">
        <v>235</v>
      </c>
      <c r="F76" s="75" t="s">
        <v>236</v>
      </c>
      <c r="G76" s="87" t="s">
        <v>237</v>
      </c>
      <c r="H76" s="87" t="s">
        <v>238</v>
      </c>
      <c r="I76" s="33"/>
      <c r="J76" s="31"/>
      <c r="K76" s="85"/>
      <c r="L76" s="82" t="s">
        <v>239</v>
      </c>
      <c r="M76" s="84" t="s">
        <v>240</v>
      </c>
      <c r="N76" s="83" t="s">
        <v>241</v>
      </c>
      <c r="O76" s="84" t="s">
        <v>242</v>
      </c>
      <c r="P76" s="83" t="s">
        <v>243</v>
      </c>
      <c r="Q76" s="33"/>
      <c r="R76" s="47"/>
      <c r="S76" s="47"/>
      <c r="T76" s="47"/>
      <c r="U76" s="47"/>
      <c r="X76" s="47"/>
      <c r="Y76" s="47"/>
      <c r="Z76" s="47"/>
      <c r="AA76" s="47"/>
      <c r="AB76" s="47"/>
      <c r="AC76" s="47"/>
    </row>
    <row r="77">
      <c r="A77" s="47"/>
      <c r="B77" s="33"/>
      <c r="C77" s="33"/>
      <c r="D77" s="33"/>
      <c r="E77" s="33"/>
      <c r="F77" s="33"/>
      <c r="G77" s="33"/>
      <c r="H77" s="33"/>
      <c r="I77" s="33"/>
      <c r="J77" s="31"/>
      <c r="K77" s="85"/>
      <c r="L77" s="63" t="s">
        <v>227</v>
      </c>
      <c r="M77" s="75" t="s">
        <v>228</v>
      </c>
      <c r="N77" s="75" t="s">
        <v>229</v>
      </c>
      <c r="O77" s="75" t="s">
        <v>230</v>
      </c>
      <c r="P77" s="75" t="s">
        <v>231</v>
      </c>
      <c r="Q77" s="33"/>
      <c r="R77" s="47"/>
      <c r="S77" s="47"/>
      <c r="T77" s="47"/>
      <c r="U77" s="47"/>
      <c r="V77" s="47"/>
      <c r="W77" s="47"/>
      <c r="X77" s="47"/>
      <c r="Y77" s="47"/>
      <c r="Z77" s="47"/>
      <c r="AA77" s="47"/>
      <c r="AB77" s="47"/>
      <c r="AC77" s="47"/>
    </row>
    <row r="78">
      <c r="A78" s="47"/>
      <c r="B78" s="33"/>
      <c r="C78" s="33"/>
      <c r="D78" s="33"/>
      <c r="E78" s="33"/>
      <c r="F78" s="33"/>
      <c r="G78" s="33"/>
      <c r="H78" s="33"/>
      <c r="I78" s="33"/>
      <c r="J78" s="31"/>
      <c r="K78" s="60"/>
      <c r="L78" s="63" t="s">
        <v>244</v>
      </c>
      <c r="M78" s="87" t="s">
        <v>245</v>
      </c>
      <c r="N78" s="87" t="s">
        <v>246</v>
      </c>
      <c r="O78" s="87" t="s">
        <v>247</v>
      </c>
      <c r="P78" s="87" t="s">
        <v>248</v>
      </c>
      <c r="Q78" s="33"/>
      <c r="R78" s="47"/>
      <c r="S78" s="47"/>
      <c r="T78" s="47"/>
      <c r="U78" s="47"/>
      <c r="V78" s="47"/>
      <c r="W78" s="47"/>
      <c r="X78" s="47"/>
      <c r="Y78" s="47"/>
      <c r="Z78" s="47"/>
      <c r="AA78" s="47"/>
      <c r="AB78" s="47"/>
      <c r="AC78" s="47"/>
    </row>
    <row r="79">
      <c r="A79" s="47"/>
      <c r="B79" s="33"/>
      <c r="C79" s="33"/>
      <c r="D79" s="33"/>
      <c r="E79" s="33"/>
      <c r="F79" s="33"/>
      <c r="G79" s="33"/>
      <c r="H79" s="33"/>
      <c r="I79" s="33"/>
      <c r="J79" s="33"/>
      <c r="K79" s="33"/>
      <c r="L79" s="33"/>
      <c r="M79" s="33"/>
      <c r="N79" s="33"/>
      <c r="O79" s="33"/>
      <c r="P79" s="33"/>
      <c r="Q79" s="33"/>
      <c r="R79" s="47"/>
      <c r="S79" s="47"/>
      <c r="T79" s="47"/>
      <c r="U79" s="47"/>
      <c r="W79" s="47"/>
      <c r="AB79" s="47"/>
      <c r="AC79" s="47"/>
    </row>
    <row r="80">
      <c r="A80" s="47"/>
      <c r="B80" s="33"/>
      <c r="C80" s="46" t="s">
        <v>249</v>
      </c>
      <c r="D80" s="33"/>
      <c r="E80" s="33"/>
      <c r="F80" s="33"/>
      <c r="G80" s="33"/>
      <c r="H80" s="33"/>
      <c r="I80" s="33"/>
      <c r="J80" s="33"/>
      <c r="K80" s="46" t="s">
        <v>249</v>
      </c>
      <c r="L80" s="33"/>
      <c r="M80" s="33"/>
      <c r="N80" s="33"/>
      <c r="O80" s="33"/>
      <c r="P80" s="33"/>
      <c r="Q80" s="33"/>
      <c r="R80" s="47"/>
      <c r="S80" s="47"/>
      <c r="T80" s="47"/>
      <c r="U80" s="47"/>
      <c r="W80" s="47"/>
      <c r="AB80" s="47"/>
      <c r="AC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row>
    <row r="85">
      <c r="A85" s="47"/>
      <c r="B85" s="55" t="s">
        <v>250</v>
      </c>
      <c r="C85" s="33"/>
      <c r="D85" s="33"/>
      <c r="E85" s="33"/>
      <c r="F85" s="33"/>
      <c r="G85" s="33"/>
      <c r="H85" s="33"/>
      <c r="I85" s="33"/>
      <c r="J85" s="33"/>
      <c r="K85" s="33"/>
      <c r="L85" s="33"/>
      <c r="M85" s="33"/>
      <c r="N85" s="33"/>
      <c r="O85" s="33"/>
      <c r="P85" s="33"/>
      <c r="Q85" s="33"/>
      <c r="R85" s="47"/>
      <c r="S85" s="47"/>
      <c r="T85" s="47"/>
      <c r="U85" s="47"/>
      <c r="V85" s="47"/>
      <c r="W85" s="47"/>
      <c r="X85" s="47"/>
      <c r="Y85" s="47"/>
      <c r="Z85" s="47"/>
      <c r="AA85" s="47"/>
      <c r="AB85" s="47"/>
      <c r="AC85" s="47"/>
    </row>
    <row r="86">
      <c r="A86" s="47"/>
      <c r="B86" s="32"/>
      <c r="C86" s="33"/>
      <c r="D86" s="32"/>
      <c r="E86" s="32"/>
      <c r="F86" s="32"/>
      <c r="G86" s="32"/>
      <c r="H86" s="32"/>
      <c r="I86" s="32"/>
      <c r="J86" s="32"/>
      <c r="K86" s="32"/>
      <c r="L86" s="32"/>
      <c r="M86" s="32"/>
      <c r="N86" s="33"/>
      <c r="O86" s="33"/>
      <c r="P86" s="33"/>
      <c r="Q86" s="33"/>
      <c r="R86" s="47"/>
      <c r="S86" s="47"/>
      <c r="T86" s="47"/>
      <c r="U86" s="47"/>
      <c r="V86" s="47"/>
      <c r="W86" s="47"/>
      <c r="X86" s="47"/>
      <c r="Y86" s="47"/>
      <c r="Z86" s="47"/>
      <c r="AA86" s="47"/>
      <c r="AB86" s="47"/>
      <c r="AC86" s="47"/>
    </row>
    <row r="87">
      <c r="A87" s="88"/>
      <c r="B87" s="56" t="s">
        <v>251</v>
      </c>
      <c r="C87" s="57"/>
      <c r="D87" s="58" t="s">
        <v>141</v>
      </c>
      <c r="E87" s="59"/>
      <c r="F87" s="59"/>
      <c r="G87" s="59"/>
      <c r="H87" s="60"/>
      <c r="I87" s="58" t="s">
        <v>142</v>
      </c>
      <c r="J87" s="59"/>
      <c r="K87" s="59"/>
      <c r="L87" s="59"/>
      <c r="M87" s="60"/>
      <c r="N87" s="33"/>
      <c r="O87" s="33"/>
      <c r="P87" s="33"/>
      <c r="Q87" s="33"/>
      <c r="R87" s="47"/>
      <c r="S87" s="89"/>
      <c r="T87" s="90"/>
      <c r="U87" s="90"/>
      <c r="V87" s="91"/>
      <c r="W87" s="91"/>
      <c r="X87" s="47"/>
      <c r="Y87" s="47"/>
      <c r="Z87" s="47"/>
      <c r="AA87" s="47"/>
      <c r="AB87" s="47"/>
      <c r="AC87" s="47"/>
    </row>
    <row r="88">
      <c r="A88" s="88"/>
      <c r="B88" s="35" t="s">
        <v>123</v>
      </c>
      <c r="C88" s="79" t="s">
        <v>124</v>
      </c>
      <c r="D88" s="79" t="s">
        <v>125</v>
      </c>
      <c r="E88" s="79" t="s">
        <v>143</v>
      </c>
      <c r="F88" s="79" t="s">
        <v>66</v>
      </c>
      <c r="G88" s="79" t="s">
        <v>126</v>
      </c>
      <c r="H88" s="79" t="s">
        <v>127</v>
      </c>
      <c r="I88" s="79" t="s">
        <v>125</v>
      </c>
      <c r="J88" s="79" t="s">
        <v>143</v>
      </c>
      <c r="K88" s="79" t="s">
        <v>66</v>
      </c>
      <c r="L88" s="79" t="s">
        <v>126</v>
      </c>
      <c r="M88" s="79" t="s">
        <v>127</v>
      </c>
      <c r="N88" s="33"/>
      <c r="O88" s="33"/>
      <c r="P88" s="33"/>
      <c r="Q88" s="33"/>
      <c r="R88" s="47"/>
      <c r="S88" s="90"/>
      <c r="T88" s="90"/>
      <c r="U88" s="90"/>
      <c r="V88" s="91"/>
      <c r="W88" s="91"/>
      <c r="X88" s="47"/>
      <c r="Y88" s="47"/>
      <c r="Z88" s="47"/>
      <c r="AA88" s="47"/>
      <c r="AB88" s="47"/>
      <c r="AC88" s="47"/>
    </row>
    <row r="89">
      <c r="A89" s="88"/>
      <c r="B89" s="80" t="s">
        <v>144</v>
      </c>
      <c r="C89" s="63" t="s">
        <v>129</v>
      </c>
      <c r="D89" s="71">
        <v>0.74025974025974</v>
      </c>
      <c r="E89" s="71">
        <v>0.683544303797468</v>
      </c>
      <c r="F89" s="71">
        <v>0.729729729729729</v>
      </c>
      <c r="G89" s="71">
        <v>0.840337552742616</v>
      </c>
      <c r="H89" s="71">
        <v>0.771816183307876</v>
      </c>
      <c r="I89" s="71">
        <v>0.758064516129032</v>
      </c>
      <c r="J89" s="71">
        <v>0.777108433734939</v>
      </c>
      <c r="K89" s="71">
        <v>0.811320754716981</v>
      </c>
      <c r="L89" s="71">
        <v>0.816485454011166</v>
      </c>
      <c r="M89" s="71">
        <v>0.887672902182286</v>
      </c>
      <c r="N89" s="33"/>
      <c r="O89" s="33"/>
      <c r="P89" s="33"/>
      <c r="Q89" s="33"/>
      <c r="R89" s="47"/>
      <c r="S89" s="90"/>
      <c r="T89" s="90"/>
      <c r="U89" s="90"/>
      <c r="V89" s="90"/>
      <c r="W89" s="90"/>
      <c r="X89" s="47"/>
      <c r="Y89" s="47"/>
      <c r="Z89" s="47"/>
      <c r="AA89" s="47"/>
      <c r="AB89" s="47"/>
      <c r="AC89" s="47"/>
    </row>
    <row r="90">
      <c r="A90" s="88"/>
      <c r="B90" s="85"/>
      <c r="C90" s="82" t="s">
        <v>208</v>
      </c>
      <c r="D90" s="92">
        <v>0.733766233766233</v>
      </c>
      <c r="E90" s="92">
        <v>0.70886075949367</v>
      </c>
      <c r="F90" s="92">
        <v>0.732026143790849</v>
      </c>
      <c r="G90" s="92">
        <v>0.789535864978902</v>
      </c>
      <c r="H90" s="92">
        <v>0.763220183204882</v>
      </c>
      <c r="I90" s="92">
        <v>0.729838709677419</v>
      </c>
      <c r="J90" s="92">
        <v>0.783132530120481</v>
      </c>
      <c r="K90" s="92">
        <v>0.795107033639143</v>
      </c>
      <c r="L90" s="92">
        <v>0.759476932118718</v>
      </c>
      <c r="M90" s="92">
        <v>0.834984832915598</v>
      </c>
      <c r="N90" s="33"/>
      <c r="O90" s="33"/>
      <c r="P90" s="33"/>
      <c r="Q90" s="33"/>
      <c r="R90" s="47"/>
      <c r="S90" s="90"/>
      <c r="T90" s="90"/>
      <c r="U90" s="90"/>
      <c r="V90" s="90"/>
      <c r="W90" s="90"/>
      <c r="X90" s="47"/>
      <c r="Y90" s="47"/>
      <c r="Z90" s="47"/>
      <c r="AA90" s="47"/>
      <c r="AB90" s="47"/>
      <c r="AC90" s="47"/>
    </row>
    <row r="91">
      <c r="A91" s="88"/>
      <c r="B91" s="85"/>
      <c r="C91" s="63" t="s">
        <v>252</v>
      </c>
      <c r="D91" s="71" t="s">
        <v>253</v>
      </c>
      <c r="E91" s="71" t="s">
        <v>254</v>
      </c>
      <c r="F91" s="71" t="s">
        <v>255</v>
      </c>
      <c r="G91" s="71" t="s">
        <v>256</v>
      </c>
      <c r="H91" s="71" t="s">
        <v>257</v>
      </c>
      <c r="I91" s="71" t="s">
        <v>258</v>
      </c>
      <c r="J91" s="71" t="s">
        <v>259</v>
      </c>
      <c r="K91" s="71" t="s">
        <v>260</v>
      </c>
      <c r="L91" s="71" t="s">
        <v>261</v>
      </c>
      <c r="M91" s="71" t="s">
        <v>262</v>
      </c>
      <c r="N91" s="33"/>
      <c r="O91" s="33"/>
      <c r="P91" s="33"/>
      <c r="Q91" s="33"/>
      <c r="R91" s="47"/>
      <c r="S91" s="47"/>
      <c r="T91" s="47"/>
      <c r="U91" s="47"/>
      <c r="V91" s="47"/>
      <c r="W91" s="47"/>
      <c r="X91" s="47"/>
      <c r="Y91" s="47"/>
      <c r="Z91" s="47"/>
      <c r="AA91" s="47"/>
      <c r="AB91" s="47"/>
      <c r="AC91" s="47"/>
    </row>
    <row r="92">
      <c r="A92" s="88"/>
      <c r="B92" s="60"/>
      <c r="C92" s="82" t="s">
        <v>263</v>
      </c>
      <c r="D92" s="92" t="s">
        <v>264</v>
      </c>
      <c r="E92" s="92" t="s">
        <v>254</v>
      </c>
      <c r="F92" s="92" t="s">
        <v>265</v>
      </c>
      <c r="G92" s="92" t="s">
        <v>266</v>
      </c>
      <c r="H92" s="92" t="s">
        <v>267</v>
      </c>
      <c r="I92" s="92" t="s">
        <v>268</v>
      </c>
      <c r="J92" s="92" t="s">
        <v>269</v>
      </c>
      <c r="K92" s="92" t="s">
        <v>270</v>
      </c>
      <c r="L92" s="92" t="s">
        <v>271</v>
      </c>
      <c r="M92" s="92" t="s">
        <v>272</v>
      </c>
      <c r="N92" s="33"/>
      <c r="O92" s="33"/>
      <c r="P92" s="33"/>
      <c r="Q92" s="33"/>
      <c r="R92" s="47"/>
      <c r="S92" s="47"/>
      <c r="T92" s="47"/>
      <c r="U92" s="47"/>
      <c r="V92" s="47"/>
      <c r="W92" s="47"/>
      <c r="X92" s="47"/>
      <c r="Y92" s="47"/>
      <c r="Z92" s="47"/>
      <c r="AA92" s="47"/>
      <c r="AB92" s="47"/>
      <c r="AC92" s="47"/>
    </row>
    <row r="93">
      <c r="A93" s="47"/>
      <c r="B93" s="33"/>
      <c r="C93" s="33"/>
      <c r="D93" s="33"/>
      <c r="E93" s="33"/>
      <c r="F93" s="33"/>
      <c r="G93" s="33"/>
      <c r="H93" s="33"/>
      <c r="I93" s="33"/>
      <c r="J93" s="33"/>
      <c r="K93" s="33"/>
      <c r="L93" s="33"/>
      <c r="M93" s="33"/>
      <c r="N93" s="33"/>
      <c r="O93" s="33"/>
      <c r="P93" s="33"/>
      <c r="Q93" s="33"/>
      <c r="R93" s="47"/>
      <c r="S93" s="47"/>
      <c r="T93" s="47"/>
      <c r="U93" s="47"/>
      <c r="V93" s="47"/>
      <c r="W93" s="47"/>
      <c r="X93" s="47"/>
      <c r="Y93" s="47"/>
      <c r="Z93" s="47"/>
      <c r="AA93" s="47"/>
      <c r="AB93" s="47"/>
      <c r="AC93" s="47"/>
    </row>
    <row r="94">
      <c r="A94" s="47"/>
      <c r="B94" s="46" t="s">
        <v>273</v>
      </c>
      <c r="C94" s="33"/>
      <c r="D94" s="33"/>
      <c r="E94" s="33"/>
      <c r="F94" s="33"/>
      <c r="G94" s="33"/>
      <c r="H94" s="33"/>
      <c r="I94" s="33"/>
      <c r="J94" s="33"/>
      <c r="K94" s="33"/>
      <c r="L94" s="33"/>
      <c r="M94" s="33"/>
      <c r="N94" s="33"/>
      <c r="O94" s="33"/>
      <c r="P94" s="33"/>
      <c r="Q94" s="33"/>
      <c r="R94" s="47"/>
      <c r="S94" s="47"/>
      <c r="T94" s="47"/>
      <c r="U94" s="47"/>
      <c r="V94" s="47"/>
      <c r="W94" s="47"/>
      <c r="X94" s="47"/>
      <c r="Y94" s="47"/>
      <c r="Z94" s="47"/>
      <c r="AA94" s="47"/>
      <c r="AB94" s="47"/>
      <c r="AC94" s="47"/>
    </row>
    <row r="95">
      <c r="A95" s="47"/>
      <c r="B95" s="46" t="s">
        <v>274</v>
      </c>
      <c r="C95" s="33"/>
      <c r="D95" s="33"/>
      <c r="E95" s="33"/>
      <c r="F95" s="33"/>
      <c r="G95" s="33"/>
      <c r="H95" s="33"/>
      <c r="I95" s="33"/>
      <c r="J95" s="33"/>
      <c r="K95" s="33"/>
      <c r="L95" s="33"/>
      <c r="M95" s="33"/>
      <c r="N95" s="33"/>
      <c r="O95" s="33"/>
      <c r="P95" s="33"/>
      <c r="Q95" s="33"/>
      <c r="R95" s="47"/>
      <c r="S95" s="47"/>
      <c r="T95" s="47"/>
      <c r="U95" s="47"/>
      <c r="V95" s="47"/>
      <c r="W95" s="47"/>
      <c r="X95" s="47"/>
      <c r="Y95" s="47"/>
      <c r="Z95" s="47"/>
      <c r="AA95" s="47"/>
      <c r="AB95" s="47"/>
      <c r="AC95" s="47"/>
    </row>
    <row r="96">
      <c r="A96" s="47"/>
      <c r="B96" s="46" t="s">
        <v>275</v>
      </c>
      <c r="C96" s="33"/>
      <c r="D96" s="33"/>
      <c r="E96" s="33"/>
      <c r="F96" s="33"/>
      <c r="G96" s="33"/>
      <c r="H96" s="33"/>
      <c r="I96" s="33"/>
      <c r="J96" s="33"/>
      <c r="K96" s="33"/>
      <c r="L96" s="33"/>
      <c r="M96" s="33"/>
      <c r="N96" s="33"/>
      <c r="O96" s="33"/>
      <c r="P96" s="33"/>
      <c r="Q96" s="33"/>
      <c r="R96" s="47"/>
      <c r="S96" s="47"/>
      <c r="T96" s="47"/>
      <c r="U96" s="47"/>
      <c r="V96" s="47"/>
      <c r="W96" s="47"/>
      <c r="X96" s="47"/>
      <c r="Y96" s="47"/>
      <c r="Z96" s="47"/>
      <c r="AA96" s="47"/>
      <c r="AB96" s="47"/>
      <c r="AC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row>
    <row r="99">
      <c r="A99" s="47"/>
      <c r="B99" s="55" t="s">
        <v>276</v>
      </c>
      <c r="C99" s="33"/>
      <c r="D99" s="33"/>
      <c r="E99" s="33"/>
      <c r="F99" s="33"/>
      <c r="G99" s="33"/>
      <c r="H99" s="33"/>
      <c r="I99" s="33"/>
      <c r="J99" s="33"/>
      <c r="K99" s="33"/>
      <c r="L99" s="33"/>
      <c r="M99" s="33"/>
      <c r="N99" s="33"/>
      <c r="O99" s="33"/>
      <c r="P99" s="33"/>
      <c r="Q99" s="33"/>
      <c r="R99" s="47"/>
      <c r="S99" s="47"/>
      <c r="T99" s="47"/>
      <c r="U99" s="47"/>
      <c r="V99" s="47"/>
      <c r="W99" s="47"/>
      <c r="X99" s="47"/>
      <c r="Y99" s="47"/>
      <c r="Z99" s="47"/>
      <c r="AA99" s="47"/>
      <c r="AB99" s="47"/>
      <c r="AC99" s="47"/>
    </row>
    <row r="100">
      <c r="A100" s="47"/>
      <c r="B100" s="32"/>
      <c r="C100" s="33"/>
      <c r="D100" s="32"/>
      <c r="E100" s="32"/>
      <c r="F100" s="32"/>
      <c r="G100" s="32"/>
      <c r="H100" s="32"/>
      <c r="I100" s="32"/>
      <c r="J100" s="32"/>
      <c r="K100" s="32"/>
      <c r="L100" s="32"/>
      <c r="M100" s="32"/>
      <c r="N100" s="33"/>
      <c r="O100" s="33"/>
      <c r="P100" s="33"/>
      <c r="Q100" s="33"/>
      <c r="R100" s="47"/>
      <c r="S100" s="47"/>
      <c r="T100" s="47"/>
      <c r="U100" s="47"/>
      <c r="V100" s="47"/>
      <c r="W100" s="47"/>
      <c r="X100" s="47"/>
      <c r="Y100" s="47"/>
      <c r="Z100" s="47"/>
      <c r="AA100" s="47"/>
      <c r="AB100" s="47"/>
      <c r="AC100" s="47"/>
    </row>
    <row r="101">
      <c r="A101" s="88"/>
      <c r="B101" s="56" t="s">
        <v>251</v>
      </c>
      <c r="C101" s="57"/>
      <c r="D101" s="74" t="s">
        <v>168</v>
      </c>
      <c r="E101" s="59"/>
      <c r="F101" s="59"/>
      <c r="G101" s="59"/>
      <c r="H101" s="60"/>
      <c r="I101" s="74" t="s">
        <v>169</v>
      </c>
      <c r="J101" s="59"/>
      <c r="K101" s="59"/>
      <c r="L101" s="59"/>
      <c r="M101" s="60"/>
      <c r="N101" s="33"/>
      <c r="O101" s="33"/>
      <c r="P101" s="33"/>
      <c r="Q101" s="33"/>
      <c r="R101" s="47"/>
      <c r="S101" s="47"/>
      <c r="T101" s="47"/>
      <c r="U101" s="47"/>
      <c r="V101" s="47"/>
      <c r="W101" s="47"/>
      <c r="X101" s="47"/>
      <c r="Y101" s="47"/>
      <c r="Z101" s="47"/>
      <c r="AA101" s="47"/>
      <c r="AB101" s="47"/>
      <c r="AC101" s="47"/>
    </row>
    <row r="102">
      <c r="A102" s="88"/>
      <c r="B102" s="35" t="s">
        <v>123</v>
      </c>
      <c r="C102" s="79" t="s">
        <v>124</v>
      </c>
      <c r="D102" s="79" t="s">
        <v>125</v>
      </c>
      <c r="E102" s="79" t="s">
        <v>143</v>
      </c>
      <c r="F102" s="79" t="s">
        <v>66</v>
      </c>
      <c r="G102" s="79" t="s">
        <v>126</v>
      </c>
      <c r="H102" s="79" t="s">
        <v>127</v>
      </c>
      <c r="I102" s="79" t="s">
        <v>125</v>
      </c>
      <c r="J102" s="79" t="s">
        <v>143</v>
      </c>
      <c r="K102" s="79" t="s">
        <v>66</v>
      </c>
      <c r="L102" s="79" t="s">
        <v>126</v>
      </c>
      <c r="M102" s="79" t="s">
        <v>127</v>
      </c>
      <c r="N102" s="33"/>
      <c r="O102" s="33"/>
      <c r="P102" s="33"/>
      <c r="Q102" s="33"/>
      <c r="R102" s="47"/>
      <c r="T102" s="93"/>
      <c r="U102" s="93"/>
      <c r="V102" s="93"/>
      <c r="W102" s="93"/>
      <c r="X102" s="93"/>
      <c r="Y102" s="47"/>
      <c r="Z102" s="47"/>
      <c r="AA102" s="47"/>
      <c r="AB102" s="47"/>
      <c r="AC102" s="47"/>
    </row>
    <row r="103">
      <c r="A103" s="88"/>
      <c r="B103" s="80" t="s">
        <v>144</v>
      </c>
      <c r="C103" s="63" t="s">
        <v>129</v>
      </c>
      <c r="D103" s="64">
        <v>0.743016759776536</v>
      </c>
      <c r="E103" s="64">
        <v>0.774774774774774</v>
      </c>
      <c r="F103" s="64">
        <v>0.788990825688073</v>
      </c>
      <c r="G103" s="64">
        <v>0.812400635930047</v>
      </c>
      <c r="H103" s="64">
        <v>0.86036763690942</v>
      </c>
      <c r="I103" s="64">
        <v>0.757847533632287</v>
      </c>
      <c r="J103" s="64">
        <v>0.723880597014925</v>
      </c>
      <c r="K103" s="64">
        <v>0.782258064516129</v>
      </c>
      <c r="L103" s="64">
        <v>0.83406003689418</v>
      </c>
      <c r="M103" s="64">
        <v>0.832594137471615</v>
      </c>
      <c r="N103" s="33"/>
      <c r="O103" s="33"/>
      <c r="P103" s="33"/>
      <c r="Q103" s="33"/>
      <c r="R103" s="47"/>
      <c r="T103" s="93"/>
      <c r="U103" s="93"/>
      <c r="V103" s="93"/>
      <c r="W103" s="93"/>
      <c r="X103" s="93"/>
      <c r="Y103" s="47"/>
      <c r="Z103" s="47"/>
      <c r="AA103" s="47"/>
      <c r="AB103" s="47"/>
      <c r="AC103" s="47"/>
    </row>
    <row r="104">
      <c r="A104" s="88"/>
      <c r="B104" s="85"/>
      <c r="C104" s="82" t="s">
        <v>208</v>
      </c>
      <c r="D104" s="94">
        <v>0.692737430167597</v>
      </c>
      <c r="E104" s="94">
        <v>0.756756756756756</v>
      </c>
      <c r="F104" s="94">
        <v>0.753363228699551</v>
      </c>
      <c r="G104" s="94">
        <v>0.729862215156332</v>
      </c>
      <c r="H104" s="94">
        <v>0.795926612256428</v>
      </c>
      <c r="I104" s="94">
        <v>0.762331838565022</v>
      </c>
      <c r="J104" s="94">
        <v>0.761194029850746</v>
      </c>
      <c r="K104" s="94">
        <v>0.793774319066147</v>
      </c>
      <c r="L104" s="94">
        <v>0.815193694449102</v>
      </c>
      <c r="M104" s="94">
        <v>0.831120658704896</v>
      </c>
      <c r="N104" s="33"/>
      <c r="O104" s="33"/>
      <c r="P104" s="33"/>
      <c r="Q104" s="33"/>
      <c r="R104" s="47"/>
      <c r="T104" s="93"/>
      <c r="U104" s="93"/>
      <c r="V104" s="93"/>
      <c r="W104" s="93"/>
      <c r="X104" s="93"/>
      <c r="Y104" s="93"/>
      <c r="Z104" s="93"/>
      <c r="AA104" s="93"/>
      <c r="AB104" s="93"/>
      <c r="AC104" s="93"/>
    </row>
    <row r="105">
      <c r="A105" s="88"/>
      <c r="B105" s="85"/>
      <c r="C105" s="63" t="s">
        <v>277</v>
      </c>
      <c r="D105" s="87" t="s">
        <v>278</v>
      </c>
      <c r="E105" s="87" t="s">
        <v>279</v>
      </c>
      <c r="F105" s="87" t="s">
        <v>280</v>
      </c>
      <c r="G105" s="87" t="s">
        <v>281</v>
      </c>
      <c r="H105" s="75" t="s">
        <v>282</v>
      </c>
      <c r="I105" s="75" t="s">
        <v>283</v>
      </c>
      <c r="J105" s="87" t="s">
        <v>284</v>
      </c>
      <c r="K105" s="75" t="s">
        <v>285</v>
      </c>
      <c r="L105" s="75" t="s">
        <v>286</v>
      </c>
      <c r="M105" s="75" t="s">
        <v>287</v>
      </c>
      <c r="N105" s="33"/>
      <c r="O105" s="33"/>
      <c r="P105" s="33"/>
      <c r="Q105" s="33"/>
      <c r="R105" s="47"/>
      <c r="Y105" s="47"/>
      <c r="Z105" s="47"/>
      <c r="AA105" s="47"/>
      <c r="AB105" s="47"/>
      <c r="AC105" s="47"/>
    </row>
    <row r="106">
      <c r="A106" s="88"/>
      <c r="B106" s="60"/>
      <c r="C106" s="95" t="s">
        <v>288</v>
      </c>
      <c r="D106" s="95" t="s">
        <v>289</v>
      </c>
      <c r="E106" s="95" t="s">
        <v>290</v>
      </c>
      <c r="F106" s="95" t="s">
        <v>291</v>
      </c>
      <c r="G106" s="95" t="s">
        <v>292</v>
      </c>
      <c r="H106" s="96" t="s">
        <v>293</v>
      </c>
      <c r="I106" s="96" t="s">
        <v>294</v>
      </c>
      <c r="J106" s="95" t="s">
        <v>295</v>
      </c>
      <c r="K106" s="96" t="s">
        <v>296</v>
      </c>
      <c r="L106" s="96" t="s">
        <v>297</v>
      </c>
      <c r="M106" s="96" t="s">
        <v>298</v>
      </c>
      <c r="N106" s="33"/>
      <c r="O106" s="33"/>
      <c r="P106" s="33"/>
      <c r="Q106" s="33"/>
      <c r="R106" s="47"/>
      <c r="S106" s="47"/>
      <c r="T106" s="47"/>
      <c r="U106" s="47"/>
      <c r="V106" s="47"/>
      <c r="W106" s="47"/>
      <c r="X106" s="47"/>
      <c r="Y106" s="47"/>
      <c r="Z106" s="47"/>
      <c r="AA106" s="47"/>
      <c r="AB106" s="47"/>
      <c r="AC106" s="47"/>
    </row>
    <row r="107">
      <c r="A107" s="47"/>
      <c r="B107" s="33"/>
      <c r="C107" s="33"/>
      <c r="D107" s="33"/>
      <c r="E107" s="33"/>
      <c r="F107" s="33"/>
      <c r="G107" s="33"/>
      <c r="H107" s="33"/>
      <c r="I107" s="33"/>
      <c r="J107" s="33"/>
      <c r="K107" s="33"/>
      <c r="L107" s="33"/>
      <c r="M107" s="33"/>
      <c r="N107" s="33"/>
      <c r="O107" s="33"/>
      <c r="P107" s="33"/>
      <c r="Q107" s="33"/>
      <c r="R107" s="47"/>
      <c r="S107" s="47"/>
      <c r="T107" s="47"/>
      <c r="U107" s="47"/>
      <c r="V107" s="47"/>
      <c r="W107" s="47"/>
      <c r="X107" s="47"/>
      <c r="Y107" s="47"/>
      <c r="Z107" s="47"/>
      <c r="AA107" s="47"/>
      <c r="AB107" s="47"/>
      <c r="AC107" s="47"/>
    </row>
    <row r="108">
      <c r="A108" s="47"/>
      <c r="B108" s="33"/>
      <c r="C108" s="33"/>
      <c r="D108" s="33"/>
      <c r="E108" s="33"/>
      <c r="F108" s="33"/>
      <c r="G108" s="33"/>
      <c r="H108" s="33"/>
      <c r="I108" s="33"/>
      <c r="J108" s="33"/>
      <c r="K108" s="33"/>
      <c r="L108" s="33"/>
      <c r="M108" s="33"/>
      <c r="N108" s="33"/>
      <c r="O108" s="33"/>
      <c r="P108" s="33"/>
      <c r="Q108" s="33"/>
      <c r="R108" s="47"/>
      <c r="S108" s="47"/>
      <c r="T108" s="47"/>
      <c r="U108" s="47"/>
      <c r="V108" s="47"/>
      <c r="W108" s="47"/>
      <c r="X108" s="47"/>
      <c r="Y108" s="47"/>
      <c r="Z108" s="47"/>
      <c r="AA108" s="47"/>
      <c r="AB108" s="47"/>
      <c r="AC108" s="47"/>
    </row>
    <row r="109">
      <c r="A109" s="47"/>
      <c r="B109" s="46" t="s">
        <v>273</v>
      </c>
      <c r="C109" s="33"/>
      <c r="D109" s="33"/>
      <c r="E109" s="33"/>
      <c r="F109" s="33"/>
      <c r="G109" s="33"/>
      <c r="H109" s="33"/>
      <c r="I109" s="33"/>
      <c r="J109" s="33"/>
      <c r="K109" s="33"/>
      <c r="L109" s="33"/>
      <c r="M109" s="33"/>
      <c r="N109" s="33"/>
      <c r="O109" s="33"/>
      <c r="P109" s="33"/>
      <c r="Q109" s="33"/>
      <c r="R109" s="47"/>
      <c r="S109" s="47"/>
      <c r="T109" s="47"/>
      <c r="U109" s="47"/>
      <c r="V109" s="47"/>
      <c r="W109" s="47"/>
      <c r="X109" s="47"/>
      <c r="Y109" s="47"/>
      <c r="Z109" s="47"/>
      <c r="AA109" s="47"/>
      <c r="AB109" s="47"/>
      <c r="AC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row>
    <row r="112">
      <c r="A112" s="47"/>
      <c r="B112" s="55" t="s">
        <v>299</v>
      </c>
      <c r="C112" s="32"/>
      <c r="D112" s="33"/>
      <c r="E112" s="32"/>
      <c r="F112" s="32"/>
      <c r="G112" s="32"/>
      <c r="H112" s="32"/>
      <c r="I112" s="32"/>
      <c r="J112" s="33"/>
      <c r="K112" s="33"/>
      <c r="L112" s="55" t="s">
        <v>300</v>
      </c>
      <c r="M112" s="32"/>
      <c r="N112" s="32"/>
      <c r="O112" s="32"/>
      <c r="P112" s="32"/>
      <c r="Q112" s="32"/>
      <c r="R112" s="32"/>
      <c r="S112" s="32"/>
      <c r="T112" s="33"/>
      <c r="U112" s="33"/>
      <c r="V112" s="47"/>
      <c r="W112" s="47"/>
      <c r="X112" s="47"/>
      <c r="Y112" s="47"/>
      <c r="Z112" s="47"/>
      <c r="AA112" s="47"/>
      <c r="AB112" s="47"/>
      <c r="AC112" s="47"/>
    </row>
    <row r="113">
      <c r="A113" s="47"/>
      <c r="B113" s="31"/>
      <c r="C113" s="97" t="s">
        <v>120</v>
      </c>
      <c r="D113" s="57"/>
      <c r="E113" s="58" t="s">
        <v>301</v>
      </c>
      <c r="F113" s="59"/>
      <c r="G113" s="59"/>
      <c r="H113" s="59"/>
      <c r="I113" s="60"/>
      <c r="J113" s="33"/>
      <c r="K113" s="33"/>
      <c r="L113" s="31"/>
      <c r="M113" s="98" t="s">
        <v>302</v>
      </c>
      <c r="N113" s="60"/>
      <c r="O113" s="58" t="s">
        <v>301</v>
      </c>
      <c r="P113" s="59"/>
      <c r="Q113" s="59"/>
      <c r="R113" s="59"/>
      <c r="S113" s="60"/>
      <c r="T113" s="33"/>
      <c r="U113" s="33"/>
      <c r="V113" s="47"/>
      <c r="W113" s="47"/>
      <c r="X113" s="47"/>
      <c r="Y113" s="47"/>
      <c r="Z113" s="47"/>
      <c r="AA113" s="47"/>
      <c r="AB113" s="47"/>
      <c r="AC113" s="47"/>
    </row>
    <row r="114">
      <c r="A114" s="47"/>
      <c r="B114" s="31"/>
      <c r="C114" s="35" t="s">
        <v>123</v>
      </c>
      <c r="D114" s="35" t="s">
        <v>303</v>
      </c>
      <c r="E114" s="35" t="s">
        <v>65</v>
      </c>
      <c r="F114" s="35" t="s">
        <v>143</v>
      </c>
      <c r="G114" s="35" t="s">
        <v>66</v>
      </c>
      <c r="H114" s="35" t="s">
        <v>126</v>
      </c>
      <c r="I114" s="35" t="s">
        <v>127</v>
      </c>
      <c r="J114" s="33"/>
      <c r="K114" s="33"/>
      <c r="L114" s="31"/>
      <c r="M114" s="35" t="s">
        <v>123</v>
      </c>
      <c r="N114" s="35" t="s">
        <v>303</v>
      </c>
      <c r="O114" s="35" t="s">
        <v>65</v>
      </c>
      <c r="P114" s="35" t="s">
        <v>143</v>
      </c>
      <c r="Q114" s="35" t="s">
        <v>66</v>
      </c>
      <c r="R114" s="35" t="s">
        <v>126</v>
      </c>
      <c r="S114" s="35" t="s">
        <v>127</v>
      </c>
      <c r="T114" s="33"/>
      <c r="U114" s="33"/>
      <c r="V114" s="47"/>
      <c r="W114" s="47"/>
      <c r="X114" s="47"/>
      <c r="Y114" s="47"/>
      <c r="Z114" s="47"/>
      <c r="AA114" s="47"/>
      <c r="AB114" s="47"/>
      <c r="AC114" s="47"/>
    </row>
    <row r="115">
      <c r="A115" s="47"/>
      <c r="B115" s="31"/>
      <c r="C115" s="99" t="s">
        <v>304</v>
      </c>
      <c r="D115" s="63" t="s">
        <v>129</v>
      </c>
      <c r="E115" s="100">
        <v>0.753731343283582</v>
      </c>
      <c r="F115" s="100">
        <v>0.74390243902439</v>
      </c>
      <c r="G115" s="100">
        <v>0.787096774193548</v>
      </c>
      <c r="H115" s="100">
        <v>0.847091932457785</v>
      </c>
      <c r="I115" s="101">
        <v>0.871367019787099</v>
      </c>
      <c r="J115" s="102"/>
      <c r="K115" s="102"/>
      <c r="L115" s="103"/>
      <c r="M115" s="104" t="s">
        <v>305</v>
      </c>
      <c r="N115" s="105" t="s">
        <v>306</v>
      </c>
      <c r="O115" s="100">
        <v>0.611940298507462</v>
      </c>
      <c r="P115" s="101">
        <v>1.0</v>
      </c>
      <c r="Q115" s="100">
        <v>0.759259259259259</v>
      </c>
      <c r="R115" s="100">
        <v>0.831613508442776</v>
      </c>
      <c r="S115" s="100">
        <v>0.890753500569031</v>
      </c>
      <c r="T115" s="33"/>
      <c r="U115" s="33"/>
      <c r="V115" s="47"/>
      <c r="W115" s="47"/>
      <c r="X115" s="47"/>
      <c r="Y115" s="47"/>
      <c r="Z115" s="47"/>
      <c r="AA115" s="47"/>
      <c r="AB115" s="47"/>
      <c r="AC115" s="47"/>
    </row>
    <row r="116">
      <c r="A116" s="47"/>
      <c r="B116" s="31"/>
      <c r="C116" s="106"/>
      <c r="D116" s="63" t="s">
        <v>208</v>
      </c>
      <c r="E116" s="101">
        <v>0.776119402985074</v>
      </c>
      <c r="F116" s="101">
        <v>0.841463414634146</v>
      </c>
      <c r="G116" s="101">
        <v>0.821428571428571</v>
      </c>
      <c r="H116" s="100">
        <v>0.826923076923076</v>
      </c>
      <c r="I116" s="100">
        <v>0.856703368852847</v>
      </c>
      <c r="J116" s="102"/>
      <c r="K116" s="102"/>
      <c r="L116" s="103"/>
      <c r="M116" s="106"/>
      <c r="N116" s="105" t="s">
        <v>307</v>
      </c>
      <c r="O116" s="101">
        <v>0.873134328358208</v>
      </c>
      <c r="P116" s="100">
        <v>0.890243902439024</v>
      </c>
      <c r="Q116" s="101">
        <v>0.895705521472392</v>
      </c>
      <c r="R116" s="101">
        <v>0.934568480300187</v>
      </c>
      <c r="S116" s="101">
        <v>0.954841492035501</v>
      </c>
      <c r="T116" s="33"/>
      <c r="U116" s="33"/>
      <c r="V116" s="47"/>
      <c r="W116" s="47"/>
      <c r="X116" s="47"/>
      <c r="Y116" s="47"/>
      <c r="Z116" s="47"/>
      <c r="AA116" s="47"/>
      <c r="AB116" s="47"/>
      <c r="AC116" s="47"/>
    </row>
    <row r="117">
      <c r="A117" s="47"/>
      <c r="B117" s="31"/>
      <c r="C117" s="107" t="s">
        <v>308</v>
      </c>
      <c r="D117" s="63" t="s">
        <v>129</v>
      </c>
      <c r="E117" s="100">
        <v>0.753731343283582</v>
      </c>
      <c r="F117" s="100">
        <v>0.817073170731707</v>
      </c>
      <c r="G117" s="100">
        <v>0.802395209580838</v>
      </c>
      <c r="H117" s="100">
        <v>0.846857410881801</v>
      </c>
      <c r="I117" s="100">
        <v>0.865063742624551</v>
      </c>
      <c r="J117" s="102"/>
      <c r="K117" s="102"/>
      <c r="L117" s="103"/>
      <c r="M117" s="108" t="s">
        <v>309</v>
      </c>
      <c r="N117" s="105" t="s">
        <v>306</v>
      </c>
      <c r="O117" s="100">
        <v>0.776119402985074</v>
      </c>
      <c r="P117" s="100">
        <v>0.73170731707317</v>
      </c>
      <c r="Q117" s="100">
        <v>0.8</v>
      </c>
      <c r="R117" s="100">
        <v>0.898921200750469</v>
      </c>
      <c r="S117" s="100">
        <v>0.92946114260711</v>
      </c>
      <c r="T117" s="33"/>
      <c r="U117" s="33"/>
      <c r="V117" s="47"/>
      <c r="W117" s="47"/>
      <c r="X117" s="47"/>
      <c r="Y117" s="47"/>
      <c r="Z117" s="47"/>
      <c r="AA117" s="47"/>
      <c r="AB117" s="47"/>
      <c r="AC117" s="47"/>
    </row>
    <row r="118">
      <c r="A118" s="47"/>
      <c r="B118" s="33"/>
      <c r="C118" s="33"/>
      <c r="D118" s="33"/>
      <c r="E118" s="102"/>
      <c r="F118" s="102"/>
      <c r="G118" s="102"/>
      <c r="H118" s="102"/>
      <c r="I118" s="102"/>
      <c r="J118" s="102"/>
      <c r="K118" s="102"/>
      <c r="L118" s="102"/>
      <c r="M118" s="109" t="s">
        <v>310</v>
      </c>
      <c r="N118" s="102"/>
      <c r="O118" s="102"/>
      <c r="P118" s="102"/>
      <c r="Q118" s="102"/>
      <c r="R118" s="102"/>
      <c r="S118" s="102"/>
      <c r="T118" s="33"/>
      <c r="U118" s="33"/>
      <c r="V118" s="47"/>
      <c r="W118" s="47"/>
      <c r="X118" s="47"/>
      <c r="Y118" s="47"/>
      <c r="Z118" s="47"/>
      <c r="AA118" s="47"/>
      <c r="AB118" s="47"/>
      <c r="AC118" s="47"/>
    </row>
    <row r="119">
      <c r="A119" s="47"/>
      <c r="B119" s="33"/>
      <c r="C119" s="33"/>
      <c r="D119" s="33"/>
      <c r="E119" s="102"/>
      <c r="F119" s="102"/>
      <c r="G119" s="102"/>
      <c r="H119" s="102"/>
      <c r="I119" s="102"/>
      <c r="J119" s="102"/>
      <c r="K119" s="102"/>
      <c r="L119" s="102"/>
      <c r="M119" s="109"/>
      <c r="N119" s="102"/>
      <c r="O119" s="102"/>
      <c r="P119" s="102"/>
      <c r="Q119" s="102"/>
      <c r="R119" s="102"/>
      <c r="S119" s="102"/>
      <c r="T119" s="33"/>
      <c r="U119" s="33"/>
      <c r="V119" s="47"/>
      <c r="W119" s="47"/>
      <c r="X119" s="47"/>
      <c r="Y119" s="47"/>
      <c r="Z119" s="47"/>
      <c r="AA119" s="47"/>
      <c r="AB119" s="47"/>
      <c r="AC119" s="47"/>
    </row>
    <row r="120">
      <c r="A120" s="47"/>
      <c r="B120" s="33"/>
      <c r="C120" s="46" t="s">
        <v>311</v>
      </c>
      <c r="D120" s="33"/>
      <c r="E120" s="102"/>
      <c r="F120" s="102"/>
      <c r="G120" s="102"/>
      <c r="H120" s="102"/>
      <c r="I120" s="102"/>
      <c r="J120" s="102"/>
      <c r="K120" s="102"/>
      <c r="L120" s="102"/>
      <c r="M120" s="102"/>
      <c r="N120" s="102"/>
      <c r="O120" s="102"/>
      <c r="P120" s="102"/>
      <c r="Q120" s="102"/>
      <c r="R120" s="102"/>
      <c r="S120" s="102"/>
      <c r="T120" s="33"/>
      <c r="U120" s="33"/>
      <c r="V120" s="47"/>
      <c r="W120" s="47"/>
      <c r="X120" s="47"/>
      <c r="Y120" s="47"/>
      <c r="Z120" s="47"/>
      <c r="AA120" s="47"/>
      <c r="AB120" s="47"/>
      <c r="AC120" s="47"/>
    </row>
    <row r="121">
      <c r="A121" s="47"/>
      <c r="B121" s="54"/>
      <c r="C121" s="54"/>
      <c r="D121" s="54"/>
      <c r="E121" s="110"/>
      <c r="F121" s="110"/>
      <c r="G121" s="110"/>
      <c r="H121" s="110"/>
      <c r="I121" s="110"/>
      <c r="J121" s="111"/>
      <c r="K121" s="111"/>
      <c r="L121" s="111"/>
      <c r="M121" s="111"/>
      <c r="N121" s="111"/>
      <c r="O121" s="111"/>
      <c r="P121" s="111"/>
      <c r="Q121" s="111"/>
      <c r="R121" s="111"/>
      <c r="S121" s="111"/>
      <c r="T121" s="47"/>
      <c r="U121" s="47"/>
      <c r="V121" s="47"/>
      <c r="W121" s="47"/>
      <c r="X121" s="47"/>
      <c r="Y121" s="47"/>
      <c r="Z121" s="47"/>
      <c r="AA121" s="47"/>
      <c r="AB121" s="47"/>
      <c r="AC121" s="47"/>
    </row>
    <row r="122">
      <c r="A122" s="47"/>
      <c r="B122" s="47"/>
      <c r="C122" s="47"/>
      <c r="D122" s="47"/>
      <c r="E122" s="111"/>
      <c r="F122" s="111"/>
      <c r="G122" s="111"/>
      <c r="H122" s="111"/>
      <c r="I122" s="111"/>
      <c r="J122" s="111"/>
      <c r="K122" s="111"/>
      <c r="L122" s="111"/>
      <c r="M122" s="111"/>
      <c r="N122" s="111"/>
      <c r="O122" s="111"/>
      <c r="P122" s="111"/>
      <c r="Q122" s="111"/>
      <c r="R122" s="111"/>
      <c r="S122" s="111"/>
      <c r="T122" s="47"/>
      <c r="U122" s="47"/>
      <c r="V122" s="47"/>
      <c r="W122" s="47"/>
      <c r="X122" s="47"/>
      <c r="Y122" s="47"/>
      <c r="Z122" s="47"/>
      <c r="AA122" s="47"/>
      <c r="AB122" s="47"/>
      <c r="AC122" s="47"/>
    </row>
    <row r="123">
      <c r="A123" s="47"/>
      <c r="B123" s="112" t="s">
        <v>312</v>
      </c>
      <c r="C123" s="32"/>
      <c r="D123" s="32"/>
      <c r="E123" s="102"/>
      <c r="F123" s="113"/>
      <c r="G123" s="113"/>
      <c r="H123" s="113"/>
      <c r="I123" s="113"/>
      <c r="J123" s="113"/>
      <c r="K123" s="102"/>
      <c r="L123" s="111"/>
      <c r="M123" s="111"/>
      <c r="N123" s="111"/>
      <c r="O123" s="111"/>
      <c r="P123" s="111"/>
      <c r="Q123" s="111"/>
      <c r="R123" s="111"/>
      <c r="S123" s="111"/>
      <c r="T123" s="47"/>
      <c r="U123" s="47"/>
      <c r="V123" s="47"/>
      <c r="W123" s="47"/>
      <c r="X123" s="47"/>
      <c r="Y123" s="47"/>
      <c r="Z123" s="47"/>
      <c r="AA123" s="47"/>
      <c r="AB123" s="47"/>
      <c r="AC123" s="47"/>
    </row>
    <row r="124">
      <c r="A124" s="47"/>
      <c r="B124" s="31"/>
      <c r="C124" s="98" t="s">
        <v>313</v>
      </c>
      <c r="D124" s="60"/>
      <c r="E124" s="100"/>
      <c r="F124" s="113" t="s">
        <v>314</v>
      </c>
      <c r="G124" s="59"/>
      <c r="H124" s="59"/>
      <c r="I124" s="59"/>
      <c r="J124" s="60"/>
      <c r="K124" s="102"/>
      <c r="L124" s="111"/>
      <c r="M124" s="111"/>
      <c r="N124" s="111"/>
      <c r="O124" s="111"/>
      <c r="P124" s="111"/>
      <c r="Q124" s="111"/>
      <c r="R124" s="111"/>
      <c r="S124" s="111"/>
      <c r="T124" s="47"/>
      <c r="U124" s="47"/>
      <c r="V124" s="47"/>
      <c r="W124" s="47"/>
      <c r="X124" s="47"/>
      <c r="Y124" s="47"/>
      <c r="Z124" s="47"/>
      <c r="AA124" s="47"/>
      <c r="AB124" s="47"/>
      <c r="AC124" s="47"/>
    </row>
    <row r="125">
      <c r="A125" s="47"/>
      <c r="B125" s="31"/>
      <c r="C125" s="35" t="s">
        <v>123</v>
      </c>
      <c r="D125" s="35" t="s">
        <v>124</v>
      </c>
      <c r="E125" s="101" t="s">
        <v>315</v>
      </c>
      <c r="F125" s="101" t="s">
        <v>65</v>
      </c>
      <c r="G125" s="101" t="s">
        <v>143</v>
      </c>
      <c r="H125" s="101" t="s">
        <v>66</v>
      </c>
      <c r="I125" s="101" t="s">
        <v>126</v>
      </c>
      <c r="J125" s="101" t="s">
        <v>127</v>
      </c>
      <c r="K125" s="102"/>
      <c r="L125" s="111"/>
      <c r="M125" s="111"/>
      <c r="N125" s="111"/>
      <c r="O125" s="111"/>
      <c r="P125" s="111"/>
      <c r="Q125" s="111"/>
      <c r="R125" s="111"/>
      <c r="S125" s="111"/>
      <c r="T125" s="47"/>
      <c r="U125" s="47"/>
      <c r="V125" s="47"/>
      <c r="W125" s="47"/>
      <c r="X125" s="47"/>
      <c r="Y125" s="47"/>
      <c r="Z125" s="47"/>
      <c r="AA125" s="47"/>
      <c r="AB125" s="47"/>
      <c r="AC125" s="47"/>
    </row>
    <row r="126">
      <c r="A126" s="47"/>
      <c r="B126" s="31"/>
      <c r="C126" s="114" t="s">
        <v>316</v>
      </c>
      <c r="D126" s="63" t="s">
        <v>129</v>
      </c>
      <c r="E126" s="105" t="s">
        <v>317</v>
      </c>
      <c r="F126" s="105">
        <v>0.609452736318407</v>
      </c>
      <c r="G126" s="115">
        <v>1.0</v>
      </c>
      <c r="H126" s="105">
        <v>0.757341576506955</v>
      </c>
      <c r="I126" s="105">
        <v>0.563655271025607</v>
      </c>
      <c r="J126" s="105">
        <v>0.656627139610748</v>
      </c>
      <c r="K126" s="102"/>
      <c r="L126" s="111"/>
      <c r="M126" s="111"/>
      <c r="N126" s="111"/>
      <c r="O126" s="111"/>
      <c r="P126" s="111"/>
      <c r="Q126" s="111"/>
      <c r="R126" s="111"/>
      <c r="S126" s="111"/>
      <c r="T126" s="47"/>
      <c r="U126" s="47"/>
      <c r="V126" s="47"/>
      <c r="W126" s="47"/>
      <c r="X126" s="47"/>
      <c r="Y126" s="47"/>
      <c r="Z126" s="47"/>
      <c r="AA126" s="47"/>
      <c r="AB126" s="47"/>
      <c r="AC126" s="47"/>
    </row>
    <row r="127">
      <c r="A127" s="47"/>
      <c r="B127" s="31"/>
      <c r="C127" s="60"/>
      <c r="D127" s="63" t="s">
        <v>318</v>
      </c>
      <c r="E127" s="105" t="s">
        <v>319</v>
      </c>
      <c r="F127" s="105">
        <v>0.639303482587064</v>
      </c>
      <c r="G127" s="105">
        <v>0.963265306122449</v>
      </c>
      <c r="H127" s="105">
        <v>0.764991896272285</v>
      </c>
      <c r="I127" s="105">
        <v>0.592564669179773</v>
      </c>
      <c r="J127" s="105">
        <v>0.673703476835488</v>
      </c>
      <c r="K127" s="102"/>
      <c r="L127" s="111"/>
      <c r="M127" s="111"/>
      <c r="N127" s="111"/>
      <c r="O127" s="111"/>
      <c r="P127" s="111"/>
      <c r="Q127" s="111"/>
      <c r="R127" s="111"/>
      <c r="S127" s="111"/>
      <c r="T127" s="47"/>
      <c r="U127" s="47"/>
      <c r="V127" s="47"/>
      <c r="W127" s="47"/>
      <c r="X127" s="47"/>
      <c r="Y127" s="47"/>
      <c r="Z127" s="47"/>
      <c r="AA127" s="47"/>
      <c r="AB127" s="47"/>
      <c r="AC127" s="47"/>
    </row>
    <row r="128">
      <c r="A128" s="47"/>
      <c r="B128" s="31"/>
      <c r="C128" s="107" t="s">
        <v>320</v>
      </c>
      <c r="D128" s="63" t="s">
        <v>129</v>
      </c>
      <c r="E128" s="105" t="s">
        <v>319</v>
      </c>
      <c r="F128" s="115">
        <v>0.696517412935323</v>
      </c>
      <c r="G128" s="105">
        <v>0.76734693877551</v>
      </c>
      <c r="H128" s="115">
        <v>0.755020080321285</v>
      </c>
      <c r="I128" s="115">
        <v>0.717847393734563</v>
      </c>
      <c r="J128" s="115">
        <v>0.779542662343212</v>
      </c>
      <c r="K128" s="102"/>
      <c r="L128" s="111"/>
      <c r="M128" s="111"/>
      <c r="N128" s="111"/>
      <c r="O128" s="111"/>
      <c r="P128" s="111"/>
      <c r="Q128" s="111"/>
      <c r="R128" s="111"/>
      <c r="S128" s="111"/>
      <c r="T128" s="47"/>
      <c r="U128" s="47"/>
      <c r="V128" s="47"/>
      <c r="W128" s="47"/>
      <c r="X128" s="47"/>
      <c r="Y128" s="47"/>
      <c r="Z128" s="47"/>
      <c r="AA128" s="47"/>
      <c r="AB128" s="47"/>
      <c r="AC128" s="47"/>
    </row>
    <row r="129">
      <c r="A129" s="47"/>
      <c r="B129" s="33"/>
      <c r="C129" s="33"/>
      <c r="D129" s="33"/>
      <c r="E129" s="33"/>
      <c r="F129" s="33"/>
      <c r="G129" s="33"/>
      <c r="H129" s="33"/>
      <c r="I129" s="33"/>
      <c r="J129" s="33"/>
      <c r="K129" s="33"/>
      <c r="L129" s="47"/>
      <c r="M129" s="47"/>
      <c r="N129" s="47"/>
      <c r="O129" s="47"/>
      <c r="P129" s="47"/>
      <c r="Q129" s="47"/>
      <c r="R129" s="47"/>
      <c r="S129" s="47"/>
      <c r="T129" s="47"/>
      <c r="U129" s="47"/>
      <c r="V129" s="47"/>
      <c r="W129" s="47"/>
      <c r="X129" s="47"/>
      <c r="Y129" s="47"/>
      <c r="Z129" s="47"/>
      <c r="AA129" s="47"/>
      <c r="AB129" s="47"/>
      <c r="AC129" s="47"/>
    </row>
    <row r="130">
      <c r="A130" s="47"/>
      <c r="B130" s="33"/>
      <c r="C130" s="46" t="s">
        <v>321</v>
      </c>
      <c r="D130" s="33"/>
      <c r="E130" s="33"/>
      <c r="F130" s="33"/>
      <c r="G130" s="33"/>
      <c r="H130" s="33"/>
      <c r="I130" s="33"/>
      <c r="J130" s="33"/>
      <c r="K130" s="33"/>
      <c r="L130" s="47"/>
      <c r="M130" s="47"/>
      <c r="N130" s="47"/>
      <c r="O130" s="47"/>
      <c r="P130" s="47"/>
      <c r="Q130" s="47"/>
      <c r="R130" s="47"/>
      <c r="S130" s="47"/>
      <c r="T130" s="47"/>
      <c r="U130" s="47"/>
      <c r="V130" s="47"/>
      <c r="W130" s="47"/>
      <c r="X130" s="47"/>
      <c r="Y130" s="47"/>
      <c r="Z130" s="47"/>
      <c r="AA130" s="47"/>
      <c r="AB130" s="47"/>
      <c r="AC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row>
    <row r="132" ht="15.75" customHeight="1">
      <c r="A132" s="48"/>
      <c r="B132" s="47"/>
      <c r="C132" s="47"/>
      <c r="D132" s="47"/>
      <c r="E132" s="47"/>
      <c r="F132" s="47"/>
      <c r="G132" s="47"/>
      <c r="H132" s="47"/>
      <c r="I132" s="47"/>
      <c r="J132" s="47"/>
      <c r="K132" s="47"/>
      <c r="L132" s="47"/>
      <c r="M132" s="47"/>
      <c r="N132" s="47"/>
      <c r="O132" s="47"/>
      <c r="P132" s="47"/>
      <c r="Q132" s="47"/>
      <c r="R132" s="47"/>
      <c r="S132" s="48"/>
      <c r="T132" s="48"/>
      <c r="U132" s="48"/>
      <c r="V132" s="48"/>
      <c r="W132" s="48"/>
      <c r="X132" s="48"/>
      <c r="Y132" s="48"/>
      <c r="Z132" s="48"/>
      <c r="AA132" s="48"/>
      <c r="AB132" s="48"/>
      <c r="AC132" s="48"/>
    </row>
    <row r="133" ht="15.75" customHeight="1">
      <c r="A133" s="48"/>
      <c r="B133" s="47"/>
      <c r="C133" s="47"/>
      <c r="D133" s="47"/>
      <c r="E133" s="47"/>
      <c r="F133" s="47"/>
      <c r="G133" s="47"/>
      <c r="H133" s="47"/>
      <c r="I133" s="47"/>
      <c r="J133" s="47"/>
      <c r="K133" s="47"/>
      <c r="L133" s="47"/>
      <c r="M133" s="47"/>
      <c r="N133" s="47"/>
      <c r="O133" s="47"/>
      <c r="P133" s="47"/>
      <c r="Q133" s="47"/>
      <c r="R133" s="47"/>
      <c r="S133" s="48"/>
      <c r="T133" s="48"/>
      <c r="U133" s="48"/>
      <c r="V133" s="48"/>
      <c r="W133" s="48"/>
      <c r="X133" s="48"/>
      <c r="Y133" s="48"/>
      <c r="Z133" s="48"/>
      <c r="AA133" s="48"/>
      <c r="AB133" s="48"/>
      <c r="AC133" s="48"/>
    </row>
    <row r="134" ht="15.75" customHeight="1">
      <c r="A134" s="48"/>
      <c r="B134" s="47"/>
      <c r="C134" s="47"/>
      <c r="D134" s="47"/>
      <c r="E134" s="47"/>
      <c r="F134" s="47"/>
      <c r="G134" s="47"/>
      <c r="H134" s="47"/>
      <c r="I134" s="47"/>
      <c r="J134" s="47"/>
      <c r="K134" s="47"/>
      <c r="L134" s="47"/>
      <c r="M134" s="47"/>
      <c r="N134" s="47"/>
      <c r="O134" s="47"/>
      <c r="P134" s="47"/>
      <c r="Q134" s="47"/>
      <c r="R134" s="47"/>
      <c r="S134" s="48"/>
      <c r="T134" s="48"/>
      <c r="U134" s="48"/>
      <c r="V134" s="48"/>
      <c r="W134" s="48"/>
      <c r="X134" s="48"/>
      <c r="Y134" s="48"/>
      <c r="Z134" s="48"/>
      <c r="AA134" s="48"/>
      <c r="AB134" s="48"/>
      <c r="AC134" s="48"/>
    </row>
    <row r="135" ht="15.7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row>
    <row r="136" ht="15.75" customHeight="1">
      <c r="A136" s="47"/>
      <c r="B136" s="47"/>
      <c r="C136" s="116"/>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row>
    <row r="137" ht="15.7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row>
    <row r="138" ht="15.7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row>
    <row r="139" ht="15.7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row>
    <row r="140" ht="15.7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row>
    <row r="141" ht="15.7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row>
    <row r="142" ht="15.7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row>
    <row r="143" ht="15.7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row>
    <row r="144" ht="15.7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row>
    <row r="145" ht="15.7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row>
    <row r="146" ht="15.7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row>
    <row r="147" ht="15.7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row>
    <row r="148" ht="15.7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row>
    <row r="149" ht="15.7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row>
    <row r="150" ht="15.7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row>
    <row r="151" ht="15.7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row>
    <row r="152" ht="15.7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row>
    <row r="153" ht="15.7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row>
    <row r="154" ht="15.7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row>
    <row r="155" ht="15.7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row>
    <row r="156" ht="15.7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row>
    <row r="157" ht="15.7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row>
    <row r="158" ht="15.7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row>
    <row r="159" ht="15.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row>
    <row r="160" ht="15.7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row>
    <row r="161" ht="15.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row>
    <row r="162" ht="15.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row>
    <row r="163" ht="15.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row>
    <row r="164" ht="15.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row>
    <row r="165" ht="15.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row>
    <row r="166" ht="15.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row>
    <row r="167" ht="15.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row>
    <row r="168" ht="15.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row>
    <row r="169" ht="15.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row>
    <row r="170" ht="15.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row>
    <row r="171" ht="15.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row>
    <row r="172" ht="15.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row>
    <row r="173" ht="15.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row>
    <row r="174" ht="15.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row>
    <row r="175" ht="15.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row>
    <row r="176" ht="15.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row>
    <row r="177" ht="15.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row>
    <row r="178" ht="15.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row>
    <row r="179" ht="15.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row>
    <row r="180" ht="15.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row>
    <row r="181" ht="15.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row>
    <row r="182"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row>
    <row r="183" ht="15.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row>
    <row r="184" ht="15.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row>
    <row r="185" ht="15.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row>
    <row r="186" ht="15.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row>
    <row r="187"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row>
    <row r="188" ht="15.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row>
    <row r="189" ht="15.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row>
    <row r="190" ht="15.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row>
    <row r="191" ht="15.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row>
    <row r="192" ht="15.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row>
    <row r="193"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row>
    <row r="194" ht="15.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row>
    <row r="195" ht="15.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row>
    <row r="196" ht="15.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row>
    <row r="197"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row>
    <row r="198" ht="15.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row>
    <row r="199" ht="15.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row>
    <row r="200" ht="15.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row>
    <row r="201" ht="15.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row>
    <row r="202" ht="15.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row>
    <row r="203" ht="15.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row>
    <row r="204" ht="15.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row>
    <row r="205" ht="15.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row>
    <row r="206" ht="15.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row>
    <row r="207" ht="15.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row>
    <row r="208" ht="15.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row>
    <row r="209" ht="15.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row>
    <row r="210" ht="15.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row>
    <row r="211"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row>
    <row r="212" ht="15.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row>
    <row r="213" ht="15.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row>
    <row r="214" ht="15.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row>
    <row r="215" ht="15.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row>
    <row r="21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row>
    <row r="217" ht="15.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row>
    <row r="218" ht="15.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row>
    <row r="219" ht="15.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row>
    <row r="220" ht="15.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row>
    <row r="221" ht="15.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row>
    <row r="222"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row>
    <row r="223" ht="15.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row>
    <row r="224" ht="15.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row>
    <row r="225" ht="15.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row>
    <row r="226" ht="15.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row>
    <row r="227" ht="15.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row>
    <row r="228" ht="15.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row>
    <row r="229" ht="15.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row>
    <row r="230"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row>
    <row r="231" ht="15.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row>
    <row r="232" ht="15.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row>
    <row r="233" ht="15.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row>
    <row r="234" ht="15.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row>
    <row r="235" ht="15.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row>
    <row r="236"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row>
    <row r="237"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row>
    <row r="238"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row>
    <row r="239"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row>
    <row r="240"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row>
    <row r="241"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row>
    <row r="242"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row>
    <row r="243"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row>
    <row r="244"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row>
    <row r="245"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row>
    <row r="246"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row>
    <row r="247"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row>
    <row r="248"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row>
    <row r="249"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row>
    <row r="250"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row>
    <row r="251"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row>
    <row r="252"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row>
    <row r="253"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row>
    <row r="254"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row>
    <row r="255"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row>
    <row r="256"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row>
    <row r="257"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row>
    <row r="258"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row>
    <row r="259"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row>
    <row r="260"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row>
    <row r="261"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row>
    <row r="262"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row>
    <row r="263"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row>
    <row r="264"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row>
    <row r="265"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row>
    <row r="266"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row>
    <row r="267"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row>
    <row r="268"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row>
    <row r="269"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row>
    <row r="270"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row>
    <row r="271"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row>
    <row r="272"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row>
    <row r="273"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row>
    <row r="274"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row>
    <row r="275"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row>
    <row r="276"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row>
    <row r="277"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row>
    <row r="278"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row>
    <row r="279"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row>
    <row r="280"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row>
    <row r="281"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row>
    <row r="282"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row>
    <row r="283"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row>
    <row r="28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row>
    <row r="285"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row>
    <row r="286"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row>
    <row r="287"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row>
    <row r="288"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row>
    <row r="289"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row>
    <row r="290"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row>
    <row r="291"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row>
    <row r="292"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row>
    <row r="293"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row>
    <row r="294"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row>
    <row r="295"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row>
    <row r="29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row>
    <row r="297"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row>
    <row r="298"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row>
    <row r="299"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row>
    <row r="300"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row>
    <row r="301"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row>
    <row r="302"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row>
    <row r="303"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row>
    <row r="304"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row>
    <row r="305"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row>
    <row r="306"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row>
    <row r="307"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row>
    <row r="308"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row>
    <row r="309"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row>
    <row r="310"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row>
    <row r="311"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row>
    <row r="312"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row>
    <row r="313"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row>
    <row r="314"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row>
    <row r="315"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row>
    <row r="316"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row>
    <row r="317"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row>
    <row r="318"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row>
    <row r="319"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row>
    <row r="320"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row>
    <row r="321"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row>
    <row r="322"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row>
    <row r="323"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row>
    <row r="3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row>
    <row r="325"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row>
    <row r="326"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row>
    <row r="327"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row>
    <row r="328"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row>
    <row r="329"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row>
    <row r="330"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row>
    <row r="331"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row>
    <row r="332"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row>
    <row r="333"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row>
    <row r="334"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row>
    <row r="335"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row>
    <row r="336"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row>
    <row r="337"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row>
    <row r="338"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row>
    <row r="339"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row>
    <row r="340"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row>
    <row r="341"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row>
    <row r="342"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row>
    <row r="343"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row>
    <row r="344"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row>
    <row r="345"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row>
    <row r="346"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row>
    <row r="347"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row>
    <row r="348"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row>
    <row r="349"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row>
    <row r="350"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row>
    <row r="351"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row>
    <row r="352"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row>
    <row r="353"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row>
    <row r="354"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row>
    <row r="355"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row>
    <row r="356"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row>
    <row r="357"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row>
    <row r="358"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row>
    <row r="359"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row>
    <row r="360"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row>
    <row r="361"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row>
    <row r="362"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row>
    <row r="363"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row>
    <row r="364"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row>
    <row r="365"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row>
    <row r="36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row>
    <row r="367"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row>
    <row r="368"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row>
    <row r="369"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row>
    <row r="370"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row>
    <row r="371"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row>
    <row r="373"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row>
    <row r="37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row>
    <row r="375"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row>
    <row r="37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row>
    <row r="378"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row>
    <row r="379"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row>
    <row r="380"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row>
    <row r="381"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row>
    <row r="383"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row>
    <row r="38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row>
    <row r="385"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row>
    <row r="387"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row>
    <row r="388"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row>
    <row r="389"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row>
    <row r="391"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row>
    <row r="392"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row>
    <row r="393"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row>
    <row r="39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row>
    <row r="395"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row>
    <row r="39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row>
    <row r="397"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row>
    <row r="399"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row>
    <row r="400"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row>
    <row r="401"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row>
    <row r="402"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row>
    <row r="403"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row>
    <row r="40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row>
    <row r="405"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row>
    <row r="40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row>
    <row r="407"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row>
    <row r="408"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row>
    <row r="409"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row>
    <row r="410"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row>
    <row r="411"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row>
    <row r="412"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row>
    <row r="413"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row>
    <row r="41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row>
    <row r="415"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row>
    <row r="41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row>
    <row r="417"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row>
    <row r="418"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row>
    <row r="419"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row>
    <row r="420"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row>
    <row r="421"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row>
    <row r="422"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row>
    <row r="423"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row>
    <row r="4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row>
    <row r="425"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row>
    <row r="4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row>
    <row r="427"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row>
    <row r="428"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row>
    <row r="429"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row>
    <row r="430"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row>
    <row r="431"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row>
    <row r="432"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row>
    <row r="433"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row>
    <row r="43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row>
    <row r="435"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row>
    <row r="43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row>
    <row r="437"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row>
    <row r="438"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row>
    <row r="439"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row>
    <row r="440"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row>
    <row r="441"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row>
    <row r="442"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row>
    <row r="443"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row>
    <row r="44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row>
    <row r="445"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row>
    <row r="44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row>
    <row r="447"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row>
    <row r="448"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row>
    <row r="449"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row>
    <row r="450"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row>
    <row r="451"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row>
    <row r="452"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row>
    <row r="453"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row>
    <row r="45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row>
    <row r="455"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row>
    <row r="45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row>
    <row r="457"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row>
    <row r="458"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row>
    <row r="459"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row>
    <row r="460"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row>
    <row r="461"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row>
    <row r="462"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row>
    <row r="463"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row>
    <row r="46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row>
    <row r="465"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row>
    <row r="46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row>
    <row r="467"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row>
    <row r="468"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row>
    <row r="469"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row>
    <row r="470"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row>
    <row r="471"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row>
    <row r="472"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row>
    <row r="473"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row>
    <row r="47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row>
    <row r="475"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row>
    <row r="47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row>
    <row r="477"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row>
    <row r="478"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row>
    <row r="479"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row>
    <row r="480"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row>
    <row r="481"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row>
    <row r="482"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row>
    <row r="483"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row>
    <row r="48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row>
    <row r="485"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row>
    <row r="48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row>
    <row r="487"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row>
    <row r="488"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row>
    <row r="489"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row>
    <row r="490"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row>
    <row r="491"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row>
    <row r="492"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row>
    <row r="493"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row>
    <row r="49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row>
    <row r="495"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row>
    <row r="49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row>
    <row r="497"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row>
    <row r="498"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row>
    <row r="499"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row>
    <row r="500"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row>
    <row r="501"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row>
    <row r="502"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row>
    <row r="503"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row>
    <row r="50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row>
    <row r="505"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row>
    <row r="50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row>
    <row r="507"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row>
    <row r="508"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row>
    <row r="509"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row>
    <row r="510"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row>
    <row r="511"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row>
    <row r="512"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row>
    <row r="513"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row>
    <row r="51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row>
    <row r="515"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row>
    <row r="51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row>
    <row r="517"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row>
    <row r="518"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row>
    <row r="519"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row>
    <row r="520"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row>
    <row r="521"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row>
    <row r="522"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row>
    <row r="523"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row>
    <row r="5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row>
    <row r="525"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row>
    <row r="5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row>
    <row r="527"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row>
    <row r="528"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row>
    <row r="529"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row>
    <row r="530"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row>
    <row r="531"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row>
    <row r="532"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row>
    <row r="533"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row>
    <row r="53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row>
    <row r="535"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row>
    <row r="53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row>
    <row r="537"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row>
    <row r="538"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row>
    <row r="539"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row>
    <row r="540"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row>
    <row r="541"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row>
    <row r="542"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row>
    <row r="543"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row>
    <row r="54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row>
    <row r="545"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row>
    <row r="54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row>
    <row r="547"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row>
    <row r="548"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row>
    <row r="549"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row>
    <row r="550"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row>
    <row r="551"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row>
    <row r="552"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row>
    <row r="553"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row>
    <row r="55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row>
    <row r="555"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row>
    <row r="55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row>
    <row r="557"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row>
    <row r="558"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row>
    <row r="559"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row>
    <row r="560"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row>
    <row r="561"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row>
    <row r="562"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row>
    <row r="563"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row>
    <row r="56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row>
    <row r="565"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row>
    <row r="56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row>
    <row r="567"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row>
    <row r="568"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row>
    <row r="569"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row>
    <row r="570"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row>
    <row r="571"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row>
    <row r="572"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row>
    <row r="573"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row>
    <row r="57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row>
    <row r="575"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row>
    <row r="57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row>
    <row r="577"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row>
    <row r="578"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row>
    <row r="579"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row>
    <row r="580"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row>
    <row r="581"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row>
    <row r="582"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row>
    <row r="583"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row>
    <row r="58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row>
    <row r="585"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row>
    <row r="58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row>
    <row r="587"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row>
    <row r="588"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row>
    <row r="589"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row>
    <row r="590"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row>
    <row r="591"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row>
    <row r="592"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row>
    <row r="593"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row>
    <row r="59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row>
    <row r="595"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row>
    <row r="59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row>
    <row r="597"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row>
    <row r="598"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row>
    <row r="599"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row>
    <row r="600"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row>
    <row r="601"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row>
    <row r="602"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row>
    <row r="603"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row>
    <row r="60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row>
    <row r="605"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row>
    <row r="60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row>
    <row r="607"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row>
    <row r="608"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row>
    <row r="609"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row>
    <row r="610"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row>
    <row r="611"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row>
    <row r="612"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row>
    <row r="613"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row>
    <row r="61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row>
    <row r="615"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row>
    <row r="61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row>
    <row r="617"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row>
    <row r="618"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row>
    <row r="619"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row>
    <row r="620"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row>
    <row r="621"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row>
    <row r="622"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row>
    <row r="623"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row>
    <row r="6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row>
    <row r="625"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row>
    <row r="6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row>
    <row r="627"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row>
    <row r="628"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row>
    <row r="629"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row>
    <row r="630"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row>
    <row r="631"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row>
    <row r="632"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row>
    <row r="633"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row>
    <row r="63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row>
    <row r="635"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row>
    <row r="63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row>
    <row r="637"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row>
    <row r="638"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row>
    <row r="639"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row>
    <row r="640"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row>
    <row r="641"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row>
    <row r="642"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row>
    <row r="643"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row>
    <row r="64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row>
    <row r="645"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row>
    <row r="64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row>
    <row r="647"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row>
    <row r="648"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row>
    <row r="649"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row>
    <row r="650"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row>
    <row r="651"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row>
    <row r="652"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row>
    <row r="653"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row>
    <row r="65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row>
    <row r="655"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row>
    <row r="65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row>
    <row r="657"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row>
    <row r="658"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row>
    <row r="659"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row>
    <row r="660"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row>
    <row r="661"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row>
    <row r="662"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row>
    <row r="663"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row>
    <row r="66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row>
    <row r="665"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row>
    <row r="66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row>
    <row r="667"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row>
    <row r="668"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row>
    <row r="669"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row>
    <row r="670"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row>
    <row r="671"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row>
    <row r="672"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row>
    <row r="673"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row>
    <row r="67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row>
    <row r="675"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row>
    <row r="67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row>
    <row r="677"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row>
    <row r="678"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row>
    <row r="679"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row>
    <row r="680"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row>
    <row r="681"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row>
    <row r="682"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row>
    <row r="683"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row>
    <row r="68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row>
    <row r="685"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row>
    <row r="68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row>
    <row r="687"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row>
    <row r="688"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row>
    <row r="689"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row>
    <row r="690"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row>
    <row r="691"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row>
    <row r="692"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row>
    <row r="693"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row>
    <row r="69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row>
    <row r="695"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row>
    <row r="69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row>
    <row r="697"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row>
    <row r="698"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row>
    <row r="699"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row>
    <row r="700"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row>
    <row r="701"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row>
    <row r="702"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row>
    <row r="703"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row>
    <row r="70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row>
    <row r="705"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row>
    <row r="70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row>
    <row r="707"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row>
    <row r="708"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row>
    <row r="709"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row>
    <row r="710"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row>
    <row r="711"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row>
    <row r="712"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row>
    <row r="713"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row>
    <row r="71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row>
    <row r="715"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row>
    <row r="71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row>
    <row r="717"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row>
    <row r="718"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row>
    <row r="719"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row>
    <row r="720"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row>
    <row r="721"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row>
    <row r="722"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row>
    <row r="723"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row>
    <row r="7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row>
    <row r="725"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row>
    <row r="7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row>
    <row r="727"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row>
    <row r="728"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row>
    <row r="729"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row>
    <row r="730"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row>
    <row r="731"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row>
    <row r="732"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row>
    <row r="733"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row>
    <row r="73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row>
    <row r="735"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row>
    <row r="73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row>
    <row r="737"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row>
    <row r="738"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row>
    <row r="739"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row>
    <row r="740"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row>
    <row r="741"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row>
    <row r="742"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row>
    <row r="743"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row>
    <row r="74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row>
    <row r="745"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row>
    <row r="74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row>
    <row r="747"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row>
    <row r="748"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row>
    <row r="749"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row>
    <row r="750"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row>
    <row r="751"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row>
    <row r="752"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row>
    <row r="753"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row>
    <row r="75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row>
    <row r="755"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row>
    <row r="75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row>
    <row r="757"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row>
    <row r="758"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row>
    <row r="759"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row>
    <row r="760"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row>
    <row r="761"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row>
    <row r="762"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row>
    <row r="763"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row>
    <row r="76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row>
    <row r="765"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row>
    <row r="76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row>
    <row r="767"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row>
    <row r="768"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row>
    <row r="769"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row>
    <row r="770"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row>
    <row r="771"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row>
    <row r="772"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row>
    <row r="773"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row>
    <row r="77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row>
    <row r="775"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row>
    <row r="77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row>
    <row r="777"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row>
    <row r="778"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row>
    <row r="779"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row>
    <row r="780"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row>
    <row r="781"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row>
    <row r="782"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row>
    <row r="783"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row>
    <row r="78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row>
    <row r="785"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row>
    <row r="78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row>
    <row r="787"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row>
    <row r="788"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row>
    <row r="789"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row>
    <row r="790"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row>
    <row r="791"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row>
    <row r="792"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row>
    <row r="793"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row>
    <row r="79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row>
    <row r="795"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row>
    <row r="79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row>
    <row r="797"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row>
    <row r="798"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row>
    <row r="799"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row>
    <row r="800"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row>
    <row r="801"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row>
    <row r="802"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row>
    <row r="803"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row>
    <row r="80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row>
    <row r="805"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row>
    <row r="80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row>
    <row r="807"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row>
    <row r="808"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row>
    <row r="809"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row>
    <row r="810"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row>
    <row r="811"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row>
    <row r="812"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row>
    <row r="813"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row>
    <row r="81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row>
    <row r="815"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row>
    <row r="81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row>
    <row r="817"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row>
    <row r="818"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row>
    <row r="819"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row>
    <row r="820"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row>
    <row r="821"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row>
    <row r="822"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row>
    <row r="823"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row>
    <row r="8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row>
    <row r="825"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row>
    <row r="8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row>
    <row r="827"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row>
    <row r="828"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row>
    <row r="829"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row>
    <row r="830"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row>
    <row r="831"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row>
    <row r="833"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row>
    <row r="83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row>
    <row r="835"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row>
    <row r="83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row>
    <row r="837"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row>
    <row r="838"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row>
    <row r="839"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row>
    <row r="841"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row>
    <row r="842"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row>
    <row r="843"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row>
    <row r="84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row>
    <row r="845"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row>
    <row r="84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row>
    <row r="847"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row>
    <row r="849"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row>
    <row r="850"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row>
    <row r="851"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row>
    <row r="852"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row>
    <row r="853"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row>
    <row r="855"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row>
    <row r="85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row>
    <row r="857"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row>
    <row r="858"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row>
    <row r="859"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row>
    <row r="860"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row>
    <row r="861"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row>
    <row r="863"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row>
    <row r="86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row>
    <row r="865"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row>
    <row r="86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row>
    <row r="867"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row>
    <row r="868"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row>
    <row r="869"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row>
    <row r="870"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row>
    <row r="871"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row>
    <row r="872"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row>
    <row r="873"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row>
    <row r="87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row>
    <row r="875"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row>
    <row r="87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row>
    <row r="877"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row>
    <row r="878"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row>
    <row r="879"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row>
    <row r="880"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row>
    <row r="881"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row>
    <row r="882"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row>
    <row r="883"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row>
    <row r="88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row>
    <row r="885"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row>
    <row r="88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row>
    <row r="887"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row>
    <row r="888"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row>
    <row r="889"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row>
    <row r="890"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row>
    <row r="891"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row>
    <row r="892"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row>
    <row r="893"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row>
    <row r="89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row>
    <row r="895"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row>
    <row r="89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row>
    <row r="897"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row>
    <row r="898"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row>
    <row r="899"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row>
    <row r="900"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row>
    <row r="901"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row>
    <row r="902"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row>
    <row r="903"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row>
    <row r="90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row>
    <row r="905"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row>
    <row r="90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row>
    <row r="907"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row>
    <row r="908"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row>
    <row r="909"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row>
    <row r="910"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row>
    <row r="911"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row>
    <row r="912"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row>
    <row r="913"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row>
    <row r="91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row>
    <row r="915"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row>
    <row r="91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row>
    <row r="917"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row>
    <row r="918"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row>
    <row r="919"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row>
    <row r="920"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row>
    <row r="921"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row>
    <row r="922"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row>
    <row r="923"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row>
    <row r="9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row>
    <row r="925"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row>
    <row r="9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row>
    <row r="927"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row>
    <row r="928"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row>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sheetData>
  <mergeCells count="26">
    <mergeCell ref="E18:H18"/>
    <mergeCell ref="E36:I36"/>
    <mergeCell ref="J36:N36"/>
    <mergeCell ref="E42:I42"/>
    <mergeCell ref="J42:N42"/>
    <mergeCell ref="E51:I51"/>
    <mergeCell ref="J51:N51"/>
    <mergeCell ref="E57:I57"/>
    <mergeCell ref="J57:N57"/>
    <mergeCell ref="E69:H69"/>
    <mergeCell ref="M69:P69"/>
    <mergeCell ref="K71:K78"/>
    <mergeCell ref="I87:M87"/>
    <mergeCell ref="B89:B92"/>
    <mergeCell ref="M113:N113"/>
    <mergeCell ref="M115:M116"/>
    <mergeCell ref="C124:D124"/>
    <mergeCell ref="F124:J124"/>
    <mergeCell ref="C126:C127"/>
    <mergeCell ref="D87:H87"/>
    <mergeCell ref="D101:H101"/>
    <mergeCell ref="I101:M101"/>
    <mergeCell ref="B103:B106"/>
    <mergeCell ref="E113:I113"/>
    <mergeCell ref="O113:S113"/>
    <mergeCell ref="C115:C116"/>
  </mergeCells>
  <printOptions/>
  <pageMargins bottom="0.787401575" footer="0.0" header="0.0" left="0.7" right="0.7" top="0.7874015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38"/>
    <col customWidth="1" min="2" max="2" width="14.75"/>
    <col customWidth="1" min="3" max="3" width="12.38"/>
    <col customWidth="1" min="4" max="4" width="11.13"/>
    <col customWidth="1" min="5" max="5" width="13.75"/>
    <col customWidth="1" min="6" max="7" width="11.13"/>
    <col customWidth="1" min="8" max="8" width="16.88"/>
    <col customWidth="1" min="9" max="10" width="11.13"/>
    <col customWidth="1" min="11" max="11" width="12.25"/>
    <col customWidth="1" min="12" max="15" width="11.13"/>
    <col customWidth="1" min="16" max="16" width="17.88"/>
    <col customWidth="1" min="17" max="17" width="13.0"/>
    <col customWidth="1" min="18" max="30" width="11.13"/>
  </cols>
  <sheetData>
    <row r="1">
      <c r="A1" s="47"/>
      <c r="B1" s="47"/>
      <c r="C1" s="47"/>
      <c r="D1" s="47"/>
      <c r="E1" s="47"/>
      <c r="F1" s="47"/>
      <c r="G1" s="48"/>
      <c r="H1" s="48"/>
      <c r="I1" s="47"/>
      <c r="J1" s="47"/>
      <c r="K1" s="47"/>
      <c r="L1" s="47"/>
      <c r="M1" s="47"/>
      <c r="N1" s="47"/>
      <c r="O1" s="47"/>
      <c r="P1" s="47"/>
      <c r="Q1" s="47"/>
      <c r="R1" s="47"/>
      <c r="S1" s="47"/>
      <c r="T1" s="47"/>
      <c r="U1" s="47"/>
      <c r="V1" s="47"/>
      <c r="W1" s="47"/>
      <c r="X1" s="47"/>
      <c r="Y1" s="47"/>
      <c r="Z1" s="47"/>
      <c r="AA1" s="47"/>
      <c r="AB1" s="47"/>
      <c r="AC1" s="47"/>
      <c r="AD1" s="47"/>
    </row>
    <row r="2">
      <c r="A2" s="47"/>
      <c r="B2" s="49" t="s">
        <v>116</v>
      </c>
      <c r="C2" s="47"/>
      <c r="D2" s="47"/>
      <c r="E2" s="47"/>
      <c r="F2" s="47"/>
      <c r="G2" s="50"/>
      <c r="H2" s="51"/>
      <c r="I2" s="52" t="s">
        <v>117</v>
      </c>
      <c r="J2" s="47"/>
      <c r="K2" s="47"/>
      <c r="L2" s="47"/>
      <c r="M2" s="47"/>
      <c r="N2" s="47"/>
      <c r="O2" s="47"/>
      <c r="P2" s="47"/>
      <c r="Q2" s="47"/>
      <c r="R2" s="47"/>
      <c r="S2" s="47"/>
      <c r="T2" s="47"/>
      <c r="U2" s="47"/>
      <c r="V2" s="47"/>
      <c r="W2" s="47"/>
      <c r="X2" s="47"/>
      <c r="Y2" s="47"/>
      <c r="Z2" s="47"/>
      <c r="AA2" s="47"/>
      <c r="AB2" s="47"/>
      <c r="AC2" s="47"/>
      <c r="AD2" s="47"/>
    </row>
    <row r="3">
      <c r="A3" s="47"/>
      <c r="B3" s="47"/>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row>
    <row r="4">
      <c r="A4" s="47"/>
      <c r="B4" s="53" t="s">
        <v>118</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row>
    <row r="5">
      <c r="A5" s="54"/>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row>
    <row r="6">
      <c r="A6" s="47"/>
      <c r="B6" s="55" t="s">
        <v>93</v>
      </c>
      <c r="C6" s="32"/>
      <c r="D6" s="32"/>
      <c r="E6" s="32"/>
      <c r="F6" s="32"/>
      <c r="G6" s="32"/>
      <c r="H6" s="32"/>
      <c r="I6" s="33"/>
      <c r="J6" s="33"/>
      <c r="K6" s="55" t="s">
        <v>94</v>
      </c>
      <c r="L6" s="32"/>
      <c r="M6" s="32"/>
      <c r="N6" s="32"/>
      <c r="O6" s="32"/>
      <c r="P6" s="32"/>
      <c r="Q6" s="32"/>
      <c r="R6" s="33"/>
      <c r="S6" s="47"/>
      <c r="T6" s="47"/>
      <c r="U6" s="47"/>
      <c r="V6" s="47"/>
      <c r="W6" s="47"/>
      <c r="X6" s="47"/>
      <c r="Y6" s="47"/>
      <c r="Z6" s="47"/>
      <c r="AA6" s="47"/>
      <c r="AB6" s="47"/>
      <c r="AC6" s="47"/>
      <c r="AD6" s="47"/>
    </row>
    <row r="7">
      <c r="A7" s="47"/>
      <c r="B7" s="31"/>
      <c r="C7" s="35" t="s">
        <v>96</v>
      </c>
      <c r="D7" s="35" t="s">
        <v>97</v>
      </c>
      <c r="E7" s="35" t="s">
        <v>98</v>
      </c>
      <c r="F7" s="35" t="s">
        <v>99</v>
      </c>
      <c r="G7" s="35" t="s">
        <v>100</v>
      </c>
      <c r="H7" s="35" t="s">
        <v>101</v>
      </c>
      <c r="I7" s="33"/>
      <c r="J7" s="33"/>
      <c r="K7" s="31"/>
      <c r="L7" s="35" t="s">
        <v>96</v>
      </c>
      <c r="M7" s="35" t="s">
        <v>97</v>
      </c>
      <c r="N7" s="35" t="s">
        <v>98</v>
      </c>
      <c r="O7" s="35" t="s">
        <v>99</v>
      </c>
      <c r="P7" s="35" t="s">
        <v>100</v>
      </c>
      <c r="Q7" s="35" t="s">
        <v>101</v>
      </c>
      <c r="R7" s="33"/>
      <c r="S7" s="47"/>
      <c r="T7" s="47"/>
      <c r="U7" s="47"/>
      <c r="V7" s="47"/>
      <c r="W7" s="47"/>
      <c r="X7" s="47"/>
      <c r="Y7" s="47"/>
      <c r="Z7" s="47"/>
      <c r="AA7" s="47"/>
      <c r="AB7" s="47"/>
      <c r="AC7" s="47"/>
      <c r="AD7" s="47"/>
    </row>
    <row r="8">
      <c r="A8" s="47"/>
      <c r="B8" s="31"/>
      <c r="C8" s="38" t="s">
        <v>103</v>
      </c>
      <c r="D8" s="39">
        <v>30.3920726776123</v>
      </c>
      <c r="E8" s="39">
        <v>28.8782215118408</v>
      </c>
      <c r="F8" s="39">
        <v>28.4886455535888</v>
      </c>
      <c r="G8" s="39">
        <f t="shared" ref="G8:G11" si="1">Sum(D8:F8)/3</f>
        <v>29.25297991</v>
      </c>
      <c r="H8" s="40" t="s">
        <v>104</v>
      </c>
      <c r="I8" s="41"/>
      <c r="J8" s="41"/>
      <c r="K8" s="42"/>
      <c r="L8" s="38" t="s">
        <v>103</v>
      </c>
      <c r="M8" s="43">
        <v>0.324431538581848</v>
      </c>
      <c r="N8" s="43">
        <v>0.293772518634796</v>
      </c>
      <c r="O8" s="43">
        <v>0.301909625530242</v>
      </c>
      <c r="P8" s="43">
        <f t="shared" ref="P8:P11" si="2">Sum(M8:O8)/3</f>
        <v>0.3067045609</v>
      </c>
      <c r="Q8" s="40" t="s">
        <v>105</v>
      </c>
      <c r="R8" s="33"/>
      <c r="S8" s="47"/>
      <c r="T8" s="47"/>
      <c r="U8" s="47"/>
      <c r="V8" s="47"/>
      <c r="W8" s="47"/>
      <c r="X8" s="47"/>
      <c r="Y8" s="47"/>
      <c r="Z8" s="47"/>
      <c r="AA8" s="47"/>
      <c r="AB8" s="47"/>
      <c r="AC8" s="47"/>
      <c r="AD8" s="47"/>
    </row>
    <row r="9">
      <c r="A9" s="47"/>
      <c r="B9" s="31"/>
      <c r="C9" s="38" t="s">
        <v>106</v>
      </c>
      <c r="D9" s="39">
        <v>57.0610961914062</v>
      </c>
      <c r="E9" s="39">
        <v>58.0998344421386</v>
      </c>
      <c r="F9" s="39">
        <v>58.8229827880859</v>
      </c>
      <c r="G9" s="39">
        <f t="shared" si="1"/>
        <v>57.99463781</v>
      </c>
      <c r="H9" s="40" t="s">
        <v>107</v>
      </c>
      <c r="I9" s="41"/>
      <c r="J9" s="41"/>
      <c r="K9" s="42"/>
      <c r="L9" s="38" t="s">
        <v>106</v>
      </c>
      <c r="M9" s="43">
        <v>0.838760495185852</v>
      </c>
      <c r="N9" s="43">
        <v>0.799025237560272</v>
      </c>
      <c r="O9" s="43">
        <v>0.798333346843719</v>
      </c>
      <c r="P9" s="43">
        <f t="shared" si="2"/>
        <v>0.8120396932</v>
      </c>
      <c r="Q9" s="40" t="s">
        <v>108</v>
      </c>
      <c r="R9" s="33"/>
      <c r="S9" s="47"/>
      <c r="T9" s="47"/>
      <c r="U9" s="47"/>
      <c r="V9" s="47"/>
      <c r="W9" s="47"/>
      <c r="X9" s="47"/>
      <c r="Y9" s="47"/>
      <c r="Z9" s="47"/>
      <c r="AA9" s="47"/>
      <c r="AB9" s="47"/>
      <c r="AC9" s="47"/>
      <c r="AD9" s="47"/>
    </row>
    <row r="10">
      <c r="A10" s="47"/>
      <c r="B10" s="31"/>
      <c r="C10" s="38" t="s">
        <v>109</v>
      </c>
      <c r="D10" s="39">
        <v>21.1274127960205</v>
      </c>
      <c r="E10" s="39">
        <v>20.7653923034667</v>
      </c>
      <c r="F10" s="39">
        <v>20.8198261260986</v>
      </c>
      <c r="G10" s="39">
        <f t="shared" si="1"/>
        <v>20.90421041</v>
      </c>
      <c r="H10" s="40" t="s">
        <v>110</v>
      </c>
      <c r="I10" s="41"/>
      <c r="J10" s="41"/>
      <c r="K10" s="42"/>
      <c r="L10" s="38" t="s">
        <v>109</v>
      </c>
      <c r="M10" s="45">
        <v>0.339034110307693</v>
      </c>
      <c r="N10" s="45">
        <v>0.310755640268325</v>
      </c>
      <c r="O10" s="45">
        <v>0.316028267145156</v>
      </c>
      <c r="P10" s="45">
        <f t="shared" si="2"/>
        <v>0.3219393392</v>
      </c>
      <c r="Q10" s="40" t="s">
        <v>111</v>
      </c>
      <c r="R10" s="33"/>
      <c r="S10" s="47"/>
      <c r="T10" s="47"/>
      <c r="U10" s="47"/>
      <c r="V10" s="47"/>
      <c r="W10" s="47"/>
      <c r="X10" s="47"/>
      <c r="Y10" s="47"/>
      <c r="Z10" s="47"/>
      <c r="AA10" s="47"/>
      <c r="AB10" s="47"/>
      <c r="AC10" s="47"/>
      <c r="AD10" s="47"/>
    </row>
    <row r="11">
      <c r="A11" s="47"/>
      <c r="B11" s="31"/>
      <c r="C11" s="40" t="s">
        <v>112</v>
      </c>
      <c r="D11" s="39">
        <v>140.17039489746</v>
      </c>
      <c r="E11" s="39">
        <v>174.998916625976</v>
      </c>
      <c r="F11" s="39">
        <v>154.105758666992</v>
      </c>
      <c r="G11" s="39">
        <f t="shared" si="1"/>
        <v>156.4250234</v>
      </c>
      <c r="H11" s="40" t="s">
        <v>113</v>
      </c>
      <c r="I11" s="41"/>
      <c r="J11" s="41"/>
      <c r="K11" s="42"/>
      <c r="L11" s="40" t="s">
        <v>112</v>
      </c>
      <c r="M11" s="43">
        <v>4.28539180755615</v>
      </c>
      <c r="N11" s="43">
        <v>3.92455554008483</v>
      </c>
      <c r="O11" s="43">
        <v>3.42954492568969</v>
      </c>
      <c r="P11" s="43">
        <f t="shared" si="2"/>
        <v>3.879830758</v>
      </c>
      <c r="Q11" s="40" t="s">
        <v>114</v>
      </c>
      <c r="R11" s="33"/>
      <c r="S11" s="47"/>
      <c r="T11" s="47"/>
      <c r="U11" s="47"/>
      <c r="V11" s="47"/>
      <c r="W11" s="47"/>
      <c r="X11" s="47"/>
      <c r="Y11" s="47"/>
      <c r="Z11" s="47"/>
      <c r="AA11" s="47"/>
      <c r="AB11" s="47"/>
      <c r="AC11" s="47"/>
      <c r="AD11" s="47"/>
    </row>
    <row r="12">
      <c r="A12" s="47"/>
      <c r="B12" s="33"/>
      <c r="C12" s="33"/>
      <c r="D12" s="33"/>
      <c r="E12" s="33"/>
      <c r="F12" s="33"/>
      <c r="G12" s="33"/>
      <c r="H12" s="33"/>
      <c r="I12" s="33"/>
      <c r="J12" s="33"/>
      <c r="K12" s="33"/>
      <c r="L12" s="33"/>
      <c r="M12" s="33"/>
      <c r="N12" s="33"/>
      <c r="O12" s="33"/>
      <c r="P12" s="33"/>
      <c r="Q12" s="33"/>
      <c r="R12" s="33"/>
      <c r="S12" s="47"/>
      <c r="T12" s="47"/>
      <c r="U12" s="47"/>
      <c r="V12" s="47"/>
      <c r="W12" s="47"/>
      <c r="X12" s="47"/>
      <c r="Y12" s="47"/>
      <c r="Z12" s="47"/>
      <c r="AA12" s="47"/>
      <c r="AB12" s="47"/>
      <c r="AC12" s="47"/>
      <c r="AD12" s="47"/>
    </row>
    <row r="13">
      <c r="A13" s="47"/>
      <c r="B13" s="33"/>
      <c r="C13" s="37"/>
      <c r="D13" s="33"/>
      <c r="E13" s="33"/>
      <c r="F13" s="33"/>
      <c r="G13" s="33"/>
      <c r="H13" s="33"/>
      <c r="I13" s="33"/>
      <c r="J13" s="33"/>
      <c r="K13" s="33"/>
      <c r="L13" s="33"/>
      <c r="M13" s="33"/>
      <c r="N13" s="33"/>
      <c r="O13" s="33"/>
      <c r="P13" s="33"/>
      <c r="Q13" s="33"/>
      <c r="R13" s="33"/>
      <c r="S13" s="47"/>
      <c r="T13" s="47"/>
      <c r="U13" s="47"/>
      <c r="V13" s="47"/>
      <c r="W13" s="47"/>
      <c r="X13" s="47"/>
      <c r="Y13" s="47"/>
      <c r="Z13" s="47"/>
      <c r="AA13" s="47"/>
      <c r="AB13" s="47"/>
      <c r="AC13" s="47"/>
      <c r="AD13" s="47"/>
    </row>
    <row r="14">
      <c r="A14" s="47"/>
      <c r="B14" s="33"/>
      <c r="C14" s="46" t="s">
        <v>115</v>
      </c>
      <c r="D14" s="33"/>
      <c r="E14" s="33"/>
      <c r="F14" s="33"/>
      <c r="G14" s="33"/>
      <c r="H14" s="33"/>
      <c r="I14" s="33"/>
      <c r="J14" s="33"/>
      <c r="K14" s="33"/>
      <c r="L14" s="33"/>
      <c r="M14" s="33"/>
      <c r="N14" s="33"/>
      <c r="O14" s="33"/>
      <c r="P14" s="33"/>
      <c r="Q14" s="33"/>
      <c r="R14" s="33"/>
      <c r="S14" s="47"/>
      <c r="T14" s="47"/>
      <c r="U14" s="47"/>
      <c r="V14" s="47"/>
      <c r="W14" s="47"/>
      <c r="X14" s="47"/>
      <c r="Y14" s="47"/>
      <c r="Z14" s="47"/>
      <c r="AA14" s="47"/>
      <c r="AB14" s="47"/>
      <c r="AC14" s="47"/>
      <c r="AD14" s="47"/>
    </row>
    <row r="15">
      <c r="A15" s="54"/>
      <c r="B15" s="54"/>
      <c r="C15" s="54"/>
      <c r="D15" s="54"/>
      <c r="E15" s="54"/>
      <c r="F15" s="54"/>
      <c r="G15" s="54"/>
      <c r="H15" s="54"/>
      <c r="I15" s="54"/>
      <c r="J15" s="54"/>
      <c r="K15" s="54"/>
      <c r="L15" s="54"/>
      <c r="M15" s="54"/>
      <c r="N15" s="54"/>
      <c r="O15" s="54"/>
      <c r="P15" s="54"/>
      <c r="Q15" s="54"/>
      <c r="R15" s="54"/>
      <c r="S15" s="47"/>
      <c r="T15" s="54"/>
      <c r="U15" s="54"/>
      <c r="V15" s="54"/>
      <c r="W15" s="54"/>
      <c r="X15" s="54"/>
      <c r="Y15" s="54"/>
      <c r="Z15" s="54"/>
      <c r="AA15" s="54"/>
      <c r="AB15" s="54"/>
      <c r="AC15" s="54"/>
      <c r="AD15" s="54"/>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row>
    <row r="17">
      <c r="A17" s="47"/>
      <c r="B17" s="55" t="s">
        <v>119</v>
      </c>
      <c r="C17" s="32"/>
      <c r="D17" s="33"/>
      <c r="E17" s="32"/>
      <c r="F17" s="32"/>
      <c r="G17" s="32"/>
      <c r="H17" s="32"/>
      <c r="I17" s="33"/>
      <c r="J17" s="47"/>
      <c r="K17" s="47"/>
      <c r="L17" s="47"/>
      <c r="M17" s="47"/>
      <c r="N17" s="47"/>
      <c r="O17" s="47"/>
      <c r="P17" s="47"/>
      <c r="Q17" s="47"/>
      <c r="R17" s="47"/>
      <c r="S17" s="47"/>
      <c r="T17" s="47"/>
      <c r="U17" s="47"/>
      <c r="V17" s="47"/>
      <c r="W17" s="47"/>
      <c r="X17" s="47"/>
      <c r="Y17" s="47"/>
      <c r="Z17" s="47"/>
      <c r="AA17" s="47"/>
      <c r="AB17" s="47"/>
      <c r="AC17" s="47"/>
      <c r="AD17" s="47"/>
    </row>
    <row r="18">
      <c r="A18" s="47"/>
      <c r="B18" s="31"/>
      <c r="C18" s="56" t="s">
        <v>120</v>
      </c>
      <c r="D18" s="57" t="s">
        <v>121</v>
      </c>
      <c r="E18" s="58" t="s">
        <v>122</v>
      </c>
      <c r="F18" s="59"/>
      <c r="G18" s="59"/>
      <c r="H18" s="60"/>
      <c r="I18" s="33"/>
      <c r="J18" s="47"/>
      <c r="K18" s="47"/>
      <c r="L18" s="47"/>
      <c r="M18" s="47"/>
      <c r="N18" s="47"/>
      <c r="O18" s="47"/>
      <c r="P18" s="47"/>
      <c r="Q18" s="47"/>
      <c r="R18" s="47"/>
      <c r="S18" s="47"/>
      <c r="T18" s="47"/>
      <c r="U18" s="47"/>
      <c r="V18" s="47"/>
      <c r="W18" s="47"/>
      <c r="X18" s="47"/>
      <c r="Y18" s="47"/>
      <c r="Z18" s="47"/>
      <c r="AA18" s="47"/>
      <c r="AB18" s="47"/>
      <c r="AC18" s="47"/>
      <c r="AD18" s="47"/>
    </row>
    <row r="19">
      <c r="A19" s="47"/>
      <c r="B19" s="31"/>
      <c r="C19" s="61" t="s">
        <v>123</v>
      </c>
      <c r="D19" s="61" t="s">
        <v>124</v>
      </c>
      <c r="E19" s="61" t="s">
        <v>125</v>
      </c>
      <c r="F19" s="61" t="s">
        <v>66</v>
      </c>
      <c r="G19" s="61" t="s">
        <v>126</v>
      </c>
      <c r="H19" s="61" t="s">
        <v>127</v>
      </c>
      <c r="I19" s="33"/>
      <c r="J19" s="47"/>
      <c r="K19" s="47"/>
      <c r="L19" s="47"/>
      <c r="M19" s="47"/>
      <c r="N19" s="47"/>
      <c r="O19" s="47"/>
      <c r="P19" s="47"/>
      <c r="Q19" s="47"/>
      <c r="R19" s="47"/>
      <c r="S19" s="47"/>
      <c r="T19" s="47"/>
      <c r="U19" s="47"/>
      <c r="V19" s="47"/>
      <c r="W19" s="47"/>
      <c r="X19" s="47"/>
      <c r="Y19" s="47"/>
      <c r="Z19" s="47"/>
      <c r="AA19" s="47"/>
      <c r="AB19" s="47"/>
      <c r="AC19" s="47"/>
      <c r="AD19" s="47"/>
    </row>
    <row r="20">
      <c r="A20" s="47"/>
      <c r="B20" s="62"/>
      <c r="C20" s="63" t="s">
        <v>128</v>
      </c>
      <c r="D20" s="63" t="s">
        <v>129</v>
      </c>
      <c r="E20" s="64">
        <v>0.599502487562189</v>
      </c>
      <c r="F20" s="64">
        <v>0.624708624708624</v>
      </c>
      <c r="G20" s="64">
        <v>0.631509164175224</v>
      </c>
      <c r="H20" s="65">
        <v>0.716163243431558</v>
      </c>
      <c r="I20" s="33"/>
      <c r="J20" s="47"/>
      <c r="K20" s="47"/>
      <c r="L20" s="47"/>
      <c r="M20" s="47"/>
      <c r="N20" s="47"/>
      <c r="O20" s="47"/>
      <c r="P20" s="47"/>
      <c r="Q20" s="47"/>
      <c r="R20" s="47"/>
      <c r="S20" s="47"/>
      <c r="T20" s="47"/>
      <c r="U20" s="47"/>
      <c r="V20" s="47"/>
      <c r="W20" s="47"/>
      <c r="X20" s="47"/>
      <c r="Y20" s="47"/>
      <c r="Z20" s="47"/>
      <c r="AA20" s="47"/>
      <c r="AB20" s="47"/>
      <c r="AC20" s="47"/>
      <c r="AD20" s="47"/>
    </row>
    <row r="21">
      <c r="A21" s="47"/>
      <c r="B21" s="62"/>
      <c r="C21" s="63" t="s">
        <v>130</v>
      </c>
      <c r="D21" s="63" t="s">
        <v>129</v>
      </c>
      <c r="E21" s="64">
        <v>0.751243781094527</v>
      </c>
      <c r="F21" s="64">
        <v>0.785407725321888</v>
      </c>
      <c r="G21" s="66">
        <v>0.825399714025737</v>
      </c>
      <c r="H21" s="67">
        <v>0.838969656055997</v>
      </c>
      <c r="I21" s="33"/>
      <c r="J21" s="47"/>
      <c r="K21" s="47"/>
      <c r="L21" s="47"/>
      <c r="M21" s="47"/>
      <c r="N21" s="47"/>
      <c r="O21" s="47"/>
      <c r="P21" s="47"/>
      <c r="Q21" s="47"/>
      <c r="R21" s="47"/>
      <c r="S21" s="47"/>
      <c r="T21" s="47"/>
      <c r="U21" s="47"/>
      <c r="V21" s="47"/>
      <c r="W21" s="47"/>
      <c r="X21" s="47"/>
      <c r="Y21" s="47"/>
      <c r="Z21" s="47"/>
      <c r="AA21" s="47"/>
      <c r="AB21" s="47"/>
      <c r="AC21" s="47"/>
      <c r="AD21" s="47"/>
    </row>
    <row r="22">
      <c r="A22" s="47"/>
      <c r="B22" s="62"/>
      <c r="C22" s="63" t="s">
        <v>131</v>
      </c>
      <c r="D22" s="63" t="s">
        <v>129</v>
      </c>
      <c r="E22" s="64">
        <v>0.694029850746268</v>
      </c>
      <c r="F22" s="64">
        <v>0.730853391684901</v>
      </c>
      <c r="G22" s="64">
        <v>0.768334849863512</v>
      </c>
      <c r="H22" s="65">
        <v>0.836217046821121</v>
      </c>
      <c r="I22" s="33"/>
      <c r="J22" s="47"/>
      <c r="K22" s="47"/>
      <c r="L22" s="47"/>
      <c r="M22" s="47"/>
      <c r="N22" s="47"/>
      <c r="O22" s="47"/>
      <c r="P22" s="47"/>
      <c r="Q22" s="47"/>
      <c r="R22" s="47"/>
      <c r="S22" s="47"/>
      <c r="T22" s="47"/>
      <c r="U22" s="47"/>
      <c r="V22" s="47"/>
      <c r="W22" s="47"/>
      <c r="X22" s="47"/>
      <c r="Y22" s="47"/>
      <c r="Z22" s="47"/>
      <c r="AA22" s="47"/>
      <c r="AB22" s="47"/>
      <c r="AC22" s="47"/>
      <c r="AD22" s="47"/>
    </row>
    <row r="23">
      <c r="A23" s="47"/>
      <c r="B23" s="62"/>
      <c r="C23" s="63" t="s">
        <v>132</v>
      </c>
      <c r="D23" s="63" t="s">
        <v>129</v>
      </c>
      <c r="E23" s="64">
        <v>0.728855721393034</v>
      </c>
      <c r="F23" s="64">
        <v>0.759381898454746</v>
      </c>
      <c r="G23" s="64">
        <v>0.784063434290913</v>
      </c>
      <c r="H23" s="65">
        <v>0.813186126421219</v>
      </c>
      <c r="I23" s="33"/>
      <c r="J23" s="47"/>
      <c r="K23" s="47"/>
      <c r="L23" s="47"/>
      <c r="M23" s="47"/>
      <c r="N23" s="47"/>
      <c r="O23" s="47"/>
      <c r="P23" s="47"/>
      <c r="Q23" s="47"/>
      <c r="R23" s="47"/>
      <c r="S23" s="47"/>
      <c r="T23" s="47"/>
      <c r="U23" s="47"/>
      <c r="V23" s="47"/>
      <c r="W23" s="47"/>
      <c r="X23" s="47"/>
      <c r="Y23" s="47"/>
      <c r="Z23" s="47"/>
      <c r="AA23" s="47"/>
      <c r="AB23" s="47"/>
      <c r="AC23" s="47"/>
      <c r="AD23" s="47"/>
    </row>
    <row r="24">
      <c r="A24" s="47"/>
      <c r="B24" s="62"/>
      <c r="C24" s="68" t="s">
        <v>133</v>
      </c>
      <c r="D24" s="68" t="s">
        <v>129</v>
      </c>
      <c r="E24" s="69">
        <v>0.76734693877551</v>
      </c>
      <c r="F24" s="69">
        <v>0.764227642276422</v>
      </c>
      <c r="G24" s="69">
        <v>0.767918887300142</v>
      </c>
      <c r="H24" s="70">
        <v>0.834208138547358</v>
      </c>
      <c r="I24" s="33"/>
      <c r="J24" s="47"/>
      <c r="K24" s="47"/>
      <c r="L24" s="47"/>
      <c r="M24" s="47"/>
      <c r="N24" s="47"/>
      <c r="O24" s="47"/>
      <c r="P24" s="47"/>
      <c r="Q24" s="47"/>
      <c r="R24" s="47"/>
      <c r="S24" s="47"/>
      <c r="T24" s="47"/>
      <c r="U24" s="47"/>
      <c r="V24" s="47"/>
      <c r="W24" s="47"/>
      <c r="X24" s="47"/>
      <c r="Y24" s="47"/>
      <c r="Z24" s="47"/>
      <c r="AA24" s="47"/>
      <c r="AB24" s="47"/>
      <c r="AC24" s="47"/>
      <c r="AD24" s="47"/>
    </row>
    <row r="25">
      <c r="A25" s="47"/>
      <c r="B25" s="31"/>
      <c r="C25" s="63" t="s">
        <v>134</v>
      </c>
      <c r="D25" s="63" t="s">
        <v>135</v>
      </c>
      <c r="E25" s="66">
        <v>0.771144278606965</v>
      </c>
      <c r="F25" s="64">
        <v>0.803418803418803</v>
      </c>
      <c r="G25" s="64">
        <v>0.810711036006759</v>
      </c>
      <c r="H25" s="64">
        <v>0.856621631794482</v>
      </c>
      <c r="I25" s="33"/>
      <c r="J25" s="47"/>
      <c r="K25" s="47"/>
      <c r="L25" s="47"/>
      <c r="M25" s="47"/>
      <c r="N25" s="47"/>
      <c r="O25" s="47"/>
      <c r="P25" s="47"/>
      <c r="Q25" s="47"/>
      <c r="R25" s="47"/>
      <c r="S25" s="47"/>
      <c r="T25" s="47"/>
      <c r="U25" s="47"/>
      <c r="V25" s="47"/>
      <c r="W25" s="47"/>
      <c r="X25" s="47"/>
      <c r="Y25" s="47"/>
      <c r="Z25" s="47"/>
      <c r="AA25" s="47"/>
      <c r="AB25" s="47"/>
      <c r="AC25" s="47"/>
      <c r="AD25" s="47"/>
    </row>
    <row r="26">
      <c r="A26" s="47"/>
      <c r="B26" s="31"/>
      <c r="C26" s="63" t="s">
        <v>136</v>
      </c>
      <c r="D26" s="63" t="s">
        <v>135</v>
      </c>
      <c r="E26" s="71">
        <v>0.76865671641791</v>
      </c>
      <c r="F26" s="72">
        <v>0.804210526315789</v>
      </c>
      <c r="G26" s="72">
        <v>0.82732354088132</v>
      </c>
      <c r="H26" s="72">
        <v>0.867091414364732</v>
      </c>
      <c r="I26" s="33"/>
      <c r="J26" s="47"/>
      <c r="K26" s="47"/>
      <c r="L26" s="47"/>
      <c r="M26" s="47"/>
      <c r="N26" s="47"/>
      <c r="O26" s="47"/>
      <c r="P26" s="47"/>
      <c r="Q26" s="47"/>
      <c r="R26" s="47"/>
      <c r="S26" s="47"/>
      <c r="T26" s="47"/>
      <c r="U26" s="47"/>
      <c r="V26" s="47"/>
      <c r="W26" s="47"/>
      <c r="X26" s="47"/>
      <c r="Y26" s="47"/>
      <c r="Z26" s="47"/>
      <c r="AA26" s="47"/>
      <c r="AB26" s="47"/>
      <c r="AC26" s="47"/>
      <c r="AD26" s="47"/>
    </row>
    <row r="27">
      <c r="A27" s="47"/>
      <c r="B27" s="31"/>
      <c r="C27" s="63" t="s">
        <v>137</v>
      </c>
      <c r="D27" s="63" t="s">
        <v>135</v>
      </c>
      <c r="E27" s="71">
        <v>0.748756218905472</v>
      </c>
      <c r="F27" s="71">
        <v>0.781857451403887</v>
      </c>
      <c r="G27" s="71">
        <v>0.81747042766151</v>
      </c>
      <c r="H27" s="71">
        <v>0.85187588714488</v>
      </c>
      <c r="I27" s="33"/>
      <c r="J27" s="47"/>
      <c r="K27" s="47"/>
      <c r="L27" s="47"/>
      <c r="M27" s="47"/>
      <c r="N27" s="47"/>
      <c r="O27" s="47"/>
      <c r="P27" s="47"/>
      <c r="Q27" s="47"/>
      <c r="R27" s="47"/>
      <c r="S27" s="47"/>
      <c r="T27" s="47"/>
      <c r="U27" s="47"/>
      <c r="V27" s="47"/>
      <c r="W27" s="47"/>
      <c r="X27" s="47"/>
      <c r="Y27" s="47"/>
      <c r="Z27" s="47"/>
      <c r="AA27" s="47"/>
      <c r="AB27" s="47"/>
      <c r="AC27" s="47"/>
      <c r="AD27" s="47"/>
    </row>
    <row r="28">
      <c r="A28" s="47"/>
      <c r="B28" s="33"/>
      <c r="C28" s="33"/>
      <c r="D28" s="33"/>
      <c r="E28" s="33"/>
      <c r="F28" s="33"/>
      <c r="G28" s="33"/>
      <c r="H28" s="33"/>
      <c r="I28" s="33"/>
      <c r="J28" s="47"/>
      <c r="K28" s="47"/>
      <c r="L28" s="47"/>
      <c r="M28" s="47"/>
      <c r="N28" s="47"/>
      <c r="O28" s="47"/>
      <c r="P28" s="47"/>
      <c r="Q28" s="47"/>
      <c r="R28" s="47"/>
      <c r="S28" s="47"/>
      <c r="T28" s="47"/>
      <c r="U28" s="47"/>
      <c r="V28" s="47"/>
      <c r="W28" s="47"/>
      <c r="X28" s="47"/>
      <c r="Y28" s="47"/>
      <c r="Z28" s="47"/>
      <c r="AA28" s="47"/>
      <c r="AB28" s="47"/>
      <c r="AC28" s="47"/>
      <c r="AD28" s="47"/>
    </row>
    <row r="29">
      <c r="A29" s="47"/>
      <c r="B29" s="33"/>
      <c r="C29" s="37" t="s">
        <v>138</v>
      </c>
      <c r="D29" s="33"/>
      <c r="E29" s="33"/>
      <c r="F29" s="33"/>
      <c r="G29" s="33"/>
      <c r="H29" s="33"/>
      <c r="I29" s="33"/>
      <c r="J29" s="47"/>
      <c r="K29" s="47"/>
      <c r="L29" s="47"/>
      <c r="M29" s="47"/>
      <c r="N29" s="47"/>
      <c r="O29" s="47"/>
      <c r="P29" s="47"/>
      <c r="Q29" s="47"/>
      <c r="R29" s="47"/>
      <c r="S29" s="47"/>
      <c r="T29" s="47"/>
      <c r="U29" s="47"/>
      <c r="V29" s="47"/>
      <c r="W29" s="47"/>
      <c r="X29" s="47"/>
      <c r="Y29" s="47"/>
      <c r="Z29" s="47"/>
      <c r="AA29" s="47"/>
      <c r="AB29" s="47"/>
      <c r="AC29" s="47"/>
      <c r="AD29" s="47"/>
    </row>
    <row r="30">
      <c r="A30" s="47"/>
      <c r="B30" s="33"/>
      <c r="C30" s="46" t="s">
        <v>139</v>
      </c>
      <c r="D30" s="33"/>
      <c r="E30" s="33"/>
      <c r="F30" s="33"/>
      <c r="G30" s="33"/>
      <c r="H30" s="33"/>
      <c r="I30" s="33"/>
      <c r="J30" s="47"/>
      <c r="K30" s="47"/>
      <c r="L30" s="47"/>
      <c r="M30" s="47"/>
      <c r="N30" s="47"/>
      <c r="O30" s="47"/>
      <c r="P30" s="47"/>
      <c r="Q30" s="47"/>
      <c r="R30" s="47"/>
      <c r="S30" s="47"/>
      <c r="T30" s="47"/>
      <c r="U30" s="47"/>
      <c r="V30" s="47"/>
      <c r="W30" s="47"/>
      <c r="X30" s="47"/>
      <c r="Y30" s="47"/>
      <c r="Z30" s="47"/>
      <c r="AA30" s="47"/>
      <c r="AB30" s="47"/>
      <c r="AC30" s="47"/>
      <c r="AD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row>
    <row r="35">
      <c r="A35" s="47"/>
      <c r="B35" s="55" t="s">
        <v>140</v>
      </c>
      <c r="C35" s="32"/>
      <c r="D35" s="33"/>
      <c r="E35" s="32"/>
      <c r="F35" s="32"/>
      <c r="G35" s="32"/>
      <c r="H35" s="32"/>
      <c r="I35" s="32"/>
      <c r="J35" s="32"/>
      <c r="K35" s="32"/>
      <c r="L35" s="32"/>
      <c r="M35" s="32"/>
      <c r="N35" s="32"/>
      <c r="O35" s="33"/>
      <c r="P35" s="47"/>
      <c r="Q35" s="47"/>
      <c r="R35" s="47"/>
      <c r="S35" s="47"/>
      <c r="T35" s="47"/>
      <c r="U35" s="47"/>
      <c r="V35" s="47"/>
      <c r="W35" s="47"/>
      <c r="X35" s="47"/>
      <c r="Y35" s="47"/>
      <c r="Z35" s="47"/>
      <c r="AA35" s="47"/>
      <c r="AB35" s="47"/>
      <c r="AC35" s="47"/>
      <c r="AD35" s="47"/>
    </row>
    <row r="36">
      <c r="A36" s="47"/>
      <c r="B36" s="31"/>
      <c r="C36" s="56" t="s">
        <v>120</v>
      </c>
      <c r="D36" s="57" t="s">
        <v>121</v>
      </c>
      <c r="E36" s="58" t="s">
        <v>141</v>
      </c>
      <c r="F36" s="59"/>
      <c r="G36" s="59"/>
      <c r="H36" s="59"/>
      <c r="I36" s="60"/>
      <c r="J36" s="58" t="s">
        <v>142</v>
      </c>
      <c r="K36" s="59"/>
      <c r="L36" s="59"/>
      <c r="M36" s="59"/>
      <c r="N36" s="60"/>
      <c r="O36" s="33"/>
      <c r="P36" s="47"/>
      <c r="Q36" s="47"/>
      <c r="R36" s="47"/>
      <c r="S36" s="47"/>
      <c r="T36" s="47"/>
      <c r="U36" s="47"/>
      <c r="V36" s="47"/>
      <c r="W36" s="47"/>
      <c r="X36" s="47"/>
      <c r="Y36" s="47"/>
      <c r="Z36" s="47"/>
      <c r="AA36" s="47"/>
      <c r="AB36" s="47"/>
      <c r="AC36" s="47"/>
      <c r="AD36" s="47"/>
    </row>
    <row r="37">
      <c r="A37" s="47"/>
      <c r="B37" s="31"/>
      <c r="C37" s="35" t="s">
        <v>123</v>
      </c>
      <c r="D37" s="35" t="s">
        <v>124</v>
      </c>
      <c r="E37" s="35" t="s">
        <v>125</v>
      </c>
      <c r="F37" s="35" t="s">
        <v>143</v>
      </c>
      <c r="G37" s="35" t="s">
        <v>66</v>
      </c>
      <c r="H37" s="35" t="s">
        <v>126</v>
      </c>
      <c r="I37" s="35" t="s">
        <v>127</v>
      </c>
      <c r="J37" s="35" t="s">
        <v>125</v>
      </c>
      <c r="K37" s="35" t="s">
        <v>143</v>
      </c>
      <c r="L37" s="35" t="s">
        <v>66</v>
      </c>
      <c r="M37" s="35" t="s">
        <v>126</v>
      </c>
      <c r="N37" s="35" t="s">
        <v>127</v>
      </c>
      <c r="O37" s="33"/>
      <c r="P37" s="47"/>
      <c r="Q37" s="47"/>
      <c r="R37" s="47"/>
      <c r="S37" s="47"/>
      <c r="T37" s="47"/>
      <c r="U37" s="47"/>
      <c r="V37" s="47"/>
      <c r="W37" s="47"/>
      <c r="X37" s="47"/>
      <c r="Y37" s="47"/>
      <c r="Z37" s="47"/>
      <c r="AA37" s="47"/>
      <c r="AB37" s="47"/>
      <c r="AC37" s="47"/>
      <c r="AD37" s="47"/>
    </row>
    <row r="38">
      <c r="A38" s="47"/>
      <c r="B38" s="31"/>
      <c r="C38" s="63" t="s">
        <v>144</v>
      </c>
      <c r="D38" s="63" t="s">
        <v>145</v>
      </c>
      <c r="E38" s="73" t="s">
        <v>146</v>
      </c>
      <c r="F38" s="73" t="s">
        <v>147</v>
      </c>
      <c r="G38" s="73" t="s">
        <v>148</v>
      </c>
      <c r="H38" s="73" t="s">
        <v>149</v>
      </c>
      <c r="I38" s="73" t="s">
        <v>150</v>
      </c>
      <c r="J38" s="73" t="s">
        <v>151</v>
      </c>
      <c r="K38" s="73" t="s">
        <v>152</v>
      </c>
      <c r="L38" s="73" t="s">
        <v>153</v>
      </c>
      <c r="M38" s="73" t="s">
        <v>154</v>
      </c>
      <c r="N38" s="73" t="s">
        <v>155</v>
      </c>
      <c r="O38" s="33"/>
      <c r="P38" s="47"/>
      <c r="Q38" s="47"/>
      <c r="R38" s="47"/>
      <c r="S38" s="47"/>
      <c r="T38" s="47"/>
      <c r="U38" s="47"/>
      <c r="V38" s="47"/>
      <c r="W38" s="47"/>
      <c r="X38" s="47"/>
      <c r="Y38" s="47"/>
      <c r="Z38" s="47"/>
      <c r="AA38" s="47"/>
      <c r="AB38" s="47"/>
      <c r="AC38" s="47"/>
      <c r="AD38" s="47"/>
    </row>
    <row r="39">
      <c r="A39" s="47"/>
      <c r="B39" s="31"/>
      <c r="C39" s="63" t="s">
        <v>156</v>
      </c>
      <c r="D39" s="63" t="s">
        <v>145</v>
      </c>
      <c r="E39" s="73" t="s">
        <v>157</v>
      </c>
      <c r="F39" s="73" t="s">
        <v>158</v>
      </c>
      <c r="G39" s="73" t="s">
        <v>159</v>
      </c>
      <c r="H39" s="73" t="s">
        <v>160</v>
      </c>
      <c r="I39" s="73" t="s">
        <v>161</v>
      </c>
      <c r="J39" s="73" t="s">
        <v>162</v>
      </c>
      <c r="K39" s="73" t="s">
        <v>163</v>
      </c>
      <c r="L39" s="73" t="s">
        <v>164</v>
      </c>
      <c r="M39" s="73" t="s">
        <v>165</v>
      </c>
      <c r="N39" s="73" t="s">
        <v>166</v>
      </c>
      <c r="O39" s="33"/>
      <c r="P39" s="47"/>
      <c r="Q39" s="47"/>
      <c r="R39" s="47"/>
      <c r="S39" s="47"/>
      <c r="T39" s="47"/>
      <c r="U39" s="47"/>
      <c r="V39" s="47"/>
      <c r="W39" s="47"/>
      <c r="X39" s="47"/>
      <c r="Y39" s="47"/>
      <c r="Z39" s="47"/>
      <c r="AA39" s="47"/>
      <c r="AB39" s="47"/>
      <c r="AC39" s="47"/>
      <c r="AD39" s="47"/>
    </row>
    <row r="40">
      <c r="A40" s="47"/>
      <c r="B40" s="33"/>
      <c r="C40" s="33"/>
      <c r="D40" s="33"/>
      <c r="E40" s="33"/>
      <c r="F40" s="33"/>
      <c r="G40" s="33"/>
      <c r="H40" s="33"/>
      <c r="I40" s="33"/>
      <c r="J40" s="33"/>
      <c r="K40" s="33"/>
      <c r="L40" s="33"/>
      <c r="M40" s="33"/>
      <c r="N40" s="33"/>
      <c r="O40" s="33"/>
      <c r="P40" s="47"/>
      <c r="Q40" s="47"/>
      <c r="R40" s="47"/>
      <c r="S40" s="47"/>
      <c r="T40" s="47"/>
      <c r="U40" s="47"/>
      <c r="V40" s="47"/>
      <c r="W40" s="47"/>
      <c r="X40" s="47"/>
      <c r="Y40" s="47"/>
      <c r="Z40" s="47"/>
      <c r="AA40" s="47"/>
      <c r="AB40" s="47"/>
      <c r="AC40" s="47"/>
      <c r="AD40" s="47"/>
    </row>
    <row r="41">
      <c r="A41" s="47"/>
      <c r="B41" s="33"/>
      <c r="C41" s="32" t="s">
        <v>121</v>
      </c>
      <c r="D41" s="33"/>
      <c r="E41" s="32"/>
      <c r="F41" s="32"/>
      <c r="G41" s="32"/>
      <c r="H41" s="32"/>
      <c r="I41" s="32"/>
      <c r="J41" s="32"/>
      <c r="K41" s="32"/>
      <c r="L41" s="32"/>
      <c r="M41" s="32"/>
      <c r="N41" s="32"/>
      <c r="O41" s="33"/>
      <c r="P41" s="47"/>
      <c r="Q41" s="47"/>
      <c r="R41" s="47"/>
      <c r="S41" s="47"/>
      <c r="T41" s="47"/>
      <c r="U41" s="47"/>
      <c r="V41" s="47"/>
      <c r="W41" s="47"/>
      <c r="X41" s="47"/>
      <c r="Y41" s="47"/>
      <c r="Z41" s="47"/>
      <c r="AA41" s="47"/>
      <c r="AB41" s="47"/>
      <c r="AC41" s="47"/>
      <c r="AD41" s="47"/>
    </row>
    <row r="42">
      <c r="A42" s="47"/>
      <c r="B42" s="31"/>
      <c r="C42" s="56" t="s">
        <v>120</v>
      </c>
      <c r="D42" s="57" t="s">
        <v>121</v>
      </c>
      <c r="E42" s="58" t="s">
        <v>141</v>
      </c>
      <c r="F42" s="59"/>
      <c r="G42" s="59"/>
      <c r="H42" s="59"/>
      <c r="I42" s="60"/>
      <c r="J42" s="58" t="s">
        <v>142</v>
      </c>
      <c r="K42" s="59"/>
      <c r="L42" s="59"/>
      <c r="M42" s="59"/>
      <c r="N42" s="60"/>
      <c r="O42" s="33"/>
      <c r="P42" s="47"/>
      <c r="Q42" s="47"/>
      <c r="R42" s="47"/>
      <c r="S42" s="47"/>
      <c r="T42" s="47"/>
      <c r="U42" s="47"/>
      <c r="V42" s="47"/>
      <c r="W42" s="47"/>
      <c r="X42" s="47"/>
      <c r="Y42" s="47"/>
      <c r="Z42" s="47"/>
      <c r="AA42" s="47"/>
      <c r="AB42" s="47"/>
      <c r="AC42" s="47"/>
      <c r="AD42" s="47"/>
    </row>
    <row r="43">
      <c r="A43" s="47"/>
      <c r="B43" s="31"/>
      <c r="C43" s="35" t="s">
        <v>123</v>
      </c>
      <c r="D43" s="35" t="s">
        <v>124</v>
      </c>
      <c r="E43" s="35" t="s">
        <v>125</v>
      </c>
      <c r="F43" s="35" t="s">
        <v>143</v>
      </c>
      <c r="G43" s="35" t="s">
        <v>66</v>
      </c>
      <c r="H43" s="35" t="s">
        <v>126</v>
      </c>
      <c r="I43" s="35" t="s">
        <v>127</v>
      </c>
      <c r="J43" s="35" t="s">
        <v>125</v>
      </c>
      <c r="K43" s="35" t="s">
        <v>143</v>
      </c>
      <c r="L43" s="35" t="s">
        <v>66</v>
      </c>
      <c r="M43" s="35" t="s">
        <v>126</v>
      </c>
      <c r="N43" s="35" t="s">
        <v>127</v>
      </c>
      <c r="O43" s="33"/>
      <c r="P43" s="47"/>
      <c r="Q43" s="47"/>
      <c r="R43" s="47"/>
      <c r="S43" s="47"/>
      <c r="T43" s="47"/>
      <c r="U43" s="47"/>
      <c r="V43" s="47"/>
      <c r="W43" s="47"/>
      <c r="X43" s="47"/>
      <c r="Y43" s="47"/>
      <c r="Z43" s="47"/>
      <c r="AA43" s="47"/>
      <c r="AB43" s="47"/>
      <c r="AC43" s="47"/>
      <c r="AD43" s="47"/>
    </row>
    <row r="44">
      <c r="A44" s="47"/>
      <c r="B44" s="31"/>
      <c r="C44" s="63" t="s">
        <v>144</v>
      </c>
      <c r="D44" s="63" t="s">
        <v>129</v>
      </c>
      <c r="E44" s="64">
        <v>0.74025974025974</v>
      </c>
      <c r="F44" s="64">
        <v>0.683544303797468</v>
      </c>
      <c r="G44" s="64">
        <v>0.729729729729729</v>
      </c>
      <c r="H44" s="64">
        <v>0.840337552742616</v>
      </c>
      <c r="I44" s="64">
        <v>0.771816183307876</v>
      </c>
      <c r="J44" s="64">
        <v>0.758064516129032</v>
      </c>
      <c r="K44" s="64">
        <v>0.777108433734939</v>
      </c>
      <c r="L44" s="64">
        <v>0.811320754716981</v>
      </c>
      <c r="M44" s="64">
        <v>0.816485454011166</v>
      </c>
      <c r="N44" s="64">
        <v>0.887672902182286</v>
      </c>
      <c r="O44" s="33"/>
      <c r="P44" s="47"/>
      <c r="Q44" s="47"/>
      <c r="R44" s="47"/>
      <c r="S44" s="47"/>
      <c r="T44" s="47"/>
      <c r="U44" s="47"/>
      <c r="V44" s="47"/>
      <c r="W44" s="47"/>
      <c r="X44" s="47"/>
      <c r="Y44" s="47"/>
      <c r="Z44" s="47"/>
      <c r="AA44" s="47"/>
      <c r="AB44" s="47"/>
      <c r="AC44" s="47"/>
      <c r="AD44" s="47"/>
    </row>
    <row r="45">
      <c r="A45" s="47"/>
      <c r="B45" s="31"/>
      <c r="C45" s="63" t="s">
        <v>156</v>
      </c>
      <c r="D45" s="63" t="s">
        <v>129</v>
      </c>
      <c r="E45" s="64">
        <v>0.746753246753246</v>
      </c>
      <c r="F45" s="64">
        <v>0.70886075949367</v>
      </c>
      <c r="G45" s="64">
        <v>0.741721854304635</v>
      </c>
      <c r="H45" s="64">
        <v>0.824978902953586</v>
      </c>
      <c r="I45" s="64">
        <v>0.813014496285866</v>
      </c>
      <c r="J45" s="64">
        <v>0.782258064516129</v>
      </c>
      <c r="K45" s="64">
        <v>0.813253012048192</v>
      </c>
      <c r="L45" s="64">
        <v>0.833333333333333</v>
      </c>
      <c r="M45" s="64">
        <v>0.826035850719953</v>
      </c>
      <c r="N45" s="64">
        <v>0.896027209302138</v>
      </c>
      <c r="O45" s="33"/>
      <c r="P45" s="47"/>
      <c r="Q45" s="47"/>
      <c r="R45" s="47"/>
      <c r="S45" s="47"/>
      <c r="T45" s="47"/>
      <c r="U45" s="47"/>
      <c r="V45" s="47"/>
      <c r="W45" s="47"/>
      <c r="X45" s="47"/>
      <c r="Y45" s="47"/>
      <c r="Z45" s="47"/>
      <c r="AA45" s="47"/>
      <c r="AB45" s="47"/>
      <c r="AC45" s="47"/>
      <c r="AD45" s="47"/>
    </row>
    <row r="46">
      <c r="A46" s="47"/>
      <c r="B46" s="33"/>
      <c r="C46" s="33"/>
      <c r="D46" s="33"/>
      <c r="E46" s="33"/>
      <c r="F46" s="33"/>
      <c r="G46" s="33"/>
      <c r="H46" s="33"/>
      <c r="I46" s="33"/>
      <c r="J46" s="33"/>
      <c r="K46" s="33"/>
      <c r="L46" s="33"/>
      <c r="M46" s="33"/>
      <c r="N46" s="33"/>
      <c r="O46" s="33"/>
      <c r="P46" s="47"/>
      <c r="Q46" s="47"/>
      <c r="R46" s="47"/>
      <c r="S46" s="47"/>
      <c r="T46" s="47"/>
      <c r="U46" s="47"/>
      <c r="V46" s="47"/>
      <c r="W46" s="47"/>
      <c r="X46" s="47"/>
      <c r="Y46" s="47"/>
      <c r="Z46" s="47"/>
      <c r="AA46" s="47"/>
      <c r="AB46" s="47"/>
      <c r="AC46" s="47"/>
      <c r="AD46" s="47"/>
    </row>
    <row r="47">
      <c r="A47" s="47"/>
      <c r="B47" s="33"/>
      <c r="C47" s="33"/>
      <c r="D47" s="33"/>
      <c r="E47" s="33"/>
      <c r="F47" s="33"/>
      <c r="G47" s="33"/>
      <c r="H47" s="33"/>
      <c r="I47" s="33"/>
      <c r="J47" s="33"/>
      <c r="K47" s="33"/>
      <c r="L47" s="33"/>
      <c r="M47" s="33"/>
      <c r="N47" s="33"/>
      <c r="O47" s="33"/>
      <c r="P47" s="47"/>
      <c r="Q47" s="47"/>
      <c r="R47" s="47"/>
      <c r="S47" s="47"/>
      <c r="T47" s="47"/>
      <c r="U47" s="47"/>
      <c r="V47" s="47"/>
      <c r="W47" s="47"/>
      <c r="X47" s="47"/>
      <c r="Y47" s="47"/>
      <c r="Z47" s="47"/>
      <c r="AA47" s="47"/>
      <c r="AB47" s="47"/>
      <c r="AC47" s="47"/>
      <c r="AD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row>
    <row r="50">
      <c r="A50" s="47"/>
      <c r="B50" s="55" t="s">
        <v>167</v>
      </c>
      <c r="C50" s="32"/>
      <c r="D50" s="33"/>
      <c r="E50" s="32"/>
      <c r="F50" s="32"/>
      <c r="G50" s="32"/>
      <c r="H50" s="32"/>
      <c r="I50" s="32"/>
      <c r="J50" s="32"/>
      <c r="K50" s="32"/>
      <c r="L50" s="32"/>
      <c r="M50" s="32"/>
      <c r="N50" s="32"/>
      <c r="O50" s="33"/>
      <c r="P50" s="47"/>
      <c r="Q50" s="47"/>
      <c r="R50" s="47"/>
      <c r="S50" s="47"/>
      <c r="T50" s="47"/>
      <c r="U50" s="47"/>
      <c r="V50" s="47"/>
      <c r="W50" s="47"/>
      <c r="X50" s="47"/>
      <c r="Y50" s="47"/>
      <c r="Z50" s="47"/>
      <c r="AA50" s="47"/>
      <c r="AB50" s="47"/>
      <c r="AC50" s="47"/>
      <c r="AD50" s="47"/>
    </row>
    <row r="51">
      <c r="A51" s="47"/>
      <c r="B51" s="31"/>
      <c r="C51" s="56" t="s">
        <v>120</v>
      </c>
      <c r="D51" s="57" t="s">
        <v>121</v>
      </c>
      <c r="E51" s="74" t="s">
        <v>168</v>
      </c>
      <c r="F51" s="59"/>
      <c r="G51" s="59"/>
      <c r="H51" s="59"/>
      <c r="I51" s="60"/>
      <c r="J51" s="74" t="s">
        <v>169</v>
      </c>
      <c r="K51" s="59"/>
      <c r="L51" s="59"/>
      <c r="M51" s="59"/>
      <c r="N51" s="60"/>
      <c r="O51" s="33"/>
      <c r="P51" s="47"/>
      <c r="Q51" s="47"/>
      <c r="R51" s="47"/>
      <c r="S51" s="47"/>
      <c r="T51" s="47"/>
      <c r="U51" s="47"/>
      <c r="V51" s="47"/>
      <c r="W51" s="47"/>
      <c r="X51" s="47"/>
      <c r="Y51" s="47"/>
      <c r="Z51" s="47"/>
      <c r="AA51" s="47"/>
      <c r="AB51" s="47"/>
      <c r="AC51" s="47"/>
      <c r="AD51" s="47"/>
    </row>
    <row r="52">
      <c r="A52" s="47"/>
      <c r="B52" s="31"/>
      <c r="C52" s="35" t="s">
        <v>123</v>
      </c>
      <c r="D52" s="35" t="s">
        <v>124</v>
      </c>
      <c r="E52" s="35" t="s">
        <v>125</v>
      </c>
      <c r="F52" s="35" t="s">
        <v>143</v>
      </c>
      <c r="G52" s="35" t="s">
        <v>66</v>
      </c>
      <c r="H52" s="35" t="s">
        <v>126</v>
      </c>
      <c r="I52" s="35" t="s">
        <v>127</v>
      </c>
      <c r="J52" s="35" t="s">
        <v>125</v>
      </c>
      <c r="K52" s="35" t="s">
        <v>143</v>
      </c>
      <c r="L52" s="35" t="s">
        <v>66</v>
      </c>
      <c r="M52" s="35" t="s">
        <v>126</v>
      </c>
      <c r="N52" s="35" t="s">
        <v>127</v>
      </c>
      <c r="O52" s="33"/>
      <c r="P52" s="47"/>
      <c r="Q52" s="47"/>
      <c r="R52" s="47"/>
      <c r="S52" s="47"/>
      <c r="T52" s="47"/>
      <c r="U52" s="47"/>
      <c r="V52" s="47"/>
      <c r="W52" s="47"/>
      <c r="X52" s="47"/>
      <c r="Y52" s="47"/>
      <c r="Z52" s="47"/>
      <c r="AA52" s="47"/>
      <c r="AB52" s="47"/>
      <c r="AC52" s="47"/>
      <c r="AD52" s="47"/>
    </row>
    <row r="53">
      <c r="A53" s="47"/>
      <c r="B53" s="31"/>
      <c r="C53" s="63" t="s">
        <v>144</v>
      </c>
      <c r="D53" s="63" t="s">
        <v>170</v>
      </c>
      <c r="E53" s="75" t="s">
        <v>171</v>
      </c>
      <c r="F53" s="75" t="s">
        <v>172</v>
      </c>
      <c r="G53" s="75" t="s">
        <v>173</v>
      </c>
      <c r="H53" s="75" t="s">
        <v>174</v>
      </c>
      <c r="I53" s="75" t="s">
        <v>175</v>
      </c>
      <c r="J53" s="75" t="s">
        <v>176</v>
      </c>
      <c r="K53" s="75" t="s">
        <v>177</v>
      </c>
      <c r="L53" s="75" t="s">
        <v>178</v>
      </c>
      <c r="M53" s="75" t="s">
        <v>179</v>
      </c>
      <c r="N53" s="75" t="s">
        <v>180</v>
      </c>
      <c r="O53" s="33"/>
      <c r="P53" s="47"/>
      <c r="Q53" s="47"/>
      <c r="R53" s="47"/>
      <c r="S53" s="47"/>
      <c r="T53" s="47"/>
      <c r="U53" s="47"/>
      <c r="V53" s="47"/>
      <c r="W53" s="47"/>
      <c r="X53" s="47"/>
      <c r="Y53" s="47"/>
      <c r="Z53" s="47"/>
      <c r="AA53" s="47"/>
      <c r="AB53" s="47"/>
      <c r="AC53" s="47"/>
      <c r="AD53" s="47"/>
    </row>
    <row r="54">
      <c r="A54" s="47"/>
      <c r="B54" s="31"/>
      <c r="C54" s="63" t="s">
        <v>156</v>
      </c>
      <c r="D54" s="63" t="s">
        <v>170</v>
      </c>
      <c r="E54" s="75" t="s">
        <v>181</v>
      </c>
      <c r="F54" s="75" t="s">
        <v>182</v>
      </c>
      <c r="G54" s="75" t="s">
        <v>183</v>
      </c>
      <c r="H54" s="75" t="s">
        <v>184</v>
      </c>
      <c r="I54" s="75" t="s">
        <v>185</v>
      </c>
      <c r="J54" s="75" t="s">
        <v>186</v>
      </c>
      <c r="K54" s="75" t="s">
        <v>187</v>
      </c>
      <c r="L54" s="75" t="s">
        <v>188</v>
      </c>
      <c r="M54" s="75" t="s">
        <v>189</v>
      </c>
      <c r="N54" s="75" t="s">
        <v>190</v>
      </c>
      <c r="O54" s="33"/>
      <c r="P54" s="47"/>
      <c r="Q54" s="47"/>
      <c r="R54" s="47"/>
      <c r="S54" s="47"/>
      <c r="T54" s="47"/>
      <c r="U54" s="47"/>
      <c r="V54" s="47"/>
      <c r="W54" s="47"/>
      <c r="X54" s="47"/>
      <c r="Y54" s="47"/>
      <c r="Z54" s="47"/>
      <c r="AA54" s="47"/>
      <c r="AB54" s="47"/>
      <c r="AC54" s="47"/>
      <c r="AD54" s="47"/>
    </row>
    <row r="55">
      <c r="A55" s="47"/>
      <c r="B55" s="33"/>
      <c r="C55" s="33"/>
      <c r="D55" s="33"/>
      <c r="E55" s="33"/>
      <c r="F55" s="33"/>
      <c r="G55" s="33"/>
      <c r="H55" s="33"/>
      <c r="I55" s="33"/>
      <c r="J55" s="33"/>
      <c r="K55" s="33"/>
      <c r="L55" s="33"/>
      <c r="M55" s="33"/>
      <c r="N55" s="33"/>
      <c r="O55" s="33"/>
      <c r="P55" s="47"/>
      <c r="Q55" s="47"/>
      <c r="R55" s="47"/>
      <c r="S55" s="47"/>
      <c r="T55" s="47"/>
      <c r="U55" s="47"/>
      <c r="V55" s="47"/>
      <c r="W55" s="47"/>
      <c r="X55" s="47"/>
      <c r="Y55" s="47"/>
      <c r="Z55" s="47"/>
      <c r="AA55" s="47"/>
      <c r="AB55" s="47"/>
      <c r="AC55" s="47"/>
      <c r="AD55" s="47"/>
    </row>
    <row r="56">
      <c r="A56" s="47"/>
      <c r="B56" s="33"/>
      <c r="C56" s="32" t="s">
        <v>121</v>
      </c>
      <c r="D56" s="33"/>
      <c r="E56" s="32"/>
      <c r="F56" s="32"/>
      <c r="G56" s="32"/>
      <c r="H56" s="32"/>
      <c r="I56" s="32"/>
      <c r="J56" s="32"/>
      <c r="K56" s="32"/>
      <c r="L56" s="32"/>
      <c r="M56" s="32"/>
      <c r="N56" s="32"/>
      <c r="O56" s="33"/>
      <c r="P56" s="47"/>
      <c r="Q56" s="47"/>
      <c r="R56" s="47"/>
      <c r="S56" s="47"/>
      <c r="T56" s="47"/>
      <c r="U56" s="47"/>
      <c r="V56" s="47"/>
      <c r="W56" s="47"/>
      <c r="X56" s="47"/>
      <c r="Y56" s="47"/>
      <c r="Z56" s="47"/>
      <c r="AA56" s="47"/>
      <c r="AB56" s="47"/>
      <c r="AC56" s="47"/>
      <c r="AD56" s="47"/>
    </row>
    <row r="57">
      <c r="A57" s="47"/>
      <c r="B57" s="31"/>
      <c r="C57" s="56" t="s">
        <v>120</v>
      </c>
      <c r="D57" s="57" t="s">
        <v>121</v>
      </c>
      <c r="E57" s="74" t="s">
        <v>168</v>
      </c>
      <c r="F57" s="59"/>
      <c r="G57" s="59"/>
      <c r="H57" s="59"/>
      <c r="I57" s="60"/>
      <c r="J57" s="74" t="s">
        <v>169</v>
      </c>
      <c r="K57" s="59"/>
      <c r="L57" s="59"/>
      <c r="M57" s="59"/>
      <c r="N57" s="60"/>
      <c r="O57" s="33"/>
      <c r="P57" s="47"/>
      <c r="Q57" s="47"/>
      <c r="R57" s="47"/>
      <c r="S57" s="47"/>
      <c r="T57" s="47"/>
      <c r="U57" s="47"/>
      <c r="V57" s="47"/>
      <c r="W57" s="47"/>
      <c r="X57" s="47"/>
      <c r="Y57" s="47"/>
      <c r="Z57" s="47"/>
      <c r="AA57" s="47"/>
      <c r="AB57" s="47"/>
      <c r="AC57" s="47"/>
      <c r="AD57" s="47"/>
    </row>
    <row r="58">
      <c r="A58" s="47"/>
      <c r="B58" s="31"/>
      <c r="C58" s="35" t="s">
        <v>123</v>
      </c>
      <c r="D58" s="35" t="s">
        <v>124</v>
      </c>
      <c r="E58" s="35" t="s">
        <v>125</v>
      </c>
      <c r="F58" s="35" t="s">
        <v>143</v>
      </c>
      <c r="G58" s="35" t="s">
        <v>66</v>
      </c>
      <c r="H58" s="35" t="s">
        <v>126</v>
      </c>
      <c r="I58" s="35" t="s">
        <v>127</v>
      </c>
      <c r="J58" s="35" t="s">
        <v>125</v>
      </c>
      <c r="K58" s="35" t="s">
        <v>143</v>
      </c>
      <c r="L58" s="35" t="s">
        <v>66</v>
      </c>
      <c r="M58" s="35" t="s">
        <v>126</v>
      </c>
      <c r="N58" s="35" t="s">
        <v>127</v>
      </c>
      <c r="O58" s="33"/>
      <c r="P58" s="47"/>
      <c r="Q58" s="47"/>
      <c r="R58" s="47"/>
      <c r="S58" s="47"/>
      <c r="T58" s="47"/>
      <c r="U58" s="47"/>
      <c r="V58" s="47"/>
      <c r="W58" s="47"/>
      <c r="X58" s="47"/>
      <c r="Y58" s="47"/>
      <c r="Z58" s="47"/>
      <c r="AA58" s="47"/>
      <c r="AB58" s="47"/>
      <c r="AC58" s="47"/>
      <c r="AD58" s="47"/>
    </row>
    <row r="59">
      <c r="A59" s="47"/>
      <c r="B59" s="31"/>
      <c r="C59" s="63" t="s">
        <v>144</v>
      </c>
      <c r="D59" s="63" t="s">
        <v>129</v>
      </c>
      <c r="E59" s="64">
        <v>0.743016759776536</v>
      </c>
      <c r="F59" s="64">
        <v>0.774774774774774</v>
      </c>
      <c r="G59" s="64">
        <v>0.788990825688073</v>
      </c>
      <c r="H59" s="64">
        <v>0.812400635930047</v>
      </c>
      <c r="I59" s="64">
        <v>0.86036763690942</v>
      </c>
      <c r="J59" s="64">
        <v>0.757847533632287</v>
      </c>
      <c r="K59" s="64">
        <v>0.723880597014925</v>
      </c>
      <c r="L59" s="64">
        <v>0.782258064516129</v>
      </c>
      <c r="M59" s="64">
        <v>0.83406003689418</v>
      </c>
      <c r="N59" s="64">
        <v>0.832594137471615</v>
      </c>
      <c r="O59" s="33"/>
      <c r="P59" s="47"/>
      <c r="Q59" s="47"/>
      <c r="R59" s="47"/>
      <c r="S59" s="47"/>
      <c r="T59" s="47"/>
      <c r="U59" s="47"/>
      <c r="V59" s="47"/>
      <c r="W59" s="47"/>
      <c r="X59" s="47"/>
      <c r="Y59" s="47"/>
      <c r="Z59" s="47"/>
      <c r="AA59" s="47"/>
      <c r="AB59" s="47"/>
      <c r="AC59" s="47"/>
      <c r="AD59" s="47"/>
    </row>
    <row r="60">
      <c r="A60" s="47"/>
      <c r="B60" s="31"/>
      <c r="C60" s="63" t="s">
        <v>156</v>
      </c>
      <c r="D60" s="63" t="s">
        <v>129</v>
      </c>
      <c r="E60" s="64">
        <v>0.770949720670391</v>
      </c>
      <c r="F60" s="64">
        <v>0.81081081081081</v>
      </c>
      <c r="G60" s="64">
        <v>0.814479638009049</v>
      </c>
      <c r="H60" s="64">
        <v>0.815315315315315</v>
      </c>
      <c r="I60" s="64">
        <v>0.860395551231729</v>
      </c>
      <c r="J60" s="64">
        <v>0.766816143497757</v>
      </c>
      <c r="K60" s="64">
        <v>0.753731343283582</v>
      </c>
      <c r="L60" s="64">
        <v>0.795275590551181</v>
      </c>
      <c r="M60" s="64">
        <v>0.83800100620493</v>
      </c>
      <c r="N60" s="64">
        <v>0.872827199965386</v>
      </c>
      <c r="O60" s="33"/>
      <c r="P60" s="47"/>
      <c r="Q60" s="47"/>
      <c r="R60" s="47"/>
      <c r="S60" s="47"/>
      <c r="T60" s="47"/>
      <c r="U60" s="47"/>
      <c r="V60" s="47"/>
      <c r="W60" s="47"/>
      <c r="X60" s="47"/>
      <c r="Y60" s="47"/>
      <c r="Z60" s="47"/>
      <c r="AA60" s="47"/>
      <c r="AB60" s="47"/>
      <c r="AC60" s="47"/>
      <c r="AD60" s="47"/>
    </row>
    <row r="61">
      <c r="A61" s="47"/>
      <c r="B61" s="33"/>
      <c r="C61" s="33"/>
      <c r="D61" s="33"/>
      <c r="E61" s="33"/>
      <c r="F61" s="33"/>
      <c r="G61" s="33"/>
      <c r="H61" s="33"/>
      <c r="I61" s="33"/>
      <c r="J61" s="33"/>
      <c r="K61" s="33"/>
      <c r="L61" s="33"/>
      <c r="M61" s="33"/>
      <c r="N61" s="33"/>
      <c r="O61" s="33"/>
      <c r="P61" s="47"/>
      <c r="Q61" s="47"/>
      <c r="R61" s="47"/>
      <c r="S61" s="47"/>
      <c r="T61" s="47"/>
      <c r="U61" s="47"/>
      <c r="V61" s="47"/>
      <c r="W61" s="47"/>
      <c r="X61" s="47"/>
      <c r="Y61" s="47"/>
      <c r="Z61" s="47"/>
      <c r="AA61" s="47"/>
      <c r="AB61" s="47"/>
      <c r="AC61" s="47"/>
      <c r="AD61" s="47"/>
    </row>
    <row r="62">
      <c r="A62" s="47"/>
      <c r="B62" s="46" t="s">
        <v>191</v>
      </c>
      <c r="C62" s="33"/>
      <c r="D62" s="33"/>
      <c r="E62" s="33"/>
      <c r="F62" s="33"/>
      <c r="G62" s="33"/>
      <c r="H62" s="33"/>
      <c r="I62" s="33"/>
      <c r="J62" s="33"/>
      <c r="K62" s="33"/>
      <c r="L62" s="33"/>
      <c r="M62" s="33"/>
      <c r="N62" s="33"/>
      <c r="O62" s="33"/>
      <c r="P62" s="47"/>
      <c r="Q62" s="47"/>
      <c r="R62" s="47"/>
      <c r="S62" s="47"/>
      <c r="T62" s="47"/>
      <c r="U62" s="47"/>
      <c r="V62" s="47"/>
      <c r="W62" s="47"/>
      <c r="X62" s="47"/>
      <c r="Y62" s="47"/>
      <c r="Z62" s="47"/>
      <c r="AA62" s="47"/>
      <c r="AB62" s="47"/>
      <c r="AC62" s="47"/>
      <c r="AD62" s="47"/>
    </row>
    <row r="63">
      <c r="A63" s="47"/>
      <c r="B63" s="46" t="s">
        <v>192</v>
      </c>
      <c r="C63" s="33"/>
      <c r="D63" s="33"/>
      <c r="E63" s="33"/>
      <c r="F63" s="33"/>
      <c r="G63" s="33"/>
      <c r="H63" s="33"/>
      <c r="I63" s="33"/>
      <c r="J63" s="33"/>
      <c r="K63" s="33"/>
      <c r="L63" s="33"/>
      <c r="M63" s="33"/>
      <c r="N63" s="33"/>
      <c r="O63" s="33"/>
      <c r="P63" s="47"/>
      <c r="Q63" s="47"/>
      <c r="R63" s="47"/>
      <c r="S63" s="47"/>
      <c r="T63" s="47"/>
      <c r="U63" s="47"/>
      <c r="V63" s="47"/>
      <c r="W63" s="47"/>
      <c r="X63" s="47"/>
      <c r="Y63" s="47"/>
      <c r="Z63" s="47"/>
      <c r="AA63" s="47"/>
      <c r="AB63" s="47"/>
      <c r="AC63" s="47"/>
      <c r="AD63" s="47"/>
    </row>
    <row r="64">
      <c r="A64" s="47"/>
      <c r="B64" s="46" t="s">
        <v>193</v>
      </c>
      <c r="C64" s="33"/>
      <c r="D64" s="33"/>
      <c r="E64" s="33"/>
      <c r="F64" s="33"/>
      <c r="G64" s="33"/>
      <c r="H64" s="33"/>
      <c r="I64" s="33"/>
      <c r="J64" s="33"/>
      <c r="K64" s="33"/>
      <c r="L64" s="33"/>
      <c r="M64" s="33"/>
      <c r="N64" s="33"/>
      <c r="O64" s="33"/>
      <c r="P64" s="47"/>
      <c r="Q64" s="47"/>
      <c r="R64" s="47"/>
      <c r="S64" s="47"/>
      <c r="T64" s="47"/>
      <c r="U64" s="47"/>
      <c r="V64" s="47"/>
      <c r="W64" s="47"/>
      <c r="X64" s="47"/>
      <c r="Y64" s="47"/>
      <c r="Z64" s="47"/>
      <c r="AA64" s="47"/>
      <c r="AB64" s="47"/>
      <c r="AC64" s="47"/>
      <c r="AD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row>
    <row r="67">
      <c r="A67" s="47"/>
      <c r="B67" s="55" t="s">
        <v>194</v>
      </c>
      <c r="C67" s="33"/>
      <c r="D67" s="33"/>
      <c r="E67" s="33"/>
      <c r="F67" s="33"/>
      <c r="G67" s="33"/>
      <c r="H67" s="33"/>
      <c r="I67" s="33"/>
      <c r="J67" s="55" t="s">
        <v>195</v>
      </c>
      <c r="K67" s="33"/>
      <c r="L67" s="33"/>
      <c r="M67" s="33"/>
      <c r="N67" s="33"/>
      <c r="O67" s="33"/>
      <c r="P67" s="33"/>
      <c r="Q67" s="33"/>
      <c r="R67" s="47"/>
      <c r="S67" s="47"/>
      <c r="T67" s="47"/>
      <c r="U67" s="47"/>
      <c r="V67" s="47"/>
      <c r="W67" s="47"/>
      <c r="X67" s="47"/>
      <c r="Y67" s="47"/>
      <c r="Z67" s="47"/>
      <c r="AA67" s="47"/>
      <c r="AB67" s="47"/>
      <c r="AC67" s="47"/>
      <c r="AD67" s="47"/>
    </row>
    <row r="68">
      <c r="A68" s="47"/>
      <c r="B68" s="33"/>
      <c r="C68" s="33"/>
      <c r="D68" s="33"/>
      <c r="E68" s="32"/>
      <c r="F68" s="32"/>
      <c r="G68" s="32"/>
      <c r="H68" s="32"/>
      <c r="I68" s="33"/>
      <c r="J68" s="33"/>
      <c r="K68" s="32"/>
      <c r="L68" s="33"/>
      <c r="M68" s="32"/>
      <c r="N68" s="32"/>
      <c r="O68" s="32"/>
      <c r="P68" s="32"/>
      <c r="Q68" s="33"/>
      <c r="R68" s="47"/>
      <c r="S68" s="47"/>
      <c r="T68" s="47"/>
      <c r="U68" s="47"/>
      <c r="V68" s="47"/>
      <c r="W68" s="47"/>
      <c r="X68" s="47"/>
      <c r="Y68" s="47"/>
      <c r="Z68" s="47"/>
      <c r="AA68" s="47"/>
      <c r="AB68" s="47"/>
      <c r="AC68" s="47"/>
      <c r="AD68" s="47"/>
    </row>
    <row r="69">
      <c r="A69" s="47"/>
      <c r="B69" s="76" t="s">
        <v>196</v>
      </c>
      <c r="C69" s="33"/>
      <c r="D69" s="33"/>
      <c r="E69" s="77" t="s">
        <v>122</v>
      </c>
      <c r="F69" s="19"/>
      <c r="G69" s="19"/>
      <c r="H69" s="5"/>
      <c r="I69" s="33"/>
      <c r="J69" s="31"/>
      <c r="K69" s="56" t="s">
        <v>197</v>
      </c>
      <c r="L69" s="57"/>
      <c r="M69" s="58" t="s">
        <v>122</v>
      </c>
      <c r="N69" s="59"/>
      <c r="O69" s="59"/>
      <c r="P69" s="60"/>
      <c r="Q69" s="33"/>
      <c r="R69" s="47"/>
      <c r="S69" s="47"/>
      <c r="T69" s="47"/>
      <c r="U69" s="47"/>
      <c r="V69" s="47"/>
      <c r="W69" s="47"/>
      <c r="X69" s="47"/>
      <c r="Y69" s="47"/>
      <c r="Z69" s="47"/>
      <c r="AA69" s="47"/>
      <c r="AB69" s="47"/>
      <c r="AC69" s="47"/>
      <c r="AD69" s="47"/>
    </row>
    <row r="70">
      <c r="A70" s="47"/>
      <c r="B70" s="31"/>
      <c r="C70" s="78" t="s">
        <v>123</v>
      </c>
      <c r="D70" s="78" t="s">
        <v>124</v>
      </c>
      <c r="E70" s="79" t="s">
        <v>125</v>
      </c>
      <c r="F70" s="79" t="s">
        <v>66</v>
      </c>
      <c r="G70" s="79" t="s">
        <v>126</v>
      </c>
      <c r="H70" s="79" t="s">
        <v>127</v>
      </c>
      <c r="I70" s="33"/>
      <c r="J70" s="31"/>
      <c r="K70" s="35" t="s">
        <v>123</v>
      </c>
      <c r="L70" s="35" t="s">
        <v>124</v>
      </c>
      <c r="M70" s="35" t="s">
        <v>125</v>
      </c>
      <c r="N70" s="35" t="s">
        <v>66</v>
      </c>
      <c r="O70" s="35" t="s">
        <v>126</v>
      </c>
      <c r="P70" s="35" t="s">
        <v>127</v>
      </c>
      <c r="Q70" s="33"/>
      <c r="R70" s="47"/>
      <c r="S70" s="47"/>
      <c r="T70" s="47"/>
      <c r="U70" s="47"/>
      <c r="V70" s="47"/>
      <c r="W70" s="47"/>
      <c r="X70" s="47"/>
      <c r="Y70" s="47"/>
      <c r="Z70" s="47"/>
      <c r="AA70" s="47"/>
      <c r="AB70" s="47"/>
      <c r="AC70" s="47"/>
      <c r="AD70" s="47"/>
    </row>
    <row r="71">
      <c r="A71" s="47"/>
      <c r="B71" s="31"/>
      <c r="C71" s="63" t="s">
        <v>144</v>
      </c>
      <c r="D71" s="63" t="s">
        <v>198</v>
      </c>
      <c r="E71" s="75" t="s">
        <v>199</v>
      </c>
      <c r="F71" s="75" t="s">
        <v>200</v>
      </c>
      <c r="G71" s="75" t="s">
        <v>201</v>
      </c>
      <c r="H71" s="75" t="s">
        <v>202</v>
      </c>
      <c r="I71" s="33"/>
      <c r="J71" s="31"/>
      <c r="K71" s="80" t="s">
        <v>144</v>
      </c>
      <c r="L71" s="63" t="s">
        <v>129</v>
      </c>
      <c r="M71" s="81" t="s">
        <v>203</v>
      </c>
      <c r="N71" s="81" t="s">
        <v>203</v>
      </c>
      <c r="O71" s="81" t="s">
        <v>203</v>
      </c>
      <c r="P71" s="81" t="s">
        <v>203</v>
      </c>
      <c r="Q71" s="33"/>
      <c r="R71" s="47"/>
      <c r="S71" s="47"/>
      <c r="T71" s="47"/>
      <c r="U71" s="47"/>
      <c r="X71" s="47"/>
      <c r="Y71" s="47"/>
      <c r="Z71" s="47"/>
      <c r="AA71" s="47"/>
      <c r="AB71" s="47"/>
      <c r="AC71" s="47"/>
      <c r="AD71" s="47"/>
    </row>
    <row r="72">
      <c r="A72" s="47"/>
      <c r="B72" s="31"/>
      <c r="C72" s="82" t="s">
        <v>136</v>
      </c>
      <c r="D72" s="82" t="s">
        <v>198</v>
      </c>
      <c r="E72" s="83" t="s">
        <v>204</v>
      </c>
      <c r="F72" s="83" t="s">
        <v>205</v>
      </c>
      <c r="G72" s="84" t="s">
        <v>206</v>
      </c>
      <c r="H72" s="84" t="s">
        <v>207</v>
      </c>
      <c r="I72" s="33"/>
      <c r="J72" s="31"/>
      <c r="K72" s="85"/>
      <c r="L72" s="82" t="s">
        <v>208</v>
      </c>
      <c r="M72" s="86" t="s">
        <v>203</v>
      </c>
      <c r="N72" s="86" t="s">
        <v>203</v>
      </c>
      <c r="O72" s="86" t="s">
        <v>203</v>
      </c>
      <c r="P72" s="86" t="s">
        <v>203</v>
      </c>
      <c r="Q72" s="33"/>
      <c r="R72" s="47"/>
      <c r="S72" s="47"/>
      <c r="T72" s="47"/>
      <c r="U72" s="47"/>
      <c r="X72" s="47"/>
      <c r="Y72" s="47"/>
      <c r="Z72" s="47"/>
      <c r="AA72" s="47"/>
      <c r="AB72" s="47"/>
      <c r="AC72" s="47"/>
      <c r="AD72" s="47"/>
    </row>
    <row r="73">
      <c r="A73" s="47"/>
      <c r="B73" s="31"/>
      <c r="C73" s="63" t="s">
        <v>144</v>
      </c>
      <c r="D73" s="63" t="s">
        <v>209</v>
      </c>
      <c r="E73" s="75" t="s">
        <v>210</v>
      </c>
      <c r="F73" s="75" t="s">
        <v>211</v>
      </c>
      <c r="G73" s="75" t="s">
        <v>212</v>
      </c>
      <c r="H73" s="87" t="s">
        <v>213</v>
      </c>
      <c r="I73" s="33"/>
      <c r="J73" s="31"/>
      <c r="K73" s="85"/>
      <c r="L73" s="63" t="s">
        <v>198</v>
      </c>
      <c r="M73" s="75" t="s">
        <v>214</v>
      </c>
      <c r="N73" s="75" t="s">
        <v>215</v>
      </c>
      <c r="O73" s="87" t="s">
        <v>216</v>
      </c>
      <c r="P73" s="87" t="s">
        <v>217</v>
      </c>
      <c r="Q73" s="33"/>
      <c r="R73" s="47"/>
      <c r="S73" s="47"/>
      <c r="T73" s="47"/>
      <c r="U73" s="47"/>
      <c r="V73" s="47"/>
      <c r="X73" s="47"/>
      <c r="Y73" s="47"/>
      <c r="Z73" s="47"/>
      <c r="AA73" s="47"/>
      <c r="AB73" s="47"/>
      <c r="AC73" s="47"/>
      <c r="AD73" s="47"/>
    </row>
    <row r="74">
      <c r="A74" s="47"/>
      <c r="B74" s="31"/>
      <c r="C74" s="82" t="s">
        <v>136</v>
      </c>
      <c r="D74" s="82" t="s">
        <v>209</v>
      </c>
      <c r="E74" s="83" t="s">
        <v>218</v>
      </c>
      <c r="F74" s="83" t="s">
        <v>219</v>
      </c>
      <c r="G74" s="84" t="s">
        <v>220</v>
      </c>
      <c r="H74" s="83" t="s">
        <v>221</v>
      </c>
      <c r="I74" s="33"/>
      <c r="J74" s="31"/>
      <c r="K74" s="85"/>
      <c r="L74" s="82" t="s">
        <v>222</v>
      </c>
      <c r="M74" s="84" t="s">
        <v>223</v>
      </c>
      <c r="N74" s="84" t="s">
        <v>224</v>
      </c>
      <c r="O74" s="83" t="s">
        <v>225</v>
      </c>
      <c r="P74" s="83" t="s">
        <v>226</v>
      </c>
      <c r="Q74" s="33"/>
      <c r="R74" s="47"/>
      <c r="S74" s="47"/>
      <c r="T74" s="47"/>
      <c r="U74" s="47"/>
      <c r="V74" s="47"/>
      <c r="X74" s="47"/>
      <c r="Y74" s="47"/>
      <c r="Z74" s="47"/>
      <c r="AA74" s="47"/>
      <c r="AB74" s="47"/>
      <c r="AC74" s="47"/>
      <c r="AD74" s="47"/>
    </row>
    <row r="75">
      <c r="A75" s="47"/>
      <c r="B75" s="31"/>
      <c r="C75" s="63" t="s">
        <v>144</v>
      </c>
      <c r="D75" s="63" t="s">
        <v>227</v>
      </c>
      <c r="E75" s="75" t="s">
        <v>228</v>
      </c>
      <c r="F75" s="75" t="s">
        <v>229</v>
      </c>
      <c r="G75" s="75" t="s">
        <v>230</v>
      </c>
      <c r="H75" s="75" t="s">
        <v>231</v>
      </c>
      <c r="I75" s="33"/>
      <c r="J75" s="31"/>
      <c r="K75" s="85"/>
      <c r="L75" s="63" t="s">
        <v>209</v>
      </c>
      <c r="M75" s="75" t="s">
        <v>232</v>
      </c>
      <c r="N75" s="75" t="s">
        <v>233</v>
      </c>
      <c r="O75" s="75" t="s">
        <v>212</v>
      </c>
      <c r="P75" s="75" t="s">
        <v>234</v>
      </c>
      <c r="Q75" s="33"/>
      <c r="R75" s="47"/>
      <c r="S75" s="47"/>
      <c r="T75" s="47"/>
      <c r="U75" s="47"/>
      <c r="X75" s="47"/>
      <c r="Y75" s="47"/>
      <c r="Z75" s="47"/>
      <c r="AA75" s="47"/>
      <c r="AB75" s="47"/>
      <c r="AC75" s="47"/>
      <c r="AD75" s="47"/>
    </row>
    <row r="76">
      <c r="A76" s="47"/>
      <c r="B76" s="31"/>
      <c r="C76" s="63" t="s">
        <v>136</v>
      </c>
      <c r="D76" s="63" t="s">
        <v>227</v>
      </c>
      <c r="E76" s="75" t="s">
        <v>235</v>
      </c>
      <c r="F76" s="75" t="s">
        <v>236</v>
      </c>
      <c r="G76" s="87" t="s">
        <v>237</v>
      </c>
      <c r="H76" s="87" t="s">
        <v>238</v>
      </c>
      <c r="I76" s="33"/>
      <c r="J76" s="31"/>
      <c r="K76" s="85"/>
      <c r="L76" s="82" t="s">
        <v>239</v>
      </c>
      <c r="M76" s="84" t="s">
        <v>240</v>
      </c>
      <c r="N76" s="83" t="s">
        <v>241</v>
      </c>
      <c r="O76" s="84" t="s">
        <v>242</v>
      </c>
      <c r="P76" s="83" t="s">
        <v>243</v>
      </c>
      <c r="Q76" s="33"/>
      <c r="R76" s="47"/>
      <c r="S76" s="47"/>
      <c r="T76" s="47"/>
      <c r="U76" s="47"/>
      <c r="X76" s="47"/>
      <c r="Y76" s="47"/>
      <c r="Z76" s="47"/>
      <c r="AA76" s="47"/>
      <c r="AB76" s="47"/>
      <c r="AC76" s="47"/>
      <c r="AD76" s="47"/>
    </row>
    <row r="77">
      <c r="A77" s="47"/>
      <c r="B77" s="33"/>
      <c r="C77" s="33"/>
      <c r="D77" s="33"/>
      <c r="E77" s="33"/>
      <c r="F77" s="33"/>
      <c r="G77" s="33"/>
      <c r="H77" s="33"/>
      <c r="I77" s="33"/>
      <c r="J77" s="31"/>
      <c r="K77" s="85"/>
      <c r="L77" s="63" t="s">
        <v>227</v>
      </c>
      <c r="M77" s="75" t="s">
        <v>228</v>
      </c>
      <c r="N77" s="75" t="s">
        <v>229</v>
      </c>
      <c r="O77" s="75" t="s">
        <v>230</v>
      </c>
      <c r="P77" s="75" t="s">
        <v>231</v>
      </c>
      <c r="Q77" s="33"/>
      <c r="R77" s="47"/>
      <c r="S77" s="47"/>
      <c r="T77" s="47"/>
      <c r="U77" s="47"/>
      <c r="V77" s="47"/>
      <c r="W77" s="47"/>
      <c r="X77" s="47"/>
      <c r="Y77" s="47"/>
      <c r="Z77" s="47"/>
      <c r="AA77" s="47"/>
      <c r="AB77" s="47"/>
      <c r="AC77" s="47"/>
      <c r="AD77" s="47"/>
    </row>
    <row r="78">
      <c r="A78" s="47"/>
      <c r="B78" s="33"/>
      <c r="C78" s="33"/>
      <c r="D78" s="33"/>
      <c r="E78" s="33"/>
      <c r="F78" s="33"/>
      <c r="G78" s="33"/>
      <c r="H78" s="33"/>
      <c r="I78" s="33"/>
      <c r="J78" s="31"/>
      <c r="K78" s="60"/>
      <c r="L78" s="63" t="s">
        <v>244</v>
      </c>
      <c r="M78" s="87" t="s">
        <v>245</v>
      </c>
      <c r="N78" s="87" t="s">
        <v>246</v>
      </c>
      <c r="O78" s="87" t="s">
        <v>247</v>
      </c>
      <c r="P78" s="87" t="s">
        <v>248</v>
      </c>
      <c r="Q78" s="33"/>
      <c r="R78" s="47"/>
      <c r="S78" s="47"/>
      <c r="T78" s="47"/>
      <c r="U78" s="47"/>
      <c r="V78" s="47"/>
      <c r="W78" s="47"/>
      <c r="X78" s="47"/>
      <c r="Y78" s="47"/>
      <c r="Z78" s="47"/>
      <c r="AA78" s="47"/>
      <c r="AB78" s="47"/>
      <c r="AC78" s="47"/>
      <c r="AD78" s="47"/>
    </row>
    <row r="79">
      <c r="A79" s="47"/>
      <c r="B79" s="33"/>
      <c r="C79" s="33"/>
      <c r="D79" s="33"/>
      <c r="E79" s="33"/>
      <c r="F79" s="33"/>
      <c r="G79" s="33"/>
      <c r="H79" s="33"/>
      <c r="I79" s="33"/>
      <c r="J79" s="33"/>
      <c r="K79" s="33"/>
      <c r="L79" s="33"/>
      <c r="M79" s="33"/>
      <c r="N79" s="33"/>
      <c r="O79" s="33"/>
      <c r="P79" s="33"/>
      <c r="Q79" s="33"/>
      <c r="R79" s="47"/>
      <c r="S79" s="47"/>
      <c r="T79" s="47"/>
      <c r="U79" s="47"/>
      <c r="W79" s="47"/>
      <c r="AB79" s="47"/>
      <c r="AC79" s="47"/>
      <c r="AD79" s="47"/>
    </row>
    <row r="80">
      <c r="A80" s="47"/>
      <c r="B80" s="33"/>
      <c r="C80" s="46" t="s">
        <v>249</v>
      </c>
      <c r="D80" s="33"/>
      <c r="E80" s="33"/>
      <c r="F80" s="33"/>
      <c r="G80" s="33"/>
      <c r="H80" s="33"/>
      <c r="I80" s="33"/>
      <c r="J80" s="33"/>
      <c r="K80" s="46" t="s">
        <v>249</v>
      </c>
      <c r="L80" s="33"/>
      <c r="M80" s="33"/>
      <c r="N80" s="33"/>
      <c r="O80" s="33"/>
      <c r="P80" s="33"/>
      <c r="Q80" s="33"/>
      <c r="R80" s="47"/>
      <c r="S80" s="47"/>
      <c r="T80" s="47"/>
      <c r="U80" s="47"/>
      <c r="W80" s="47"/>
      <c r="AB80" s="47"/>
      <c r="AC80" s="47"/>
      <c r="AD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row>
    <row r="85">
      <c r="A85" s="47"/>
      <c r="B85" s="55" t="s">
        <v>250</v>
      </c>
      <c r="C85" s="33"/>
      <c r="D85" s="33"/>
      <c r="E85" s="33"/>
      <c r="F85" s="33"/>
      <c r="G85" s="33"/>
      <c r="H85" s="33"/>
      <c r="I85" s="33"/>
      <c r="J85" s="33"/>
      <c r="K85" s="33"/>
      <c r="L85" s="33"/>
      <c r="M85" s="33"/>
      <c r="N85" s="33"/>
      <c r="O85" s="33"/>
      <c r="P85" s="33"/>
      <c r="Q85" s="33"/>
      <c r="R85" s="47"/>
      <c r="S85" s="47"/>
      <c r="T85" s="47"/>
      <c r="U85" s="47"/>
      <c r="V85" s="47"/>
      <c r="W85" s="47"/>
      <c r="X85" s="47"/>
      <c r="Y85" s="47"/>
      <c r="Z85" s="47"/>
      <c r="AA85" s="47"/>
      <c r="AB85" s="47"/>
      <c r="AC85" s="47"/>
      <c r="AD85" s="47"/>
    </row>
    <row r="86">
      <c r="A86" s="47"/>
      <c r="B86" s="32"/>
      <c r="C86" s="33"/>
      <c r="D86" s="32"/>
      <c r="E86" s="32"/>
      <c r="F86" s="32"/>
      <c r="G86" s="32"/>
      <c r="H86" s="32"/>
      <c r="I86" s="32"/>
      <c r="J86" s="32"/>
      <c r="K86" s="32"/>
      <c r="L86" s="32"/>
      <c r="M86" s="32"/>
      <c r="N86" s="33"/>
      <c r="O86" s="33"/>
      <c r="P86" s="33"/>
      <c r="Q86" s="33"/>
      <c r="R86" s="47"/>
      <c r="S86" s="47"/>
      <c r="T86" s="47"/>
      <c r="U86" s="47"/>
      <c r="V86" s="47"/>
      <c r="W86" s="47"/>
      <c r="X86" s="47"/>
      <c r="Y86" s="47"/>
      <c r="Z86" s="47"/>
      <c r="AA86" s="47"/>
      <c r="AB86" s="47"/>
      <c r="AC86" s="47"/>
      <c r="AD86" s="47"/>
    </row>
    <row r="87">
      <c r="A87" s="88"/>
      <c r="B87" s="56" t="s">
        <v>251</v>
      </c>
      <c r="C87" s="57"/>
      <c r="D87" s="58" t="s">
        <v>141</v>
      </c>
      <c r="E87" s="59"/>
      <c r="F87" s="59"/>
      <c r="G87" s="59"/>
      <c r="H87" s="60"/>
      <c r="I87" s="58" t="s">
        <v>142</v>
      </c>
      <c r="J87" s="59"/>
      <c r="K87" s="59"/>
      <c r="L87" s="59"/>
      <c r="M87" s="60"/>
      <c r="N87" s="33"/>
      <c r="O87" s="33"/>
      <c r="P87" s="33"/>
      <c r="Q87" s="33"/>
      <c r="R87" s="47"/>
      <c r="S87" s="89"/>
      <c r="T87" s="22" t="s">
        <v>322</v>
      </c>
      <c r="AB87" s="117"/>
    </row>
    <row r="88">
      <c r="A88" s="88"/>
      <c r="B88" s="35" t="s">
        <v>123</v>
      </c>
      <c r="C88" s="79" t="s">
        <v>124</v>
      </c>
      <c r="D88" s="79" t="s">
        <v>125</v>
      </c>
      <c r="E88" s="79" t="s">
        <v>143</v>
      </c>
      <c r="F88" s="79" t="s">
        <v>66</v>
      </c>
      <c r="G88" s="79" t="s">
        <v>126</v>
      </c>
      <c r="H88" s="79" t="s">
        <v>127</v>
      </c>
      <c r="I88" s="79" t="s">
        <v>125</v>
      </c>
      <c r="J88" s="79" t="s">
        <v>143</v>
      </c>
      <c r="K88" s="79" t="s">
        <v>66</v>
      </c>
      <c r="L88" s="79" t="s">
        <v>126</v>
      </c>
      <c r="M88" s="79" t="s">
        <v>127</v>
      </c>
      <c r="N88" s="33"/>
      <c r="O88" s="33"/>
      <c r="P88" s="33"/>
      <c r="Q88" s="33"/>
      <c r="R88" s="47"/>
      <c r="S88" s="90"/>
      <c r="T88" s="3" t="s">
        <v>323</v>
      </c>
      <c r="U88" s="3" t="s">
        <v>324</v>
      </c>
      <c r="V88" s="3">
        <v>0.605100333690643</v>
      </c>
      <c r="W88" s="3">
        <v>0.605100333690643</v>
      </c>
      <c r="X88" s="3">
        <v>0.691542288557213</v>
      </c>
      <c r="Y88" s="3">
        <v>0.776255707762557</v>
      </c>
      <c r="Z88" s="3">
        <v>0.693877551020408</v>
      </c>
      <c r="AA88" s="3">
        <v>0.732758620689655</v>
      </c>
      <c r="AB88" s="118">
        <v>0.767684908358247</v>
      </c>
      <c r="AC88" s="3">
        <v>0.816320591222034</v>
      </c>
    </row>
    <row r="89">
      <c r="A89" s="88"/>
      <c r="B89" s="80" t="s">
        <v>144</v>
      </c>
      <c r="C89" s="63" t="s">
        <v>129</v>
      </c>
      <c r="D89" s="71">
        <v>0.74025974025974</v>
      </c>
      <c r="E89" s="71">
        <v>0.683544303797468</v>
      </c>
      <c r="F89" s="71">
        <v>0.729729729729729</v>
      </c>
      <c r="G89" s="71">
        <v>0.840337552742616</v>
      </c>
      <c r="H89" s="71">
        <v>0.771816183307876</v>
      </c>
      <c r="I89" s="71">
        <v>0.758064516129032</v>
      </c>
      <c r="J89" s="71">
        <v>0.777108433734939</v>
      </c>
      <c r="K89" s="71">
        <v>0.811320754716981</v>
      </c>
      <c r="L89" s="71">
        <v>0.816485454011166</v>
      </c>
      <c r="M89" s="71">
        <v>0.887672902182286</v>
      </c>
      <c r="N89" s="33"/>
      <c r="O89" s="33"/>
      <c r="P89" s="33"/>
      <c r="Q89" s="33"/>
      <c r="R89" s="47"/>
      <c r="S89" s="90"/>
      <c r="T89" s="3" t="s">
        <v>325</v>
      </c>
      <c r="U89" s="3" t="s">
        <v>324</v>
      </c>
      <c r="V89" s="3">
        <v>0.698124229907989</v>
      </c>
      <c r="W89" s="3">
        <v>0.698124229907989</v>
      </c>
      <c r="X89" s="3">
        <v>0.706467661691542</v>
      </c>
      <c r="Y89" s="3">
        <v>0.782222222222222</v>
      </c>
      <c r="Z89" s="3">
        <v>0.718367346938775</v>
      </c>
      <c r="AA89" s="3">
        <v>0.748936170212766</v>
      </c>
      <c r="AB89" s="118">
        <v>0.743689067983881</v>
      </c>
      <c r="AC89" s="3">
        <v>0.798139082315755</v>
      </c>
    </row>
    <row r="90">
      <c r="A90" s="88"/>
      <c r="B90" s="85"/>
      <c r="C90" s="82" t="s">
        <v>208</v>
      </c>
      <c r="D90" s="92">
        <v>0.733766233766233</v>
      </c>
      <c r="E90" s="92">
        <v>0.70886075949367</v>
      </c>
      <c r="F90" s="92">
        <v>0.732026143790849</v>
      </c>
      <c r="G90" s="92">
        <v>0.789535864978902</v>
      </c>
      <c r="H90" s="92">
        <v>0.763220183204882</v>
      </c>
      <c r="I90" s="92">
        <v>0.729838709677419</v>
      </c>
      <c r="J90" s="92">
        <v>0.783132530120481</v>
      </c>
      <c r="K90" s="92">
        <v>0.795107033639143</v>
      </c>
      <c r="L90" s="92">
        <v>0.759476932118718</v>
      </c>
      <c r="M90" s="92">
        <v>0.834984832915598</v>
      </c>
      <c r="N90" s="33"/>
      <c r="O90" s="33"/>
      <c r="P90" s="33"/>
      <c r="Q90" s="33"/>
      <c r="R90" s="47"/>
      <c r="S90" s="90"/>
      <c r="T90" s="3" t="s">
        <v>326</v>
      </c>
      <c r="U90" s="3" t="s">
        <v>327</v>
      </c>
      <c r="V90" s="3" t="s">
        <v>324</v>
      </c>
      <c r="W90" s="3" t="s">
        <v>324</v>
      </c>
      <c r="X90" s="3">
        <v>0.718905472636815</v>
      </c>
      <c r="Y90" s="3">
        <v>0.794642857142857</v>
      </c>
      <c r="Z90" s="3">
        <v>0.726530612244898</v>
      </c>
      <c r="AA90" s="3">
        <v>0.759061833688699</v>
      </c>
      <c r="AB90" s="118">
        <v>0.774470297673209</v>
      </c>
      <c r="AC90" s="3">
        <v>0.823833921664095</v>
      </c>
    </row>
    <row r="91">
      <c r="A91" s="88"/>
      <c r="B91" s="85"/>
      <c r="C91" s="63" t="s">
        <v>252</v>
      </c>
      <c r="D91" s="71" t="s">
        <v>253</v>
      </c>
      <c r="E91" s="71" t="s">
        <v>254</v>
      </c>
      <c r="F91" s="71" t="s">
        <v>255</v>
      </c>
      <c r="G91" s="71" t="s">
        <v>256</v>
      </c>
      <c r="H91" s="71" t="s">
        <v>257</v>
      </c>
      <c r="I91" s="71" t="s">
        <v>258</v>
      </c>
      <c r="J91" s="71" t="s">
        <v>259</v>
      </c>
      <c r="K91" s="71" t="s">
        <v>260</v>
      </c>
      <c r="L91" s="71" t="s">
        <v>261</v>
      </c>
      <c r="M91" s="71" t="s">
        <v>262</v>
      </c>
      <c r="N91" s="33"/>
      <c r="O91" s="33"/>
      <c r="P91" s="33"/>
      <c r="Q91" s="33"/>
      <c r="R91" s="47"/>
      <c r="S91" s="47"/>
    </row>
    <row r="92">
      <c r="A92" s="88"/>
      <c r="B92" s="60"/>
      <c r="C92" s="82" t="s">
        <v>263</v>
      </c>
      <c r="D92" s="92" t="s">
        <v>264</v>
      </c>
      <c r="E92" s="92" t="s">
        <v>254</v>
      </c>
      <c r="F92" s="92" t="s">
        <v>265</v>
      </c>
      <c r="G92" s="92" t="s">
        <v>266</v>
      </c>
      <c r="H92" s="92" t="s">
        <v>267</v>
      </c>
      <c r="I92" s="92" t="s">
        <v>268</v>
      </c>
      <c r="J92" s="92" t="s">
        <v>269</v>
      </c>
      <c r="K92" s="92" t="s">
        <v>270</v>
      </c>
      <c r="L92" s="92" t="s">
        <v>271</v>
      </c>
      <c r="M92" s="92" t="s">
        <v>272</v>
      </c>
      <c r="N92" s="33"/>
      <c r="O92" s="33"/>
      <c r="P92" s="33"/>
      <c r="Q92" s="33"/>
      <c r="R92" s="47"/>
      <c r="S92" s="47"/>
      <c r="T92" s="22" t="s">
        <v>328</v>
      </c>
      <c r="AB92" s="117"/>
    </row>
    <row r="93">
      <c r="A93" s="47"/>
      <c r="B93" s="33"/>
      <c r="C93" s="33"/>
      <c r="D93" s="33"/>
      <c r="E93" s="33"/>
      <c r="F93" s="33"/>
      <c r="G93" s="33"/>
      <c r="H93" s="33"/>
      <c r="I93" s="33"/>
      <c r="J93" s="33"/>
      <c r="K93" s="33"/>
      <c r="L93" s="33"/>
      <c r="M93" s="33"/>
      <c r="N93" s="33"/>
      <c r="O93" s="33"/>
      <c r="P93" s="33"/>
      <c r="Q93" s="33"/>
      <c r="R93" s="47"/>
      <c r="S93" s="47"/>
      <c r="T93" s="3" t="s">
        <v>329</v>
      </c>
      <c r="U93" s="3" t="s">
        <v>324</v>
      </c>
      <c r="V93" s="3">
        <v>0.630386769771575</v>
      </c>
      <c r="W93" s="3">
        <v>0.630386769771575</v>
      </c>
      <c r="X93" s="3">
        <v>0.64804469273743</v>
      </c>
      <c r="Y93" s="3">
        <v>0.726415094339622</v>
      </c>
      <c r="Z93" s="3">
        <v>0.693693693693693</v>
      </c>
      <c r="AA93" s="3">
        <v>0.709677419354838</v>
      </c>
      <c r="AB93" s="118">
        <v>0.70217276099629</v>
      </c>
      <c r="AC93" s="3">
        <v>0.793201819254548</v>
      </c>
      <c r="AD93" s="3" t="s">
        <v>330</v>
      </c>
    </row>
    <row r="94">
      <c r="A94" s="47"/>
      <c r="B94" s="46" t="s">
        <v>273</v>
      </c>
      <c r="C94" s="33"/>
      <c r="D94" s="33"/>
      <c r="E94" s="33"/>
      <c r="F94" s="33"/>
      <c r="G94" s="33"/>
      <c r="H94" s="33"/>
      <c r="I94" s="33"/>
      <c r="J94" s="33"/>
      <c r="K94" s="33"/>
      <c r="L94" s="33"/>
      <c r="M94" s="33"/>
      <c r="N94" s="33"/>
      <c r="O94" s="33"/>
      <c r="P94" s="33"/>
      <c r="Q94" s="33"/>
      <c r="R94" s="47"/>
      <c r="S94" s="47"/>
      <c r="T94" s="3" t="s">
        <v>331</v>
      </c>
      <c r="U94" s="3" t="s">
        <v>324</v>
      </c>
      <c r="V94" s="3">
        <v>0.753561377525329</v>
      </c>
      <c r="W94" s="3">
        <v>0.753561377525329</v>
      </c>
      <c r="X94" s="3">
        <v>0.636871508379888</v>
      </c>
      <c r="Y94" s="3">
        <v>0.721153846153846</v>
      </c>
      <c r="Z94" s="3">
        <v>0.675675675675675</v>
      </c>
      <c r="AA94" s="3">
        <v>0.697674418604651</v>
      </c>
      <c r="AB94" s="118">
        <v>0.670906200317965</v>
      </c>
      <c r="AC94" s="3">
        <v>0.771122290240684</v>
      </c>
      <c r="AD94" s="3" t="s">
        <v>330</v>
      </c>
    </row>
    <row r="95">
      <c r="A95" s="47"/>
      <c r="B95" s="46" t="s">
        <v>274</v>
      </c>
      <c r="C95" s="33"/>
      <c r="D95" s="33"/>
      <c r="E95" s="33"/>
      <c r="F95" s="33"/>
      <c r="G95" s="33"/>
      <c r="H95" s="33"/>
      <c r="I95" s="33"/>
      <c r="J95" s="33"/>
      <c r="K95" s="33"/>
      <c r="L95" s="33"/>
      <c r="M95" s="33"/>
      <c r="N95" s="33"/>
      <c r="O95" s="33"/>
      <c r="P95" s="33"/>
      <c r="Q95" s="33"/>
      <c r="R95" s="47"/>
      <c r="S95" s="47"/>
      <c r="T95" s="3" t="s">
        <v>332</v>
      </c>
      <c r="U95" s="3" t="s">
        <v>327</v>
      </c>
      <c r="V95" s="3" t="s">
        <v>324</v>
      </c>
      <c r="W95" s="3" t="s">
        <v>324</v>
      </c>
      <c r="X95" s="3">
        <v>0.642458100558659</v>
      </c>
      <c r="Y95" s="3">
        <v>0.737373737373737</v>
      </c>
      <c r="Z95" s="3">
        <v>0.657657657657657</v>
      </c>
      <c r="AA95" s="3">
        <v>0.695238095238095</v>
      </c>
      <c r="AB95" s="118">
        <v>0.697403285638579</v>
      </c>
      <c r="AC95" s="3">
        <v>0.795712619856964</v>
      </c>
      <c r="AD95" s="3" t="s">
        <v>330</v>
      </c>
    </row>
    <row r="96">
      <c r="A96" s="47"/>
      <c r="B96" s="46" t="s">
        <v>275</v>
      </c>
      <c r="C96" s="33"/>
      <c r="D96" s="33"/>
      <c r="E96" s="33"/>
      <c r="F96" s="33"/>
      <c r="G96" s="33"/>
      <c r="H96" s="33"/>
      <c r="I96" s="33"/>
      <c r="J96" s="33"/>
      <c r="K96" s="33"/>
      <c r="L96" s="33"/>
      <c r="M96" s="33"/>
      <c r="N96" s="33"/>
      <c r="O96" s="33"/>
      <c r="P96" s="33"/>
      <c r="Q96" s="33"/>
      <c r="R96" s="47"/>
      <c r="S96" s="47"/>
      <c r="T96" s="3" t="s">
        <v>333</v>
      </c>
      <c r="U96" s="3" t="s">
        <v>324</v>
      </c>
      <c r="V96" s="3">
        <v>0.587903022766113</v>
      </c>
      <c r="W96" s="3">
        <v>0.587903022766113</v>
      </c>
      <c r="X96" s="3">
        <v>0.726457399103139</v>
      </c>
      <c r="Y96" s="3">
        <v>0.823008849557522</v>
      </c>
      <c r="Z96" s="3">
        <v>0.694029850746268</v>
      </c>
      <c r="AA96" s="3">
        <v>0.753036437246963</v>
      </c>
      <c r="AB96" s="118">
        <v>0.810917323494885</v>
      </c>
      <c r="AC96" s="3">
        <v>0.839381004067971</v>
      </c>
      <c r="AD96" s="3" t="s">
        <v>334</v>
      </c>
    </row>
    <row r="97">
      <c r="A97" s="47"/>
      <c r="B97" s="47"/>
      <c r="C97" s="47"/>
      <c r="D97" s="47"/>
      <c r="E97" s="47"/>
      <c r="F97" s="47"/>
      <c r="G97" s="47"/>
      <c r="H97" s="47"/>
      <c r="I97" s="47"/>
      <c r="J97" s="47"/>
      <c r="K97" s="47"/>
      <c r="L97" s="47"/>
      <c r="M97" s="47"/>
      <c r="N97" s="47"/>
      <c r="O97" s="47"/>
      <c r="P97" s="47"/>
      <c r="Q97" s="47"/>
      <c r="R97" s="47"/>
      <c r="S97" s="47"/>
      <c r="T97" s="3" t="s">
        <v>335</v>
      </c>
      <c r="U97" s="3" t="s">
        <v>324</v>
      </c>
      <c r="V97" s="3">
        <v>0.661863505840301</v>
      </c>
      <c r="W97" s="3">
        <v>0.661863505840301</v>
      </c>
      <c r="X97" s="3">
        <v>0.762331838565022</v>
      </c>
      <c r="Y97" s="3">
        <v>0.834710743801652</v>
      </c>
      <c r="Z97" s="3">
        <v>0.753731343283582</v>
      </c>
      <c r="AA97" s="3">
        <v>0.792156862745098</v>
      </c>
      <c r="AB97" s="118">
        <v>0.786600704343451</v>
      </c>
      <c r="AC97" s="3">
        <v>0.813185277750895</v>
      </c>
      <c r="AD97" s="3" t="s">
        <v>334</v>
      </c>
    </row>
    <row r="98">
      <c r="A98" s="47"/>
      <c r="B98" s="47"/>
      <c r="C98" s="47"/>
      <c r="D98" s="47"/>
      <c r="E98" s="47"/>
      <c r="F98" s="47"/>
      <c r="G98" s="47"/>
      <c r="H98" s="47"/>
      <c r="I98" s="47"/>
      <c r="J98" s="47"/>
      <c r="K98" s="47"/>
      <c r="L98" s="47"/>
      <c r="M98" s="47"/>
      <c r="N98" s="47"/>
      <c r="O98" s="47"/>
      <c r="P98" s="47"/>
      <c r="Q98" s="47"/>
      <c r="R98" s="47"/>
      <c r="S98" s="47"/>
      <c r="T98" s="3" t="s">
        <v>336</v>
      </c>
      <c r="U98" s="3" t="s">
        <v>327</v>
      </c>
      <c r="V98" s="3" t="s">
        <v>324</v>
      </c>
      <c r="W98" s="3" t="s">
        <v>324</v>
      </c>
      <c r="X98" s="3">
        <v>0.780269058295964</v>
      </c>
      <c r="Y98" s="3">
        <v>0.84</v>
      </c>
      <c r="Z98" s="3">
        <v>0.783582089552238</v>
      </c>
      <c r="AA98" s="3">
        <v>0.81081081081081</v>
      </c>
      <c r="AB98" s="118">
        <v>0.821901727318463</v>
      </c>
      <c r="AC98" s="3">
        <v>0.845156801430605</v>
      </c>
      <c r="AD98" s="3" t="s">
        <v>334</v>
      </c>
    </row>
    <row r="99">
      <c r="A99" s="47"/>
      <c r="B99" s="55" t="s">
        <v>276</v>
      </c>
      <c r="C99" s="33"/>
      <c r="D99" s="33"/>
      <c r="E99" s="33"/>
      <c r="F99" s="33"/>
      <c r="G99" s="33"/>
      <c r="H99" s="33"/>
      <c r="I99" s="33"/>
      <c r="J99" s="33"/>
      <c r="K99" s="33"/>
      <c r="L99" s="33"/>
      <c r="M99" s="33"/>
      <c r="N99" s="33"/>
      <c r="O99" s="33"/>
      <c r="P99" s="33"/>
      <c r="Q99" s="33"/>
      <c r="R99" s="47"/>
      <c r="S99" s="47"/>
    </row>
    <row r="100">
      <c r="A100" s="47"/>
      <c r="B100" s="32"/>
      <c r="C100" s="33"/>
      <c r="D100" s="32"/>
      <c r="E100" s="32"/>
      <c r="F100" s="32"/>
      <c r="G100" s="32"/>
      <c r="H100" s="32"/>
      <c r="I100" s="32"/>
      <c r="J100" s="32"/>
      <c r="K100" s="32"/>
      <c r="L100" s="32"/>
      <c r="M100" s="32"/>
      <c r="N100" s="33"/>
      <c r="O100" s="33"/>
      <c r="P100" s="33"/>
      <c r="Q100" s="33"/>
      <c r="R100" s="47"/>
      <c r="S100" s="47"/>
      <c r="T100" s="22" t="s">
        <v>337</v>
      </c>
      <c r="AB100" s="119"/>
    </row>
    <row r="101">
      <c r="A101" s="88"/>
      <c r="B101" s="56" t="s">
        <v>251</v>
      </c>
      <c r="C101" s="57"/>
      <c r="D101" s="74" t="s">
        <v>168</v>
      </c>
      <c r="E101" s="59"/>
      <c r="F101" s="59"/>
      <c r="G101" s="59"/>
      <c r="H101" s="60"/>
      <c r="I101" s="74" t="s">
        <v>169</v>
      </c>
      <c r="J101" s="59"/>
      <c r="K101" s="59"/>
      <c r="L101" s="59"/>
      <c r="M101" s="60"/>
      <c r="N101" s="33"/>
      <c r="O101" s="33"/>
      <c r="P101" s="33"/>
      <c r="Q101" s="33"/>
      <c r="R101" s="47"/>
      <c r="S101" s="47"/>
      <c r="T101" s="3" t="s">
        <v>329</v>
      </c>
      <c r="U101" s="3" t="s">
        <v>324</v>
      </c>
      <c r="V101" s="3">
        <v>0.610674798488616</v>
      </c>
      <c r="W101" s="3">
        <v>0.610674798488616</v>
      </c>
      <c r="X101" s="3">
        <v>0.694805194805194</v>
      </c>
      <c r="Y101" s="3">
        <v>0.742424242424242</v>
      </c>
      <c r="Z101" s="3">
        <v>0.620253164556962</v>
      </c>
      <c r="AA101" s="3">
        <v>0.675862068965517</v>
      </c>
      <c r="AB101" s="118">
        <v>0.779746835443038</v>
      </c>
      <c r="AC101" s="3">
        <v>0.750904128807136</v>
      </c>
      <c r="AD101" s="3" t="s">
        <v>330</v>
      </c>
    </row>
    <row r="102">
      <c r="A102" s="88"/>
      <c r="B102" s="35" t="s">
        <v>123</v>
      </c>
      <c r="C102" s="79" t="s">
        <v>124</v>
      </c>
      <c r="D102" s="79" t="s">
        <v>125</v>
      </c>
      <c r="E102" s="79" t="s">
        <v>143</v>
      </c>
      <c r="F102" s="79" t="s">
        <v>66</v>
      </c>
      <c r="G102" s="79" t="s">
        <v>126</v>
      </c>
      <c r="H102" s="79" t="s">
        <v>127</v>
      </c>
      <c r="I102" s="79" t="s">
        <v>125</v>
      </c>
      <c r="J102" s="79" t="s">
        <v>143</v>
      </c>
      <c r="K102" s="79" t="s">
        <v>66</v>
      </c>
      <c r="L102" s="79" t="s">
        <v>126</v>
      </c>
      <c r="M102" s="79" t="s">
        <v>127</v>
      </c>
      <c r="N102" s="33"/>
      <c r="O102" s="33"/>
      <c r="P102" s="33"/>
      <c r="Q102" s="33"/>
      <c r="R102" s="47"/>
      <c r="T102" s="3" t="s">
        <v>331</v>
      </c>
      <c r="U102" s="3" t="s">
        <v>324</v>
      </c>
      <c r="V102" s="3">
        <v>0.642718017101287</v>
      </c>
      <c r="W102" s="3">
        <v>0.642718017101287</v>
      </c>
      <c r="X102" s="3">
        <v>0.759740259740259</v>
      </c>
      <c r="Y102" s="3">
        <v>0.791666666666666</v>
      </c>
      <c r="Z102" s="3">
        <v>0.721518987341772</v>
      </c>
      <c r="AA102" s="3">
        <v>0.754966887417218</v>
      </c>
      <c r="AB102" s="118">
        <v>0.799662447257384</v>
      </c>
      <c r="AC102" s="3">
        <v>0.737852181375615</v>
      </c>
      <c r="AD102" s="3" t="s">
        <v>330</v>
      </c>
    </row>
    <row r="103">
      <c r="A103" s="88"/>
      <c r="B103" s="80" t="s">
        <v>144</v>
      </c>
      <c r="C103" s="63" t="s">
        <v>129</v>
      </c>
      <c r="D103" s="64">
        <v>0.743016759776536</v>
      </c>
      <c r="E103" s="64">
        <v>0.774774774774774</v>
      </c>
      <c r="F103" s="64">
        <v>0.788990825688073</v>
      </c>
      <c r="G103" s="64">
        <v>0.812400635930047</v>
      </c>
      <c r="H103" s="64">
        <v>0.86036763690942</v>
      </c>
      <c r="I103" s="64">
        <v>0.757847533632287</v>
      </c>
      <c r="J103" s="64">
        <v>0.723880597014925</v>
      </c>
      <c r="K103" s="64">
        <v>0.782258064516129</v>
      </c>
      <c r="L103" s="64">
        <v>0.83406003689418</v>
      </c>
      <c r="M103" s="64">
        <v>0.832594137471615</v>
      </c>
      <c r="N103" s="33"/>
      <c r="O103" s="33"/>
      <c r="P103" s="33"/>
      <c r="Q103" s="33"/>
      <c r="R103" s="47"/>
      <c r="T103" s="3" t="s">
        <v>332</v>
      </c>
      <c r="U103" s="3" t="s">
        <v>327</v>
      </c>
      <c r="V103" s="3" t="s">
        <v>324</v>
      </c>
      <c r="W103" s="3" t="s">
        <v>324</v>
      </c>
      <c r="X103" s="3">
        <v>0.779220779220779</v>
      </c>
      <c r="Y103" s="3">
        <v>0.816901408450704</v>
      </c>
      <c r="Z103" s="3">
        <v>0.734177215189873</v>
      </c>
      <c r="AA103" s="3">
        <v>0.773333333333333</v>
      </c>
      <c r="AB103" s="118">
        <v>0.817046413502109</v>
      </c>
      <c r="AC103" s="3">
        <v>0.771565805710755</v>
      </c>
      <c r="AD103" s="3" t="s">
        <v>330</v>
      </c>
    </row>
    <row r="104">
      <c r="A104" s="88"/>
      <c r="B104" s="85"/>
      <c r="C104" s="82" t="s">
        <v>208</v>
      </c>
      <c r="D104" s="94">
        <v>0.692737430167597</v>
      </c>
      <c r="E104" s="94">
        <v>0.756756756756756</v>
      </c>
      <c r="F104" s="94">
        <v>0.753363228699551</v>
      </c>
      <c r="G104" s="94">
        <v>0.729862215156332</v>
      </c>
      <c r="H104" s="94">
        <v>0.795926612256428</v>
      </c>
      <c r="I104" s="94">
        <v>0.762331838565022</v>
      </c>
      <c r="J104" s="94">
        <v>0.761194029850746</v>
      </c>
      <c r="K104" s="94">
        <v>0.793774319066147</v>
      </c>
      <c r="L104" s="94">
        <v>0.815193694449102</v>
      </c>
      <c r="M104" s="94">
        <v>0.831120658704896</v>
      </c>
      <c r="N104" s="33"/>
      <c r="O104" s="33"/>
      <c r="P104" s="33"/>
      <c r="Q104" s="33"/>
      <c r="R104" s="47"/>
      <c r="T104" s="3" t="s">
        <v>333</v>
      </c>
      <c r="U104" s="3" t="s">
        <v>324</v>
      </c>
      <c r="V104" s="3">
        <v>0.605124354362487</v>
      </c>
      <c r="W104" s="3">
        <v>0.605124354362487</v>
      </c>
      <c r="X104" s="3">
        <v>0.689516129032258</v>
      </c>
      <c r="Y104" s="3">
        <v>0.790849673202614</v>
      </c>
      <c r="Z104" s="3">
        <v>0.728915662650602</v>
      </c>
      <c r="AA104" s="3">
        <v>0.758620689655172</v>
      </c>
      <c r="AB104" s="118">
        <v>0.745518660005877</v>
      </c>
      <c r="AC104" s="3">
        <v>0.85256450642358</v>
      </c>
      <c r="AD104" s="3" t="s">
        <v>334</v>
      </c>
    </row>
    <row r="105">
      <c r="A105" s="88"/>
      <c r="B105" s="85"/>
      <c r="C105" s="63" t="s">
        <v>277</v>
      </c>
      <c r="D105" s="87" t="s">
        <v>278</v>
      </c>
      <c r="E105" s="87" t="s">
        <v>279</v>
      </c>
      <c r="F105" s="87" t="s">
        <v>280</v>
      </c>
      <c r="G105" s="87" t="s">
        <v>281</v>
      </c>
      <c r="H105" s="75" t="s">
        <v>282</v>
      </c>
      <c r="I105" s="75" t="s">
        <v>283</v>
      </c>
      <c r="J105" s="87" t="s">
        <v>284</v>
      </c>
      <c r="K105" s="75" t="s">
        <v>285</v>
      </c>
      <c r="L105" s="75" t="s">
        <v>286</v>
      </c>
      <c r="M105" s="75" t="s">
        <v>287</v>
      </c>
      <c r="N105" s="33"/>
      <c r="O105" s="33"/>
      <c r="P105" s="33"/>
      <c r="Q105" s="33"/>
      <c r="R105" s="47"/>
      <c r="T105" s="3" t="s">
        <v>335</v>
      </c>
      <c r="U105" s="3" t="s">
        <v>324</v>
      </c>
      <c r="V105" s="3">
        <v>0.7405566573143</v>
      </c>
      <c r="W105" s="3">
        <v>0.7405566573143</v>
      </c>
      <c r="X105" s="3">
        <v>0.673387096774193</v>
      </c>
      <c r="Y105" s="3">
        <v>0.777777777777777</v>
      </c>
      <c r="Z105" s="3">
        <v>0.716867469879518</v>
      </c>
      <c r="AA105" s="3">
        <v>0.746081504702194</v>
      </c>
      <c r="AB105" s="118">
        <v>0.697472818101675</v>
      </c>
      <c r="AC105" s="3">
        <v>0.832279090711437</v>
      </c>
      <c r="AD105" s="3" t="s">
        <v>334</v>
      </c>
    </row>
    <row r="106">
      <c r="A106" s="88"/>
      <c r="B106" s="60"/>
      <c r="C106" s="95" t="s">
        <v>288</v>
      </c>
      <c r="D106" s="95" t="s">
        <v>289</v>
      </c>
      <c r="E106" s="95" t="s">
        <v>290</v>
      </c>
      <c r="F106" s="95" t="s">
        <v>291</v>
      </c>
      <c r="G106" s="95" t="s">
        <v>292</v>
      </c>
      <c r="H106" s="96" t="s">
        <v>293</v>
      </c>
      <c r="I106" s="96" t="s">
        <v>294</v>
      </c>
      <c r="J106" s="95" t="s">
        <v>295</v>
      </c>
      <c r="K106" s="96" t="s">
        <v>296</v>
      </c>
      <c r="L106" s="96" t="s">
        <v>297</v>
      </c>
      <c r="M106" s="96" t="s">
        <v>298</v>
      </c>
      <c r="N106" s="33"/>
      <c r="O106" s="33"/>
      <c r="P106" s="33"/>
      <c r="Q106" s="33"/>
      <c r="R106" s="47"/>
      <c r="S106" s="47"/>
      <c r="T106" s="3" t="s">
        <v>336</v>
      </c>
      <c r="U106" s="3" t="s">
        <v>327</v>
      </c>
      <c r="V106" s="3" t="s">
        <v>324</v>
      </c>
      <c r="W106" s="3" t="s">
        <v>324</v>
      </c>
      <c r="X106" s="3">
        <v>0.681451612903225</v>
      </c>
      <c r="Y106" s="3">
        <v>0.784313725490196</v>
      </c>
      <c r="Z106" s="3">
        <v>0.72289156626506</v>
      </c>
      <c r="AA106" s="3">
        <v>0.752351097178683</v>
      </c>
      <c r="AB106" s="118">
        <v>0.735600940346752</v>
      </c>
      <c r="AC106" s="3">
        <v>0.85797010330514</v>
      </c>
      <c r="AD106" s="3" t="s">
        <v>334</v>
      </c>
    </row>
    <row r="107">
      <c r="A107" s="47"/>
      <c r="B107" s="33"/>
      <c r="C107" s="33"/>
      <c r="D107" s="33"/>
      <c r="E107" s="33"/>
      <c r="F107" s="33"/>
      <c r="G107" s="33"/>
      <c r="H107" s="33"/>
      <c r="I107" s="33"/>
      <c r="J107" s="33"/>
      <c r="K107" s="33"/>
      <c r="L107" s="33"/>
      <c r="M107" s="33"/>
      <c r="N107" s="33"/>
      <c r="O107" s="33"/>
      <c r="P107" s="33"/>
      <c r="Q107" s="33"/>
      <c r="R107" s="47"/>
      <c r="S107" s="47"/>
      <c r="T107" s="47"/>
      <c r="U107" s="47"/>
      <c r="V107" s="47"/>
      <c r="W107" s="47"/>
      <c r="X107" s="47"/>
      <c r="Y107" s="47"/>
      <c r="Z107" s="47"/>
      <c r="AA107" s="47"/>
      <c r="AB107" s="47"/>
      <c r="AC107" s="47"/>
      <c r="AD107" s="47"/>
    </row>
    <row r="108">
      <c r="A108" s="47"/>
      <c r="B108" s="33"/>
      <c r="C108" s="33"/>
      <c r="D108" s="33"/>
      <c r="E108" s="33"/>
      <c r="F108" s="33"/>
      <c r="G108" s="33"/>
      <c r="H108" s="33"/>
      <c r="I108" s="33"/>
      <c r="J108" s="33"/>
      <c r="K108" s="33"/>
      <c r="L108" s="33"/>
      <c r="M108" s="33"/>
      <c r="N108" s="33"/>
      <c r="O108" s="33"/>
      <c r="P108" s="33"/>
      <c r="Q108" s="33"/>
      <c r="R108" s="47"/>
      <c r="S108" s="47"/>
      <c r="T108" s="47"/>
      <c r="U108" s="47"/>
      <c r="V108" s="47"/>
      <c r="W108" s="47"/>
      <c r="X108" s="47"/>
      <c r="Y108" s="47"/>
      <c r="Z108" s="47"/>
      <c r="AA108" s="47"/>
      <c r="AB108" s="47"/>
      <c r="AC108" s="47"/>
      <c r="AD108" s="47"/>
    </row>
    <row r="109">
      <c r="A109" s="47"/>
      <c r="B109" s="46" t="s">
        <v>273</v>
      </c>
      <c r="C109" s="33"/>
      <c r="D109" s="33"/>
      <c r="E109" s="33"/>
      <c r="F109" s="33"/>
      <c r="G109" s="33"/>
      <c r="H109" s="33"/>
      <c r="I109" s="33"/>
      <c r="J109" s="33"/>
      <c r="K109" s="33"/>
      <c r="L109" s="33"/>
      <c r="M109" s="33"/>
      <c r="N109" s="33"/>
      <c r="O109" s="33"/>
      <c r="P109" s="33"/>
      <c r="Q109" s="33"/>
      <c r="R109" s="47"/>
      <c r="S109" s="47"/>
      <c r="T109" s="47"/>
      <c r="U109" s="47"/>
      <c r="V109" s="47"/>
      <c r="W109" s="47"/>
      <c r="X109" s="47"/>
      <c r="Y109" s="47"/>
      <c r="Z109" s="47"/>
      <c r="AA109" s="47"/>
      <c r="AB109" s="47"/>
      <c r="AC109" s="47"/>
      <c r="AD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row>
    <row r="112">
      <c r="A112" s="47"/>
      <c r="B112" s="55" t="s">
        <v>299</v>
      </c>
      <c r="C112" s="32"/>
      <c r="D112" s="33"/>
      <c r="E112" s="32"/>
      <c r="F112" s="32"/>
      <c r="G112" s="32"/>
      <c r="H112" s="32"/>
      <c r="I112" s="32"/>
      <c r="J112" s="33"/>
      <c r="K112" s="33"/>
      <c r="L112" s="55" t="s">
        <v>300</v>
      </c>
      <c r="M112" s="32"/>
      <c r="N112" s="32"/>
      <c r="O112" s="32"/>
      <c r="P112" s="32"/>
      <c r="Q112" s="32"/>
      <c r="R112" s="32"/>
      <c r="S112" s="32"/>
      <c r="T112" s="33"/>
      <c r="U112" s="33"/>
      <c r="V112" s="47"/>
      <c r="W112" s="47"/>
      <c r="X112" s="47"/>
      <c r="Y112" s="47"/>
      <c r="Z112" s="47"/>
      <c r="AA112" s="47"/>
      <c r="AB112" s="47"/>
      <c r="AC112" s="47"/>
      <c r="AD112" s="47"/>
    </row>
    <row r="113">
      <c r="A113" s="47"/>
      <c r="B113" s="31"/>
      <c r="C113" s="97" t="s">
        <v>120</v>
      </c>
      <c r="D113" s="57"/>
      <c r="E113" s="58" t="s">
        <v>301</v>
      </c>
      <c r="F113" s="59"/>
      <c r="G113" s="59"/>
      <c r="H113" s="59"/>
      <c r="I113" s="60"/>
      <c r="J113" s="33"/>
      <c r="K113" s="33"/>
      <c r="L113" s="31"/>
      <c r="M113" s="98" t="s">
        <v>302</v>
      </c>
      <c r="N113" s="60"/>
      <c r="O113" s="58" t="s">
        <v>301</v>
      </c>
      <c r="P113" s="59"/>
      <c r="Q113" s="59"/>
      <c r="R113" s="59"/>
      <c r="S113" s="60"/>
      <c r="T113" s="33"/>
      <c r="U113" s="33"/>
      <c r="V113" s="47"/>
      <c r="W113" s="47"/>
      <c r="X113" s="47"/>
      <c r="Y113" s="47"/>
      <c r="Z113" s="47"/>
      <c r="AA113" s="47"/>
      <c r="AB113" s="47"/>
      <c r="AC113" s="47"/>
      <c r="AD113" s="47"/>
    </row>
    <row r="114">
      <c r="A114" s="47"/>
      <c r="B114" s="31"/>
      <c r="C114" s="35" t="s">
        <v>123</v>
      </c>
      <c r="D114" s="35" t="s">
        <v>303</v>
      </c>
      <c r="E114" s="35" t="s">
        <v>65</v>
      </c>
      <c r="F114" s="35" t="s">
        <v>143</v>
      </c>
      <c r="G114" s="35" t="s">
        <v>66</v>
      </c>
      <c r="H114" s="35" t="s">
        <v>126</v>
      </c>
      <c r="I114" s="35" t="s">
        <v>127</v>
      </c>
      <c r="J114" s="33"/>
      <c r="K114" s="33"/>
      <c r="L114" s="31"/>
      <c r="M114" s="35" t="s">
        <v>123</v>
      </c>
      <c r="N114" s="35" t="s">
        <v>303</v>
      </c>
      <c r="O114" s="35" t="s">
        <v>65</v>
      </c>
      <c r="P114" s="35" t="s">
        <v>143</v>
      </c>
      <c r="Q114" s="35" t="s">
        <v>66</v>
      </c>
      <c r="R114" s="35" t="s">
        <v>126</v>
      </c>
      <c r="S114" s="35" t="s">
        <v>127</v>
      </c>
      <c r="T114" s="33"/>
      <c r="U114" s="33"/>
      <c r="V114" s="47"/>
      <c r="W114" s="47"/>
      <c r="X114" s="47"/>
      <c r="Y114" s="47"/>
      <c r="Z114" s="47"/>
      <c r="AA114" s="47"/>
      <c r="AB114" s="47"/>
      <c r="AC114" s="47"/>
      <c r="AD114" s="47"/>
    </row>
    <row r="115">
      <c r="A115" s="47"/>
      <c r="B115" s="31"/>
      <c r="C115" s="99" t="s">
        <v>304</v>
      </c>
      <c r="D115" s="63" t="s">
        <v>129</v>
      </c>
      <c r="E115" s="100">
        <v>0.753731343283582</v>
      </c>
      <c r="F115" s="100">
        <v>0.74390243902439</v>
      </c>
      <c r="G115" s="100">
        <v>0.787096774193548</v>
      </c>
      <c r="H115" s="100">
        <v>0.847091932457785</v>
      </c>
      <c r="I115" s="101">
        <v>0.871367019787099</v>
      </c>
      <c r="J115" s="102"/>
      <c r="K115" s="102"/>
      <c r="L115" s="103"/>
      <c r="M115" s="104" t="s">
        <v>305</v>
      </c>
      <c r="N115" s="105" t="s">
        <v>306</v>
      </c>
      <c r="O115" s="100">
        <v>0.611940298507462</v>
      </c>
      <c r="P115" s="101">
        <v>1.0</v>
      </c>
      <c r="Q115" s="100">
        <v>0.759259259259259</v>
      </c>
      <c r="R115" s="100">
        <v>0.831613508442776</v>
      </c>
      <c r="S115" s="100">
        <v>0.890753500569031</v>
      </c>
      <c r="T115" s="33"/>
      <c r="U115" s="33"/>
      <c r="V115" s="47"/>
      <c r="W115" s="47"/>
      <c r="X115" s="47"/>
      <c r="Y115" s="47"/>
      <c r="Z115" s="47"/>
      <c r="AA115" s="47"/>
      <c r="AB115" s="47"/>
      <c r="AC115" s="47"/>
      <c r="AD115" s="47"/>
    </row>
    <row r="116">
      <c r="A116" s="47"/>
      <c r="B116" s="31"/>
      <c r="C116" s="106"/>
      <c r="D116" s="63" t="s">
        <v>208</v>
      </c>
      <c r="E116" s="101">
        <v>0.776119402985074</v>
      </c>
      <c r="F116" s="101">
        <v>0.841463414634146</v>
      </c>
      <c r="G116" s="101">
        <v>0.821428571428571</v>
      </c>
      <c r="H116" s="100">
        <v>0.826923076923076</v>
      </c>
      <c r="I116" s="100">
        <v>0.856703368852847</v>
      </c>
      <c r="J116" s="102"/>
      <c r="K116" s="102"/>
      <c r="L116" s="103"/>
      <c r="M116" s="106"/>
      <c r="N116" s="105" t="s">
        <v>307</v>
      </c>
      <c r="O116" s="101">
        <v>0.873134328358208</v>
      </c>
      <c r="P116" s="100">
        <v>0.890243902439024</v>
      </c>
      <c r="Q116" s="101">
        <v>0.895705521472392</v>
      </c>
      <c r="R116" s="101">
        <v>0.934568480300187</v>
      </c>
      <c r="S116" s="101">
        <v>0.954841492035501</v>
      </c>
      <c r="T116" s="33"/>
      <c r="U116" s="33"/>
      <c r="V116" s="47"/>
      <c r="W116" s="47"/>
      <c r="X116" s="47"/>
      <c r="Y116" s="47"/>
      <c r="Z116" s="47"/>
      <c r="AA116" s="47"/>
      <c r="AB116" s="47"/>
      <c r="AC116" s="47"/>
      <c r="AD116" s="47"/>
    </row>
    <row r="117">
      <c r="A117" s="47"/>
      <c r="B117" s="31"/>
      <c r="C117" s="107" t="s">
        <v>308</v>
      </c>
      <c r="D117" s="63" t="s">
        <v>129</v>
      </c>
      <c r="E117" s="100">
        <v>0.753731343283582</v>
      </c>
      <c r="F117" s="100">
        <v>0.817073170731707</v>
      </c>
      <c r="G117" s="100">
        <v>0.802395209580838</v>
      </c>
      <c r="H117" s="100">
        <v>0.846857410881801</v>
      </c>
      <c r="I117" s="100">
        <v>0.865063742624551</v>
      </c>
      <c r="J117" s="102"/>
      <c r="K117" s="102"/>
      <c r="L117" s="103"/>
      <c r="M117" s="108" t="s">
        <v>309</v>
      </c>
      <c r="N117" s="105" t="s">
        <v>306</v>
      </c>
      <c r="O117" s="100">
        <v>0.776119402985074</v>
      </c>
      <c r="P117" s="100">
        <v>0.73170731707317</v>
      </c>
      <c r="Q117" s="100">
        <v>0.8</v>
      </c>
      <c r="R117" s="100">
        <v>0.898921200750469</v>
      </c>
      <c r="S117" s="100">
        <v>0.92946114260711</v>
      </c>
      <c r="T117" s="33"/>
      <c r="U117" s="33"/>
      <c r="V117" s="47"/>
      <c r="W117" s="47"/>
      <c r="X117" s="47"/>
      <c r="Y117" s="47"/>
      <c r="Z117" s="47"/>
      <c r="AA117" s="47"/>
      <c r="AB117" s="47"/>
      <c r="AC117" s="47"/>
      <c r="AD117" s="47"/>
    </row>
    <row r="118">
      <c r="A118" s="47"/>
      <c r="B118" s="33"/>
      <c r="C118" s="33"/>
      <c r="D118" s="33"/>
      <c r="E118" s="102"/>
      <c r="F118" s="102"/>
      <c r="G118" s="102"/>
      <c r="H118" s="102"/>
      <c r="I118" s="102"/>
      <c r="J118" s="102"/>
      <c r="K118" s="102"/>
      <c r="L118" s="102"/>
      <c r="M118" s="109" t="s">
        <v>310</v>
      </c>
      <c r="N118" s="102"/>
      <c r="O118" s="102"/>
      <c r="P118" s="102"/>
      <c r="Q118" s="102"/>
      <c r="R118" s="102"/>
      <c r="S118" s="102"/>
      <c r="T118" s="33"/>
      <c r="U118" s="33"/>
      <c r="V118" s="47"/>
      <c r="W118" s="47"/>
      <c r="X118" s="47"/>
      <c r="Y118" s="47"/>
      <c r="Z118" s="47"/>
      <c r="AA118" s="47"/>
      <c r="AB118" s="47"/>
      <c r="AC118" s="47"/>
      <c r="AD118" s="47"/>
    </row>
    <row r="119">
      <c r="A119" s="47"/>
      <c r="B119" s="33"/>
      <c r="C119" s="33"/>
      <c r="D119" s="33"/>
      <c r="E119" s="102"/>
      <c r="F119" s="102"/>
      <c r="G119" s="102"/>
      <c r="H119" s="102"/>
      <c r="I119" s="102"/>
      <c r="J119" s="102"/>
      <c r="K119" s="102"/>
      <c r="L119" s="102"/>
      <c r="M119" s="109"/>
      <c r="N119" s="102"/>
      <c r="O119" s="102"/>
      <c r="P119" s="102"/>
      <c r="Q119" s="102"/>
      <c r="R119" s="102"/>
      <c r="S119" s="102"/>
      <c r="T119" s="33"/>
      <c r="U119" s="33"/>
      <c r="V119" s="47"/>
      <c r="W119" s="47"/>
      <c r="X119" s="47"/>
      <c r="Y119" s="47"/>
      <c r="Z119" s="47"/>
      <c r="AA119" s="47"/>
      <c r="AB119" s="47"/>
      <c r="AC119" s="47"/>
      <c r="AD119" s="47"/>
    </row>
    <row r="120">
      <c r="A120" s="47"/>
      <c r="B120" s="33"/>
      <c r="C120" s="46" t="s">
        <v>311</v>
      </c>
      <c r="D120" s="33"/>
      <c r="E120" s="102"/>
      <c r="F120" s="102"/>
      <c r="G120" s="102"/>
      <c r="H120" s="102"/>
      <c r="I120" s="102"/>
      <c r="J120" s="102"/>
      <c r="K120" s="102"/>
      <c r="L120" s="102"/>
      <c r="M120" s="102"/>
      <c r="N120" s="102"/>
      <c r="O120" s="102"/>
      <c r="P120" s="102"/>
      <c r="Q120" s="102"/>
      <c r="R120" s="102"/>
      <c r="S120" s="102"/>
      <c r="T120" s="33"/>
      <c r="U120" s="33"/>
      <c r="V120" s="47"/>
      <c r="W120" s="47"/>
      <c r="X120" s="47"/>
      <c r="Y120" s="47"/>
      <c r="Z120" s="47"/>
      <c r="AA120" s="47"/>
      <c r="AB120" s="47"/>
      <c r="AC120" s="47"/>
      <c r="AD120" s="47"/>
    </row>
    <row r="121">
      <c r="A121" s="47"/>
      <c r="B121" s="54"/>
      <c r="C121" s="54"/>
      <c r="D121" s="54"/>
      <c r="E121" s="110"/>
      <c r="F121" s="110"/>
      <c r="G121" s="110"/>
      <c r="H121" s="110"/>
      <c r="I121" s="110"/>
      <c r="J121" s="111"/>
      <c r="K121" s="111"/>
      <c r="L121" s="111"/>
      <c r="M121" s="111"/>
      <c r="N121" s="111"/>
      <c r="O121" s="111"/>
      <c r="P121" s="111"/>
      <c r="Q121" s="111"/>
      <c r="R121" s="111"/>
      <c r="S121" s="111"/>
      <c r="T121" s="47"/>
      <c r="U121" s="47"/>
      <c r="V121" s="47"/>
      <c r="W121" s="47"/>
      <c r="X121" s="47"/>
      <c r="Y121" s="47"/>
      <c r="Z121" s="47"/>
      <c r="AA121" s="47"/>
      <c r="AB121" s="47"/>
      <c r="AC121" s="47"/>
      <c r="AD121" s="47"/>
    </row>
    <row r="122">
      <c r="A122" s="47"/>
      <c r="B122" s="47"/>
      <c r="C122" s="47"/>
      <c r="D122" s="47"/>
      <c r="E122" s="111"/>
      <c r="F122" s="111"/>
      <c r="G122" s="111"/>
      <c r="H122" s="111"/>
      <c r="I122" s="111"/>
      <c r="J122" s="111"/>
      <c r="K122" s="111"/>
      <c r="L122" s="111"/>
      <c r="M122" s="111"/>
      <c r="N122" s="111"/>
      <c r="O122" s="111"/>
      <c r="P122" s="111"/>
      <c r="Q122" s="111"/>
      <c r="R122" s="111"/>
      <c r="S122" s="111"/>
      <c r="T122" s="47"/>
      <c r="U122" s="47"/>
      <c r="V122" s="47"/>
      <c r="W122" s="47"/>
      <c r="X122" s="47"/>
      <c r="Y122" s="47"/>
      <c r="Z122" s="47"/>
      <c r="AA122" s="47"/>
      <c r="AB122" s="47"/>
      <c r="AC122" s="47"/>
      <c r="AD122" s="47"/>
    </row>
    <row r="123">
      <c r="A123" s="47"/>
      <c r="B123" s="112" t="s">
        <v>312</v>
      </c>
      <c r="C123" s="32"/>
      <c r="D123" s="32"/>
      <c r="E123" s="102"/>
      <c r="F123" s="113"/>
      <c r="G123" s="113"/>
      <c r="H123" s="113"/>
      <c r="I123" s="113"/>
      <c r="J123" s="113"/>
      <c r="K123" s="102"/>
      <c r="L123" s="111"/>
      <c r="M123" s="111"/>
      <c r="N123" s="111"/>
      <c r="O123" s="111"/>
      <c r="P123" s="111"/>
      <c r="Q123" s="111"/>
      <c r="R123" s="111"/>
      <c r="S123" s="111"/>
      <c r="T123" s="47"/>
      <c r="U123" s="47"/>
      <c r="V123" s="47"/>
      <c r="W123" s="47"/>
      <c r="X123" s="47"/>
      <c r="Y123" s="47"/>
      <c r="Z123" s="47"/>
      <c r="AA123" s="47"/>
      <c r="AB123" s="47"/>
      <c r="AC123" s="47"/>
      <c r="AD123" s="47"/>
    </row>
    <row r="124">
      <c r="A124" s="47"/>
      <c r="B124" s="31"/>
      <c r="C124" s="98" t="s">
        <v>313</v>
      </c>
      <c r="D124" s="60"/>
      <c r="E124" s="100"/>
      <c r="F124" s="113" t="s">
        <v>314</v>
      </c>
      <c r="G124" s="59"/>
      <c r="H124" s="59"/>
      <c r="I124" s="59"/>
      <c r="J124" s="60"/>
      <c r="K124" s="102"/>
      <c r="L124" s="111"/>
      <c r="M124" s="111"/>
      <c r="N124" s="111"/>
      <c r="O124" s="111"/>
      <c r="P124" s="111"/>
      <c r="Q124" s="111"/>
      <c r="R124" s="111"/>
      <c r="S124" s="111"/>
      <c r="T124" s="47"/>
      <c r="U124" s="47"/>
      <c r="V124" s="47"/>
      <c r="W124" s="47"/>
      <c r="X124" s="47"/>
      <c r="Y124" s="47"/>
      <c r="Z124" s="47"/>
      <c r="AA124" s="47"/>
      <c r="AB124" s="47"/>
      <c r="AC124" s="47"/>
      <c r="AD124" s="47"/>
    </row>
    <row r="125">
      <c r="A125" s="47"/>
      <c r="B125" s="31"/>
      <c r="C125" s="35" t="s">
        <v>123</v>
      </c>
      <c r="D125" s="35" t="s">
        <v>124</v>
      </c>
      <c r="E125" s="101" t="s">
        <v>315</v>
      </c>
      <c r="F125" s="101" t="s">
        <v>65</v>
      </c>
      <c r="G125" s="101" t="s">
        <v>143</v>
      </c>
      <c r="H125" s="101" t="s">
        <v>66</v>
      </c>
      <c r="I125" s="101" t="s">
        <v>126</v>
      </c>
      <c r="J125" s="101" t="s">
        <v>127</v>
      </c>
      <c r="K125" s="102"/>
      <c r="L125" s="111"/>
      <c r="M125" s="111"/>
      <c r="N125" s="111"/>
      <c r="O125" s="111"/>
      <c r="P125" s="111"/>
      <c r="Q125" s="111"/>
      <c r="R125" s="111"/>
      <c r="S125" s="111"/>
      <c r="T125" s="47"/>
      <c r="U125" s="47"/>
      <c r="V125" s="47"/>
      <c r="W125" s="47"/>
      <c r="X125" s="47"/>
      <c r="Y125" s="47"/>
      <c r="Z125" s="47"/>
      <c r="AA125" s="47"/>
      <c r="AB125" s="47"/>
      <c r="AC125" s="47"/>
      <c r="AD125" s="47"/>
    </row>
    <row r="126">
      <c r="A126" s="47"/>
      <c r="B126" s="31"/>
      <c r="C126" s="114" t="s">
        <v>316</v>
      </c>
      <c r="D126" s="63" t="s">
        <v>129</v>
      </c>
      <c r="E126" s="105" t="s">
        <v>317</v>
      </c>
      <c r="F126" s="105">
        <v>0.609452736318407</v>
      </c>
      <c r="G126" s="115">
        <v>1.0</v>
      </c>
      <c r="H126" s="105">
        <v>0.757341576506955</v>
      </c>
      <c r="I126" s="105">
        <v>0.563655271025607</v>
      </c>
      <c r="J126" s="105">
        <v>0.656627139610748</v>
      </c>
      <c r="K126" s="102"/>
      <c r="L126" s="111"/>
      <c r="M126" s="111"/>
      <c r="N126" s="111"/>
      <c r="O126" s="111"/>
      <c r="P126" s="111"/>
      <c r="Q126" s="111"/>
      <c r="R126" s="111"/>
      <c r="S126" s="111"/>
      <c r="T126" s="47"/>
      <c r="U126" s="47"/>
      <c r="V126" s="47"/>
      <c r="W126" s="47"/>
      <c r="X126" s="47"/>
      <c r="Y126" s="47"/>
      <c r="Z126" s="47"/>
      <c r="AA126" s="47"/>
      <c r="AB126" s="47"/>
      <c r="AC126" s="47"/>
      <c r="AD126" s="47"/>
    </row>
    <row r="127">
      <c r="A127" s="47"/>
      <c r="B127" s="31"/>
      <c r="C127" s="60"/>
      <c r="D127" s="63" t="s">
        <v>318</v>
      </c>
      <c r="E127" s="105" t="s">
        <v>319</v>
      </c>
      <c r="F127" s="105">
        <v>0.639303482587064</v>
      </c>
      <c r="G127" s="105">
        <v>0.963265306122449</v>
      </c>
      <c r="H127" s="105">
        <v>0.764991896272285</v>
      </c>
      <c r="I127" s="105">
        <v>0.592564669179773</v>
      </c>
      <c r="J127" s="105">
        <v>0.673703476835488</v>
      </c>
      <c r="K127" s="102"/>
      <c r="L127" s="111"/>
      <c r="M127" s="111"/>
      <c r="N127" s="111"/>
      <c r="O127" s="111"/>
      <c r="P127" s="111"/>
      <c r="Q127" s="111"/>
      <c r="R127" s="111"/>
      <c r="S127" s="111"/>
      <c r="T127" s="47"/>
      <c r="U127" s="47"/>
      <c r="V127" s="47"/>
      <c r="W127" s="47"/>
      <c r="X127" s="47"/>
      <c r="Y127" s="47"/>
      <c r="Z127" s="47"/>
      <c r="AA127" s="47"/>
      <c r="AB127" s="47"/>
      <c r="AC127" s="47"/>
      <c r="AD127" s="47"/>
    </row>
    <row r="128">
      <c r="A128" s="47"/>
      <c r="B128" s="31"/>
      <c r="C128" s="107" t="s">
        <v>320</v>
      </c>
      <c r="D128" s="63" t="s">
        <v>129</v>
      </c>
      <c r="E128" s="105" t="s">
        <v>319</v>
      </c>
      <c r="F128" s="115">
        <v>0.696517412935323</v>
      </c>
      <c r="G128" s="105">
        <v>0.76734693877551</v>
      </c>
      <c r="H128" s="115">
        <v>0.755020080321285</v>
      </c>
      <c r="I128" s="115">
        <v>0.717847393734563</v>
      </c>
      <c r="J128" s="115">
        <v>0.779542662343212</v>
      </c>
      <c r="K128" s="102"/>
      <c r="L128" s="111"/>
      <c r="M128" s="111"/>
      <c r="N128" s="111"/>
      <c r="O128" s="111"/>
      <c r="P128" s="111"/>
      <c r="Q128" s="111"/>
      <c r="R128" s="111"/>
      <c r="S128" s="111"/>
      <c r="T128" s="47"/>
      <c r="U128" s="47"/>
      <c r="V128" s="47"/>
      <c r="W128" s="47"/>
      <c r="X128" s="47"/>
      <c r="Y128" s="47"/>
      <c r="Z128" s="47"/>
      <c r="AA128" s="47"/>
      <c r="AB128" s="47"/>
      <c r="AC128" s="47"/>
      <c r="AD128" s="47"/>
    </row>
    <row r="129">
      <c r="A129" s="47"/>
      <c r="B129" s="33"/>
      <c r="C129" s="33"/>
      <c r="D129" s="33"/>
      <c r="E129" s="33"/>
      <c r="F129" s="33"/>
      <c r="G129" s="33"/>
      <c r="H129" s="33"/>
      <c r="I129" s="33"/>
      <c r="J129" s="33"/>
      <c r="K129" s="33"/>
      <c r="L129" s="47"/>
      <c r="M129" s="47"/>
      <c r="N129" s="47"/>
      <c r="O129" s="47"/>
      <c r="P129" s="47"/>
      <c r="Q129" s="47"/>
      <c r="R129" s="47"/>
      <c r="S129" s="47"/>
      <c r="T129" s="47"/>
      <c r="U129" s="47"/>
      <c r="V129" s="47"/>
      <c r="W129" s="47"/>
      <c r="X129" s="47"/>
      <c r="Y129" s="47"/>
      <c r="Z129" s="47"/>
      <c r="AA129" s="47"/>
      <c r="AB129" s="47"/>
      <c r="AC129" s="47"/>
      <c r="AD129" s="47"/>
    </row>
    <row r="130">
      <c r="A130" s="47"/>
      <c r="B130" s="33"/>
      <c r="C130" s="46" t="s">
        <v>321</v>
      </c>
      <c r="D130" s="33"/>
      <c r="E130" s="33"/>
      <c r="F130" s="33"/>
      <c r="G130" s="33"/>
      <c r="H130" s="33"/>
      <c r="I130" s="33"/>
      <c r="J130" s="33"/>
      <c r="K130" s="33"/>
      <c r="L130" s="47"/>
      <c r="M130" s="47"/>
      <c r="N130" s="47"/>
      <c r="O130" s="47"/>
      <c r="P130" s="47"/>
      <c r="Q130" s="47"/>
      <c r="R130" s="47"/>
      <c r="S130" s="47"/>
      <c r="T130" s="47"/>
      <c r="U130" s="47"/>
      <c r="V130" s="47"/>
      <c r="W130" s="47"/>
      <c r="X130" s="47"/>
      <c r="Y130" s="47"/>
      <c r="Z130" s="47"/>
      <c r="AA130" s="47"/>
      <c r="AB130" s="47"/>
      <c r="AC130" s="47"/>
      <c r="AD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row>
    <row r="132" ht="15.75" customHeight="1">
      <c r="A132" s="48"/>
      <c r="B132" s="47"/>
      <c r="C132" s="47"/>
      <c r="D132" s="47"/>
      <c r="E132" s="47"/>
      <c r="F132" s="47"/>
      <c r="G132" s="47"/>
      <c r="H132" s="47"/>
      <c r="I132" s="47"/>
      <c r="J132" s="47"/>
      <c r="K132" s="47"/>
      <c r="L132" s="47"/>
      <c r="M132" s="47"/>
      <c r="N132" s="47"/>
      <c r="O132" s="47"/>
      <c r="P132" s="47"/>
      <c r="Q132" s="47"/>
      <c r="R132" s="47"/>
      <c r="S132" s="48"/>
      <c r="T132" s="48"/>
      <c r="U132" s="48"/>
      <c r="V132" s="48"/>
      <c r="W132" s="48"/>
      <c r="X132" s="48"/>
      <c r="Y132" s="48"/>
      <c r="Z132" s="48"/>
      <c r="AA132" s="48"/>
      <c r="AB132" s="48"/>
      <c r="AC132" s="48"/>
      <c r="AD132" s="48"/>
    </row>
    <row r="133" ht="15.75" customHeight="1">
      <c r="A133" s="48"/>
      <c r="B133" s="47"/>
      <c r="C133" s="47"/>
      <c r="D133" s="47"/>
      <c r="E133" s="47"/>
      <c r="F133" s="47"/>
      <c r="G133" s="47"/>
      <c r="H133" s="47"/>
      <c r="I133" s="47"/>
      <c r="J133" s="47"/>
      <c r="K133" s="47"/>
      <c r="L133" s="47"/>
      <c r="M133" s="47"/>
      <c r="N133" s="47"/>
      <c r="O133" s="47"/>
      <c r="P133" s="47"/>
      <c r="Q133" s="47"/>
      <c r="R133" s="47"/>
      <c r="S133" s="48"/>
      <c r="T133" s="48"/>
      <c r="U133" s="48"/>
      <c r="V133" s="48"/>
      <c r="W133" s="48"/>
      <c r="X133" s="48"/>
      <c r="Y133" s="48"/>
      <c r="Z133" s="48"/>
      <c r="AA133" s="48"/>
      <c r="AB133" s="48"/>
      <c r="AC133" s="48"/>
      <c r="AD133" s="48"/>
    </row>
    <row r="134" ht="15.75" customHeight="1">
      <c r="A134" s="48"/>
      <c r="B134" s="47"/>
      <c r="C134" s="47"/>
      <c r="D134" s="47"/>
      <c r="E134" s="47"/>
      <c r="F134" s="47"/>
      <c r="G134" s="47"/>
      <c r="H134" s="47"/>
      <c r="I134" s="47"/>
      <c r="J134" s="47"/>
      <c r="K134" s="47"/>
      <c r="L134" s="47"/>
      <c r="M134" s="47"/>
      <c r="N134" s="47"/>
      <c r="O134" s="47"/>
      <c r="P134" s="47"/>
      <c r="Q134" s="47"/>
      <c r="R134" s="47"/>
      <c r="S134" s="48"/>
      <c r="T134" s="48"/>
      <c r="U134" s="48"/>
      <c r="V134" s="48"/>
      <c r="W134" s="48"/>
      <c r="X134" s="48"/>
      <c r="Y134" s="48"/>
      <c r="Z134" s="48"/>
      <c r="AA134" s="48"/>
      <c r="AB134" s="48"/>
      <c r="AC134" s="48"/>
      <c r="AD134" s="48"/>
    </row>
    <row r="135" ht="15.7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row>
    <row r="136" ht="15.75" customHeight="1">
      <c r="A136" s="47"/>
      <c r="B136" s="47"/>
      <c r="C136" s="116"/>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row>
    <row r="137" ht="15.7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row>
    <row r="138" ht="15.7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row>
    <row r="139" ht="15.7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row>
    <row r="140" ht="15.7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row>
    <row r="141" ht="15.7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row>
    <row r="142" ht="15.7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row>
    <row r="143" ht="15.7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row>
    <row r="144" ht="15.7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row>
    <row r="145" ht="15.7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row>
    <row r="146" ht="15.7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row>
    <row r="147" ht="15.7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row>
    <row r="148" ht="15.7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row>
    <row r="149" ht="15.7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row>
    <row r="150" ht="15.7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row>
    <row r="151" ht="15.7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row>
    <row r="152" ht="15.7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row>
    <row r="153" ht="15.7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row>
    <row r="154" ht="15.7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row>
    <row r="155" ht="15.7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row>
    <row r="156" ht="15.7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row>
    <row r="157" ht="15.7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row>
    <row r="158" ht="15.7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row>
    <row r="159" ht="15.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row>
    <row r="160" ht="15.7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row>
    <row r="161" ht="15.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row>
    <row r="162" ht="15.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row>
    <row r="163" ht="15.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row>
    <row r="164" ht="15.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row>
    <row r="165" ht="15.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row>
    <row r="166" ht="15.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row>
    <row r="167" ht="15.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row>
    <row r="168" ht="15.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row>
    <row r="169" ht="15.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row>
    <row r="170" ht="15.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row>
    <row r="171" ht="15.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row>
    <row r="172" ht="15.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row>
    <row r="173" ht="15.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row>
    <row r="174" ht="15.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row>
    <row r="175" ht="15.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row>
    <row r="176" ht="15.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row>
    <row r="177" ht="15.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row>
    <row r="178" ht="15.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row>
    <row r="179" ht="15.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row>
    <row r="180" ht="15.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row>
    <row r="181" ht="15.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row>
    <row r="182"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row>
    <row r="183" ht="15.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row>
    <row r="184" ht="15.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row>
    <row r="185" ht="15.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row>
    <row r="186" ht="15.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row>
    <row r="187"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row>
    <row r="188" ht="15.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row>
    <row r="189" ht="15.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row>
    <row r="190" ht="15.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row>
    <row r="191" ht="15.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row>
    <row r="192" ht="15.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row>
    <row r="193"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row>
    <row r="194" ht="15.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row>
    <row r="195" ht="15.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row>
    <row r="196" ht="15.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row>
    <row r="197"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row>
    <row r="198" ht="15.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row>
    <row r="199" ht="15.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row>
    <row r="200" ht="15.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row>
    <row r="201" ht="15.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row>
    <row r="202" ht="15.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row>
    <row r="203" ht="15.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row>
    <row r="204" ht="15.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row>
    <row r="205" ht="15.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row>
    <row r="206" ht="15.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row>
    <row r="207" ht="15.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row>
    <row r="208" ht="15.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row>
    <row r="209" ht="15.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row>
    <row r="210" ht="15.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row>
    <row r="211"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row>
    <row r="212" ht="15.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row>
    <row r="213" ht="15.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row>
    <row r="214" ht="15.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row>
    <row r="215" ht="15.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row>
    <row r="21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row>
    <row r="217" ht="15.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row>
    <row r="218" ht="15.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row>
    <row r="219" ht="15.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row>
    <row r="220" ht="15.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row>
    <row r="221" ht="15.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row>
    <row r="222"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row>
    <row r="223" ht="15.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row>
    <row r="224" ht="15.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row>
    <row r="225" ht="15.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row>
    <row r="226" ht="15.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row>
    <row r="227" ht="15.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row>
    <row r="228" ht="15.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row>
    <row r="229" ht="15.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row>
    <row r="230"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row>
    <row r="231" ht="15.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row>
    <row r="232" ht="15.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row>
    <row r="233" ht="15.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row>
    <row r="234" ht="15.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row>
    <row r="235" ht="15.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row>
    <row r="236"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row>
    <row r="237"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row>
    <row r="238"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row>
    <row r="239"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row>
    <row r="240"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row>
    <row r="241"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row>
    <row r="242"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row>
    <row r="243"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row>
    <row r="244"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row>
    <row r="245"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row>
    <row r="246"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row>
    <row r="247"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row>
    <row r="248"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row>
    <row r="249"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row>
    <row r="250"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row>
    <row r="251"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row>
    <row r="252"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row>
    <row r="253"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row>
    <row r="254"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row>
    <row r="255"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row>
    <row r="256"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row>
    <row r="257"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row>
    <row r="258"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row>
    <row r="259"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row>
    <row r="260"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row>
    <row r="261"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row>
    <row r="262"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row>
    <row r="263"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row>
    <row r="264"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row>
    <row r="265"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row>
    <row r="266"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row>
    <row r="267"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row>
    <row r="268"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row>
    <row r="269"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row>
    <row r="270"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row>
    <row r="271"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row>
    <row r="272"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row>
    <row r="273"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row>
    <row r="274"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row>
    <row r="275"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row>
    <row r="276"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row>
    <row r="277"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row>
    <row r="278"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row>
    <row r="279"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row>
    <row r="280"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row>
    <row r="281"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row>
    <row r="282"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row>
    <row r="283"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row>
    <row r="28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row>
    <row r="285"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row>
    <row r="286"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row>
    <row r="287"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row>
    <row r="288"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row>
    <row r="289"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row>
    <row r="290"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row>
    <row r="291"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row>
    <row r="292"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row>
    <row r="293"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row>
    <row r="294"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row>
    <row r="295"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row>
    <row r="29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row>
    <row r="297"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row>
    <row r="298"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row>
    <row r="299"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row>
    <row r="300"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row>
    <row r="301"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row>
    <row r="302"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row>
    <row r="303"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row>
    <row r="304"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row>
    <row r="305"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row>
    <row r="306"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row>
    <row r="307"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row>
    <row r="308"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row>
    <row r="309"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row>
    <row r="310"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row>
    <row r="311"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row>
    <row r="312"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row>
    <row r="313"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row>
    <row r="314"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row>
    <row r="315"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row>
    <row r="316"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row>
    <row r="317"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row>
    <row r="318"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row>
    <row r="319"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row>
    <row r="320"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row>
    <row r="321"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row>
    <row r="322"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row>
    <row r="323"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row>
    <row r="3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row>
    <row r="325"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row>
    <row r="326"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row>
    <row r="327"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row>
    <row r="328"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row>
    <row r="329"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row>
    <row r="330"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row>
    <row r="331"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row>
    <row r="332"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row>
    <row r="333"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row>
    <row r="334"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row>
    <row r="335"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row>
    <row r="336"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row>
    <row r="337"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row>
    <row r="338"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row>
    <row r="339"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row>
    <row r="340"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row>
    <row r="341"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row>
    <row r="342"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row>
    <row r="343"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row>
    <row r="344"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row>
    <row r="345"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row>
    <row r="346"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row>
    <row r="347"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row>
    <row r="348"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row>
    <row r="349"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row>
    <row r="350"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row>
    <row r="351"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row>
    <row r="352"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row>
    <row r="353"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row>
    <row r="354"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row>
    <row r="355"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row>
    <row r="356"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row>
    <row r="357"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row>
    <row r="358"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row>
    <row r="359"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row>
    <row r="360"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row>
    <row r="361"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row>
    <row r="362"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row>
    <row r="363"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row>
    <row r="364"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row>
    <row r="365"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row>
    <row r="36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row>
    <row r="367"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row>
    <row r="368"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row>
    <row r="369"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row>
    <row r="370"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row>
    <row r="371"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row>
    <row r="373"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row>
    <row r="37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row>
    <row r="375"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row>
    <row r="37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row>
    <row r="378"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row>
    <row r="379"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row>
    <row r="380"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row>
    <row r="381"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row>
    <row r="383"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row>
    <row r="38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row>
    <row r="385"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row>
    <row r="387"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row>
    <row r="388"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row>
    <row r="389"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row>
    <row r="391"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row>
    <row r="392"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row>
    <row r="393"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row>
    <row r="39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row>
    <row r="395"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row>
    <row r="39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row>
    <row r="397"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row>
    <row r="399"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row>
    <row r="400"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row>
    <row r="401"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row>
    <row r="402"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row>
    <row r="403"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row>
    <row r="40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row>
    <row r="405"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row>
    <row r="40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row>
    <row r="407"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row>
    <row r="408"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row>
    <row r="409"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row>
    <row r="410"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row>
    <row r="411"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row>
    <row r="412"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row>
    <row r="413"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row>
    <row r="41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row>
    <row r="415"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row>
    <row r="41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row>
    <row r="417"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row>
    <row r="418"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row>
    <row r="419"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row>
    <row r="420"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row>
    <row r="421"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row>
    <row r="422"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row>
    <row r="423"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row>
    <row r="4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row>
    <row r="425"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row>
    <row r="4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row>
    <row r="427"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row>
    <row r="428"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row>
    <row r="429"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row>
    <row r="430"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row>
    <row r="431"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row>
    <row r="432"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row>
    <row r="433"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row>
    <row r="43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row>
    <row r="435"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row>
    <row r="43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row>
    <row r="437"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row>
    <row r="438"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row>
    <row r="439"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row>
    <row r="440"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row>
    <row r="441"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row>
    <row r="442"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row>
    <row r="443"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row>
    <row r="44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row>
    <row r="445"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row>
    <row r="44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row>
    <row r="447"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row>
    <row r="448"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row>
    <row r="449"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row>
    <row r="450"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row>
    <row r="451"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row>
    <row r="452"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row>
    <row r="453"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row>
    <row r="45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row>
    <row r="455"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row>
    <row r="45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row>
    <row r="457"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row>
    <row r="458"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row>
    <row r="459"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row>
    <row r="460"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row>
    <row r="461"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row>
    <row r="462"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row>
    <row r="463"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row>
    <row r="46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row>
    <row r="465"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row>
    <row r="46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row>
    <row r="467"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row>
    <row r="468"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row>
    <row r="469"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row>
    <row r="470"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row>
    <row r="471"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row>
    <row r="472"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row>
    <row r="473"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row>
    <row r="47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row>
    <row r="475"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row>
    <row r="47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row>
    <row r="477"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row>
    <row r="478"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row>
    <row r="479"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row>
    <row r="480"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row>
    <row r="481"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row>
    <row r="482"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row>
    <row r="483"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row>
    <row r="48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row>
    <row r="485"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row>
    <row r="48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row>
    <row r="487"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row>
    <row r="488"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row>
    <row r="489"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row>
    <row r="490"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row>
    <row r="491"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row>
    <row r="492"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row>
    <row r="493"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row>
    <row r="49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row>
    <row r="495"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row>
    <row r="49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row>
    <row r="497"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row>
    <row r="498"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row>
    <row r="499"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row>
    <row r="500"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row>
    <row r="501"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row>
    <row r="502"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row>
    <row r="503"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row>
    <row r="50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row>
    <row r="505"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row>
    <row r="50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row>
    <row r="507"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row>
    <row r="508"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row>
    <row r="509"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row>
    <row r="510"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row>
    <row r="511"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row>
    <row r="512"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row>
    <row r="513"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row>
    <row r="51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row>
    <row r="515"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row>
    <row r="51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row>
    <row r="517"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row>
    <row r="518"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row>
    <row r="519"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row>
    <row r="520"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row>
    <row r="521"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row>
    <row r="522"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row>
    <row r="523"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row>
    <row r="5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row>
    <row r="525"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row>
    <row r="5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row>
    <row r="527"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row>
    <row r="528"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row>
    <row r="529"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row>
    <row r="530"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row>
    <row r="531"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row>
    <row r="532"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row>
    <row r="533"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row>
    <row r="53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row>
    <row r="535"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row>
    <row r="53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row>
    <row r="537"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row>
    <row r="538"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row>
    <row r="539"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row>
    <row r="540"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row>
    <row r="541"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row>
    <row r="542"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row>
    <row r="543"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row>
    <row r="54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row>
    <row r="545"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row>
    <row r="54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row>
    <row r="547"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row>
    <row r="548"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row>
    <row r="549"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row>
    <row r="550"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row>
    <row r="551"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row>
    <row r="552"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row>
    <row r="553"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row>
    <row r="55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row>
    <row r="555"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row>
    <row r="55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row>
    <row r="557"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row>
    <row r="558"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row>
    <row r="559"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row>
    <row r="560"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row>
    <row r="561"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row>
    <row r="562"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row>
    <row r="563"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row>
    <row r="56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row>
    <row r="565"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row>
    <row r="56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row>
    <row r="567"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row>
    <row r="568"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row>
    <row r="569"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row>
    <row r="570"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row>
    <row r="571"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row>
    <row r="572"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row>
    <row r="573"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row>
    <row r="57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row>
    <row r="575"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row>
    <row r="57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row>
    <row r="577"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row>
    <row r="578"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row>
    <row r="579"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row>
    <row r="580"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row>
    <row r="581"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row>
    <row r="582"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row>
    <row r="583"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row>
    <row r="58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row>
    <row r="585"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row>
    <row r="58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row>
    <row r="587"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row>
    <row r="588"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row>
    <row r="589"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row>
    <row r="590"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row>
    <row r="591"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row>
    <row r="592"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row>
    <row r="593"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row>
    <row r="59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row>
    <row r="595"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row>
    <row r="59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row>
    <row r="597"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row>
    <row r="598"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row>
    <row r="599"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row>
    <row r="600"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row>
    <row r="601"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row>
    <row r="602"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row>
    <row r="603"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row>
    <row r="60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row>
    <row r="605"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row>
    <row r="60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row>
    <row r="607"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row>
    <row r="608"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row>
    <row r="609"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row>
    <row r="610"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row>
    <row r="611"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row>
    <row r="612"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row>
    <row r="613"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row>
    <row r="61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row>
    <row r="615"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row>
    <row r="61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row>
    <row r="617"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row>
    <row r="618"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row>
    <row r="619"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row>
    <row r="620"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row>
    <row r="621"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row>
    <row r="622"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row>
    <row r="623"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row>
    <row r="6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row>
    <row r="625"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row>
    <row r="6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row>
    <row r="627"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row>
    <row r="628"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row>
    <row r="629"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row>
    <row r="630"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row>
    <row r="631"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row>
    <row r="632"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row>
    <row r="633"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row>
    <row r="63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row>
    <row r="635"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row>
    <row r="63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row>
    <row r="637"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row>
    <row r="638"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row>
    <row r="639"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row>
    <row r="640"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row>
    <row r="641"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row>
    <row r="642"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row>
    <row r="643"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row>
    <row r="64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row>
    <row r="645"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row>
    <row r="64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row>
    <row r="647"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row>
    <row r="648"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row>
    <row r="649"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row>
    <row r="650"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row>
    <row r="651"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row>
    <row r="652"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row>
    <row r="653"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row>
    <row r="65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row>
    <row r="655"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row>
    <row r="65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row>
    <row r="657"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row>
    <row r="658"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row>
    <row r="659"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row>
    <row r="660"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row>
    <row r="661"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row>
    <row r="662"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row>
    <row r="663"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row>
    <row r="66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row>
    <row r="665"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row>
    <row r="66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row>
    <row r="667"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row>
    <row r="668"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row>
    <row r="669"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row>
    <row r="670"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row>
    <row r="671"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row>
    <row r="672"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row>
    <row r="673"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row>
    <row r="67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row>
    <row r="675"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row>
    <row r="67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row>
    <row r="677"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row>
    <row r="678"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row>
    <row r="679"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row>
    <row r="680"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row>
    <row r="681"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row>
    <row r="682"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row>
    <row r="683"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row>
    <row r="68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row>
    <row r="685"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row>
    <row r="68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row>
    <row r="687"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row>
    <row r="688"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row>
    <row r="689"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row>
    <row r="690"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row>
    <row r="691"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row>
    <row r="692"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row>
    <row r="693"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row>
    <row r="69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row>
    <row r="695"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row>
    <row r="69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row>
    <row r="697"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row>
    <row r="698"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row>
    <row r="699"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row>
    <row r="700"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row>
    <row r="701"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row>
    <row r="702"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row>
    <row r="703"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row>
    <row r="70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row>
    <row r="705"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row>
    <row r="70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row>
    <row r="707"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row>
    <row r="708"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row>
    <row r="709"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row>
    <row r="710"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row>
    <row r="711"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row>
    <row r="712"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row>
    <row r="713"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row>
    <row r="71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row>
    <row r="715"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row>
    <row r="71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row>
    <row r="717"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row>
    <row r="718"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row>
    <row r="719"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row>
    <row r="720"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row>
    <row r="721"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row>
    <row r="722"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row>
    <row r="723"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row>
    <row r="7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row>
    <row r="725"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row>
    <row r="7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row>
    <row r="727"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row>
    <row r="728"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row>
    <row r="729"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row>
    <row r="730"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row>
    <row r="731"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row>
    <row r="732"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row>
    <row r="733"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row>
    <row r="73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row>
    <row r="735"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row>
    <row r="73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row>
    <row r="737"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row>
    <row r="738"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row>
    <row r="739"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row>
    <row r="740"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row>
    <row r="741"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row>
    <row r="742"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row>
    <row r="743"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row>
    <row r="74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row>
    <row r="745"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row>
    <row r="74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row>
    <row r="747"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row>
    <row r="748"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row>
    <row r="749"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row>
    <row r="750"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row>
    <row r="751"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row>
    <row r="752"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row>
    <row r="753"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row>
    <row r="75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row>
    <row r="755"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row>
    <row r="75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row>
    <row r="757"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row>
    <row r="758"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row>
    <row r="759"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row>
    <row r="760"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row>
    <row r="761"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row>
    <row r="762"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row>
    <row r="763"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row>
    <row r="76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row>
    <row r="765"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row>
    <row r="76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row>
    <row r="767"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row>
    <row r="768"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row>
    <row r="769"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row>
    <row r="770"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row>
    <row r="771"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row>
    <row r="772"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row>
    <row r="773"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row>
    <row r="77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row>
    <row r="775"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row>
    <row r="77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row>
    <row r="777"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row>
    <row r="778"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row>
    <row r="779"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row>
    <row r="780"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row>
    <row r="781"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row>
    <row r="782"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row>
    <row r="783"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row>
    <row r="78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row>
    <row r="785"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row>
    <row r="78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row>
    <row r="787"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row>
    <row r="788"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row>
    <row r="789"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row>
    <row r="790"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row>
    <row r="791"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row>
    <row r="792"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row>
    <row r="793"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row>
    <row r="79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row>
    <row r="795"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row>
    <row r="79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row>
    <row r="797"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row>
    <row r="798"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row>
    <row r="799"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row>
    <row r="800"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row>
    <row r="801"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row>
    <row r="802"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row>
    <row r="803"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row>
    <row r="80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row>
    <row r="805"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row>
    <row r="80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row>
    <row r="807"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row>
    <row r="808"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row>
    <row r="809"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row>
    <row r="810"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row>
    <row r="811"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row>
    <row r="812"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row>
    <row r="813"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row>
    <row r="81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row>
    <row r="815"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row>
    <row r="81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row>
    <row r="817"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row>
    <row r="818"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row>
    <row r="819"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row>
    <row r="820"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row>
    <row r="821"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row>
    <row r="822"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row>
    <row r="823"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row>
    <row r="8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row>
    <row r="825"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row>
    <row r="8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row>
    <row r="827"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row>
    <row r="828"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row>
    <row r="829"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row>
    <row r="830"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row>
    <row r="831"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row>
    <row r="833"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row>
    <row r="83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row>
    <row r="835"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row>
    <row r="83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row>
    <row r="837"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row>
    <row r="838"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row>
    <row r="839"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row>
    <row r="841"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row>
    <row r="842"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row>
    <row r="843"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row>
    <row r="84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row>
    <row r="845"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row>
    <row r="84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row>
    <row r="847"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row>
    <row r="849"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row>
    <row r="850"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row>
    <row r="851"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row>
    <row r="852"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row>
    <row r="853"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row>
    <row r="855"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row>
    <row r="85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row>
    <row r="857"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row>
    <row r="858"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row>
    <row r="859"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row>
    <row r="860"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row>
    <row r="861"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row>
    <row r="863"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row>
    <row r="86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row>
    <row r="865"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row>
    <row r="86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row>
    <row r="867"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row>
    <row r="868"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row>
    <row r="869"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row>
    <row r="870"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row>
    <row r="871"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row>
    <row r="872"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row>
    <row r="873"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row>
    <row r="87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row>
    <row r="875"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row>
    <row r="87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row>
    <row r="877"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row>
    <row r="878"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row>
    <row r="879"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row>
    <row r="880"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row>
    <row r="881"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row>
    <row r="882"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row>
    <row r="883"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row>
    <row r="88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row>
    <row r="885"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row>
    <row r="88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row>
    <row r="887"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row>
    <row r="888"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row>
    <row r="889"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row>
    <row r="890"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row>
    <row r="891"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row>
    <row r="892"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row>
    <row r="893"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row>
    <row r="89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row>
    <row r="895"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row>
    <row r="89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row>
    <row r="897"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row>
    <row r="898"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row>
    <row r="899"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row>
    <row r="900"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row>
    <row r="901"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row>
    <row r="902"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row>
    <row r="903"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row>
    <row r="90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row>
    <row r="905"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row>
    <row r="90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row>
    <row r="907"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row>
    <row r="908"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row>
    <row r="909"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row>
    <row r="910"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row>
    <row r="911"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row>
    <row r="912"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row>
    <row r="913"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row>
    <row r="91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row>
    <row r="915"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row>
    <row r="91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row>
    <row r="917"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row>
    <row r="918"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row>
    <row r="919"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row>
    <row r="920"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row>
    <row r="921"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row>
    <row r="922"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row>
    <row r="923"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row>
    <row r="9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row>
    <row r="925"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row>
    <row r="9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row>
    <row r="927"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row>
    <row r="928"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row>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sheetData>
  <mergeCells count="26">
    <mergeCell ref="E18:H18"/>
    <mergeCell ref="E36:I36"/>
    <mergeCell ref="J36:N36"/>
    <mergeCell ref="E42:I42"/>
    <mergeCell ref="J42:N42"/>
    <mergeCell ref="E51:I51"/>
    <mergeCell ref="J51:N51"/>
    <mergeCell ref="E57:I57"/>
    <mergeCell ref="J57:N57"/>
    <mergeCell ref="E69:H69"/>
    <mergeCell ref="M69:P69"/>
    <mergeCell ref="K71:K78"/>
    <mergeCell ref="I87:M87"/>
    <mergeCell ref="B89:B92"/>
    <mergeCell ref="M113:N113"/>
    <mergeCell ref="M115:M116"/>
    <mergeCell ref="C124:D124"/>
    <mergeCell ref="F124:J124"/>
    <mergeCell ref="C126:C127"/>
    <mergeCell ref="D87:H87"/>
    <mergeCell ref="D101:H101"/>
    <mergeCell ref="I101:M101"/>
    <mergeCell ref="B103:B106"/>
    <mergeCell ref="E113:I113"/>
    <mergeCell ref="O113:S113"/>
    <mergeCell ref="C115:C116"/>
  </mergeCells>
  <printOptions/>
  <pageMargins bottom="0.787401575" footer="0.0" header="0.0" left="0.7" right="0.7" top="0.7874015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6.0"/>
    <col customWidth="1" min="2" max="11" width="11.13"/>
    <col customWidth="1" min="12" max="12" width="33.0"/>
    <col customWidth="1" min="13" max="22" width="11.13"/>
    <col customWidth="1" min="23" max="23" width="19.88"/>
    <col customWidth="1" min="24" max="48" width="11.13"/>
  </cols>
  <sheetData>
    <row r="1" ht="15.75" customHeight="1">
      <c r="K1" s="120"/>
      <c r="L1" s="120"/>
      <c r="M1" s="120"/>
      <c r="N1" s="120"/>
      <c r="O1" s="120"/>
      <c r="P1" s="120"/>
      <c r="Q1" s="120"/>
      <c r="R1" s="120"/>
      <c r="S1" s="120"/>
      <c r="T1" s="120"/>
      <c r="U1" s="120"/>
      <c r="V1" s="120"/>
      <c r="W1" s="120"/>
      <c r="X1" s="120"/>
      <c r="Y1" s="120"/>
      <c r="Z1" s="120"/>
      <c r="AA1" s="120"/>
      <c r="AB1" s="120"/>
      <c r="AC1" s="120"/>
      <c r="AD1" s="120"/>
      <c r="AE1" s="121"/>
      <c r="AF1" s="120"/>
    </row>
    <row r="2" ht="15.75" customHeight="1">
      <c r="A2" s="122" t="s">
        <v>338</v>
      </c>
      <c r="B2" s="122"/>
      <c r="C2" s="122"/>
      <c r="D2" s="122"/>
      <c r="E2" s="122"/>
      <c r="F2" s="122"/>
      <c r="G2" s="122"/>
      <c r="H2" s="122"/>
      <c r="I2" s="122"/>
      <c r="J2" s="122"/>
      <c r="K2" s="123"/>
      <c r="L2" s="123"/>
      <c r="M2" s="123"/>
      <c r="N2" s="123"/>
      <c r="O2" s="123"/>
      <c r="P2" s="123"/>
      <c r="Q2" s="123"/>
      <c r="R2" s="123"/>
      <c r="S2" s="123"/>
      <c r="T2" s="123"/>
      <c r="U2" s="123"/>
      <c r="V2" s="123"/>
      <c r="W2" s="123"/>
      <c r="X2" s="123"/>
      <c r="Y2" s="123"/>
      <c r="Z2" s="123"/>
      <c r="AA2" s="123"/>
      <c r="AB2" s="123"/>
      <c r="AC2" s="123"/>
      <c r="AD2" s="123"/>
      <c r="AE2" s="124"/>
      <c r="AF2" s="123"/>
    </row>
    <row r="3" ht="15.75" customHeight="1">
      <c r="A3" s="125" t="s">
        <v>339</v>
      </c>
      <c r="B3" s="126" t="s">
        <v>340</v>
      </c>
      <c r="C3" s="126" t="s">
        <v>341</v>
      </c>
      <c r="D3" s="126" t="s">
        <v>342</v>
      </c>
      <c r="E3" s="126" t="s">
        <v>343</v>
      </c>
      <c r="F3" s="126" t="s">
        <v>344</v>
      </c>
      <c r="G3" s="126" t="s">
        <v>345</v>
      </c>
      <c r="H3" s="126" t="s">
        <v>346</v>
      </c>
      <c r="I3" s="126" t="s">
        <v>347</v>
      </c>
      <c r="J3" s="126" t="s">
        <v>348</v>
      </c>
      <c r="K3" s="120" t="s">
        <v>349</v>
      </c>
      <c r="L3" s="120"/>
      <c r="M3" s="120"/>
      <c r="N3" s="120"/>
      <c r="O3" s="120"/>
      <c r="P3" s="120"/>
      <c r="Q3" s="120"/>
      <c r="R3" s="120"/>
      <c r="S3" s="120"/>
      <c r="T3" s="120"/>
      <c r="U3" s="120"/>
      <c r="V3" s="120"/>
      <c r="W3" s="120"/>
      <c r="X3" s="120"/>
      <c r="Y3" s="120"/>
      <c r="Z3" s="120"/>
      <c r="AA3" s="120"/>
      <c r="AB3" s="120"/>
      <c r="AC3" s="120"/>
      <c r="AD3" s="120"/>
      <c r="AE3" s="121"/>
      <c r="AF3" s="120"/>
    </row>
    <row r="4" ht="15.75" customHeight="1">
      <c r="A4" s="127"/>
      <c r="B4" s="128" t="s">
        <v>350</v>
      </c>
      <c r="C4" s="129"/>
      <c r="D4" s="129"/>
      <c r="E4" s="129"/>
      <c r="F4" s="129"/>
      <c r="G4" s="129"/>
      <c r="H4" s="129"/>
      <c r="I4" s="129"/>
      <c r="J4" s="130"/>
      <c r="K4" s="120"/>
      <c r="L4" s="120"/>
      <c r="M4" s="120"/>
      <c r="N4" s="120"/>
      <c r="O4" s="120"/>
      <c r="P4" s="120"/>
      <c r="Q4" s="120"/>
      <c r="R4" s="120"/>
      <c r="S4" s="120"/>
      <c r="T4" s="120"/>
      <c r="U4" s="120"/>
      <c r="V4" s="120"/>
      <c r="W4" s="120"/>
      <c r="X4" s="120"/>
      <c r="Y4" s="120"/>
      <c r="Z4" s="120"/>
      <c r="AA4" s="120"/>
      <c r="AB4" s="120"/>
      <c r="AC4" s="120"/>
      <c r="AD4" s="120"/>
      <c r="AE4" s="121"/>
      <c r="AF4" s="120"/>
    </row>
    <row r="5" ht="15.75" customHeight="1">
      <c r="A5" s="131" t="s">
        <v>351</v>
      </c>
      <c r="B5" s="131">
        <v>0.0</v>
      </c>
      <c r="C5" s="131">
        <v>0.638860821723938</v>
      </c>
      <c r="D5" s="131">
        <v>0.638860821723938</v>
      </c>
      <c r="E5" s="131">
        <v>0.666666666666666</v>
      </c>
      <c r="F5" s="131">
        <v>0.7</v>
      </c>
      <c r="G5" s="131">
        <v>0.636363636363636</v>
      </c>
      <c r="H5" s="131">
        <v>0.666666666666666</v>
      </c>
      <c r="I5" s="132">
        <v>0.725</v>
      </c>
      <c r="J5" s="131">
        <v>0.805034619500054</v>
      </c>
      <c r="K5" s="131" t="s">
        <v>352</v>
      </c>
      <c r="AE5" s="117"/>
    </row>
    <row r="6" ht="15.75" customHeight="1">
      <c r="A6" s="131" t="s">
        <v>353</v>
      </c>
      <c r="B6" s="131">
        <v>3.0</v>
      </c>
      <c r="C6" s="131">
        <v>0.683956027030944</v>
      </c>
      <c r="D6" s="131">
        <v>0.683956027030944</v>
      </c>
      <c r="E6" s="131">
        <v>0.686567164179104</v>
      </c>
      <c r="F6" s="131">
        <v>0.771689497716895</v>
      </c>
      <c r="G6" s="131">
        <v>0.689795918367347</v>
      </c>
      <c r="H6" s="131">
        <v>0.728448275862069</v>
      </c>
      <c r="I6" s="132">
        <v>0.762563369296763</v>
      </c>
      <c r="J6" s="131">
        <v>0.810860418653303</v>
      </c>
      <c r="K6" s="131" t="s">
        <v>354</v>
      </c>
      <c r="AE6" s="117"/>
    </row>
    <row r="7" ht="15.75" customHeight="1">
      <c r="A7" s="131" t="s">
        <v>355</v>
      </c>
      <c r="B7" s="131">
        <v>7.0</v>
      </c>
      <c r="C7" s="131">
        <v>0.806116461753845</v>
      </c>
      <c r="D7" s="131">
        <v>0.806116461753845</v>
      </c>
      <c r="E7" s="131">
        <v>0.642857142857142</v>
      </c>
      <c r="F7" s="131">
        <v>0.620689655172413</v>
      </c>
      <c r="G7" s="131">
        <v>0.818181818181818</v>
      </c>
      <c r="H7" s="131">
        <v>0.705882352941176</v>
      </c>
      <c r="I7" s="132">
        <v>0.71590909090909</v>
      </c>
      <c r="J7" s="131">
        <v>0.752825080710906</v>
      </c>
      <c r="K7" s="131" t="s">
        <v>354</v>
      </c>
      <c r="AE7" s="117"/>
    </row>
    <row r="8" ht="15.75" customHeight="1">
      <c r="A8" s="119" t="s">
        <v>356</v>
      </c>
      <c r="B8" s="119">
        <v>83.0</v>
      </c>
      <c r="C8" s="119">
        <v>1.10633087158203</v>
      </c>
      <c r="D8" s="119">
        <v>1.10633087158203</v>
      </c>
      <c r="E8" s="119">
        <v>0.53731343283582</v>
      </c>
      <c r="F8" s="119">
        <v>0.847058823529411</v>
      </c>
      <c r="G8" s="119">
        <v>0.293877551020408</v>
      </c>
      <c r="H8" s="119">
        <v>0.436363636363636</v>
      </c>
      <c r="I8" s="117">
        <v>0.723670869621734</v>
      </c>
      <c r="J8" s="119">
        <v>0.784560136673736</v>
      </c>
      <c r="AE8" s="117"/>
    </row>
    <row r="9" ht="15.75" customHeight="1">
      <c r="A9" s="3" t="s">
        <v>357</v>
      </c>
      <c r="B9" s="3">
        <v>114.0</v>
      </c>
      <c r="C9" s="3">
        <v>1.06839060783386</v>
      </c>
      <c r="D9" s="3">
        <v>1.06839060783386</v>
      </c>
      <c r="E9" s="3">
        <v>0.592039800995024</v>
      </c>
      <c r="F9" s="3">
        <v>0.748466257668711</v>
      </c>
      <c r="G9" s="3">
        <v>0.497959183673469</v>
      </c>
      <c r="H9" s="3">
        <v>0.598039215686274</v>
      </c>
      <c r="I9" s="118">
        <v>0.669647731704146</v>
      </c>
      <c r="J9" s="3">
        <v>0.732743340303722</v>
      </c>
      <c r="K9" s="3" t="s">
        <v>358</v>
      </c>
      <c r="L9" s="120"/>
      <c r="M9" s="120"/>
      <c r="N9" s="120"/>
      <c r="O9" s="120"/>
      <c r="P9" s="120"/>
      <c r="Q9" s="120"/>
      <c r="R9" s="120"/>
      <c r="S9" s="120"/>
      <c r="T9" s="120"/>
      <c r="U9" s="120"/>
      <c r="V9" s="120"/>
      <c r="W9" s="120"/>
      <c r="X9" s="120"/>
      <c r="Y9" s="120"/>
      <c r="Z9" s="120"/>
      <c r="AA9" s="120"/>
      <c r="AB9" s="120"/>
      <c r="AC9" s="120"/>
      <c r="AD9" s="120"/>
      <c r="AE9" s="121"/>
      <c r="AF9" s="120"/>
    </row>
    <row r="10" ht="15.75" customHeight="1">
      <c r="A10" s="133" t="s">
        <v>359</v>
      </c>
      <c r="B10" s="133">
        <v>18.0</v>
      </c>
      <c r="C10" s="133">
        <v>0.870100557804107</v>
      </c>
      <c r="D10" s="133">
        <v>0.870100557804107</v>
      </c>
      <c r="E10" s="133">
        <v>0.609452736318407</v>
      </c>
      <c r="F10" s="133">
        <v>0.72</v>
      </c>
      <c r="G10" s="133">
        <v>0.587755102040816</v>
      </c>
      <c r="H10" s="133">
        <v>0.647191011235955</v>
      </c>
      <c r="I10" s="118">
        <v>0.66891979721825</v>
      </c>
      <c r="J10" s="133">
        <v>0.730605840760654</v>
      </c>
      <c r="AE10" s="117"/>
    </row>
    <row r="11" ht="15.75" customHeight="1">
      <c r="A11" s="133" t="s">
        <v>360</v>
      </c>
      <c r="B11" s="133">
        <v>49.0</v>
      </c>
      <c r="C11" s="133">
        <v>1.00100433826446</v>
      </c>
      <c r="D11" s="133">
        <v>1.00100433826446</v>
      </c>
      <c r="E11" s="133">
        <v>0.614427860696517</v>
      </c>
      <c r="F11" s="133">
        <v>0.758620689655172</v>
      </c>
      <c r="G11" s="133">
        <v>0.538775510204081</v>
      </c>
      <c r="H11" s="133">
        <v>0.630071599045346</v>
      </c>
      <c r="I11" s="118">
        <v>0.669413752762251</v>
      </c>
      <c r="J11" s="133">
        <v>0.743657326855471</v>
      </c>
      <c r="AE11" s="117"/>
    </row>
    <row r="12" ht="15.75" customHeight="1">
      <c r="A12" s="117"/>
      <c r="B12" s="119"/>
      <c r="C12" s="119"/>
      <c r="D12" s="119"/>
      <c r="E12" s="119"/>
      <c r="F12" s="119"/>
      <c r="G12" s="119"/>
      <c r="H12" s="119"/>
      <c r="I12" s="117"/>
      <c r="J12" s="119"/>
      <c r="AE12" s="117"/>
    </row>
    <row r="13" ht="15.75" customHeight="1">
      <c r="AE13" s="117"/>
    </row>
    <row r="14" ht="15.75" customHeight="1">
      <c r="A14" s="117"/>
      <c r="B14" s="119"/>
      <c r="C14" s="119"/>
      <c r="D14" s="119"/>
      <c r="E14" s="119"/>
      <c r="F14" s="119"/>
      <c r="G14" s="119"/>
      <c r="H14" s="119"/>
      <c r="I14" s="117"/>
      <c r="J14" s="119"/>
      <c r="AE14" s="117"/>
    </row>
    <row r="15" ht="15.75" customHeight="1">
      <c r="A15" s="117"/>
      <c r="B15" s="119"/>
      <c r="C15" s="119"/>
      <c r="D15" s="119"/>
      <c r="E15" s="119"/>
      <c r="F15" s="119"/>
      <c r="G15" s="119"/>
      <c r="H15" s="119"/>
      <c r="I15" s="117"/>
      <c r="J15" s="119"/>
      <c r="AE15" s="117"/>
    </row>
    <row r="16" ht="15.75" customHeight="1">
      <c r="A16" s="117" t="s">
        <v>361</v>
      </c>
      <c r="B16" s="119">
        <v>92.0</v>
      </c>
      <c r="C16" s="119">
        <v>0.780076801776886</v>
      </c>
      <c r="D16" s="119">
        <v>0.780076801776886</v>
      </c>
      <c r="E16" s="119">
        <v>0.599502487562189</v>
      </c>
      <c r="F16" s="119">
        <v>0.728260869565217</v>
      </c>
      <c r="G16" s="119">
        <v>0.546938775510204</v>
      </c>
      <c r="H16" s="119">
        <v>0.624708624708624</v>
      </c>
      <c r="I16" s="117">
        <v>0.631509164175224</v>
      </c>
      <c r="J16" s="119">
        <v>0.716163243431558</v>
      </c>
      <c r="AE16" s="117"/>
    </row>
    <row r="17" ht="15.75" customHeight="1">
      <c r="A17" s="119" t="s">
        <v>362</v>
      </c>
      <c r="B17" s="119">
        <v>31.0</v>
      </c>
      <c r="C17" s="119">
        <v>0.836911618709564</v>
      </c>
      <c r="D17" s="119">
        <v>0.836911618709564</v>
      </c>
      <c r="E17" s="119">
        <v>0.601990049751243</v>
      </c>
      <c r="F17" s="119">
        <v>0.688888888888888</v>
      </c>
      <c r="G17" s="119">
        <v>0.632653061224489</v>
      </c>
      <c r="H17" s="119">
        <v>0.659574468085106</v>
      </c>
      <c r="I17" s="134">
        <v>0.66400623943845</v>
      </c>
      <c r="J17" s="119">
        <v>0.740875607593186</v>
      </c>
      <c r="AE17" s="117"/>
    </row>
    <row r="18" ht="15.75" customHeight="1">
      <c r="A18" s="119" t="s">
        <v>363</v>
      </c>
      <c r="B18" s="119">
        <v>81.0</v>
      </c>
      <c r="C18" s="119">
        <v>0.679201066493988</v>
      </c>
      <c r="D18" s="119">
        <v>0.679201066493988</v>
      </c>
      <c r="E18" s="119">
        <v>0.574626865671641</v>
      </c>
      <c r="F18" s="119">
        <v>0.660869565217391</v>
      </c>
      <c r="G18" s="119">
        <v>0.620408163265306</v>
      </c>
      <c r="H18" s="119">
        <v>0.639999999999999</v>
      </c>
      <c r="I18" s="117">
        <v>0.59240868321851</v>
      </c>
      <c r="J18" s="119">
        <v>0.686698285915702</v>
      </c>
      <c r="AE18" s="117"/>
    </row>
    <row r="19" ht="15.75" customHeight="1">
      <c r="I19" s="117"/>
      <c r="AE19" s="117"/>
    </row>
    <row r="20" ht="15.75" customHeight="1">
      <c r="A20" s="117" t="s">
        <v>364</v>
      </c>
      <c r="B20" s="119">
        <v>77.0</v>
      </c>
      <c r="C20" s="119">
        <v>0.696096062660217</v>
      </c>
      <c r="D20" s="119">
        <v>0.696096062660217</v>
      </c>
      <c r="E20" s="119">
        <v>0.751243781094527</v>
      </c>
      <c r="F20" s="119">
        <v>0.828054298642533</v>
      </c>
      <c r="G20" s="119">
        <v>0.746938775510204</v>
      </c>
      <c r="H20" s="119">
        <v>0.785407725321888</v>
      </c>
      <c r="I20" s="117">
        <v>0.825399714025737</v>
      </c>
      <c r="J20" s="119">
        <v>0.838969656055997</v>
      </c>
      <c r="AE20" s="117"/>
    </row>
    <row r="21" ht="15.75" customHeight="1">
      <c r="A21" s="119" t="s">
        <v>365</v>
      </c>
      <c r="I21" s="117"/>
      <c r="AE21" s="117"/>
    </row>
    <row r="22" ht="15.75" customHeight="1">
      <c r="A22" s="119" t="s">
        <v>366</v>
      </c>
      <c r="B22" s="119">
        <v>60.0</v>
      </c>
      <c r="C22" s="119">
        <v>0.690888822078704</v>
      </c>
      <c r="D22" s="119">
        <v>0.690888822078704</v>
      </c>
      <c r="E22" s="119">
        <v>0.771144278606965</v>
      </c>
      <c r="F22" s="119">
        <v>0.84304932735426</v>
      </c>
      <c r="G22" s="119">
        <v>0.76734693877551</v>
      </c>
      <c r="H22" s="119">
        <v>0.803418803418803</v>
      </c>
      <c r="I22" s="117">
        <v>0.810711036006759</v>
      </c>
      <c r="J22" s="135">
        <v>0.856621631794482</v>
      </c>
      <c r="AE22" s="117"/>
    </row>
    <row r="23" ht="15.75" customHeight="1">
      <c r="A23" s="119" t="s">
        <v>367</v>
      </c>
      <c r="B23" s="119">
        <v>10.0</v>
      </c>
      <c r="C23" s="119">
        <v>0.575264334678649</v>
      </c>
      <c r="D23" s="119">
        <v>0.575264334678649</v>
      </c>
      <c r="E23" s="119">
        <v>0.76865671641791</v>
      </c>
      <c r="F23" s="119">
        <v>0.830434782608695</v>
      </c>
      <c r="G23" s="119">
        <v>0.779591836734693</v>
      </c>
      <c r="H23" s="119">
        <v>0.804210526315789</v>
      </c>
      <c r="I23" s="117">
        <v>0.82732354088132</v>
      </c>
      <c r="J23" s="119">
        <v>0.867091414364732</v>
      </c>
      <c r="AE23" s="117"/>
    </row>
    <row r="24" ht="15.75" customHeight="1">
      <c r="A24" s="119" t="s">
        <v>368</v>
      </c>
      <c r="B24" s="119">
        <v>86.0</v>
      </c>
      <c r="C24" s="119">
        <v>0.675277709960937</v>
      </c>
      <c r="D24" s="119">
        <v>0.675277709960937</v>
      </c>
      <c r="E24" s="119">
        <v>0.748756218905472</v>
      </c>
      <c r="F24" s="119">
        <v>0.830275229357798</v>
      </c>
      <c r="G24" s="119">
        <v>0.738775510204081</v>
      </c>
      <c r="H24" s="119">
        <v>0.781857451403887</v>
      </c>
      <c r="I24" s="117">
        <v>0.81747042766151</v>
      </c>
      <c r="J24" s="119">
        <v>0.85187588714488</v>
      </c>
      <c r="AE24" s="117"/>
    </row>
    <row r="25" ht="15.75" customHeight="1"/>
    <row r="26" ht="15.75" customHeight="1">
      <c r="A26" s="117" t="s">
        <v>369</v>
      </c>
      <c r="B26" s="119">
        <v>90.0</v>
      </c>
      <c r="C26" s="119">
        <v>0.603499948978424</v>
      </c>
      <c r="D26" s="119">
        <v>0.603499948978424</v>
      </c>
      <c r="E26" s="119">
        <v>0.694029850746268</v>
      </c>
      <c r="F26" s="119">
        <v>0.787735849056603</v>
      </c>
      <c r="G26" s="119">
        <v>0.681632653061224</v>
      </c>
      <c r="H26" s="119">
        <v>0.730853391684901</v>
      </c>
      <c r="I26" s="117">
        <v>0.768334849863512</v>
      </c>
      <c r="J26" s="119">
        <v>0.836217046821121</v>
      </c>
      <c r="AE26" s="117"/>
    </row>
    <row r="27" ht="15.75" customHeight="1">
      <c r="A27" s="119" t="s">
        <v>370</v>
      </c>
      <c r="B27" s="119">
        <v>7.0</v>
      </c>
      <c r="C27" s="119">
        <v>0.68536776304245</v>
      </c>
      <c r="D27" s="119">
        <v>0.68536776304245</v>
      </c>
      <c r="E27" s="119">
        <v>0.574626865671641</v>
      </c>
      <c r="F27" s="119">
        <v>0.676190476190476</v>
      </c>
      <c r="G27" s="119">
        <v>0.579591836734693</v>
      </c>
      <c r="H27" s="119">
        <v>0.624175824175824</v>
      </c>
      <c r="I27" s="117">
        <v>0.595216430521253</v>
      </c>
      <c r="J27" s="119">
        <v>0.704008288494058</v>
      </c>
      <c r="AE27" s="117"/>
    </row>
    <row r="28" ht="15.75" customHeight="1">
      <c r="I28" s="117"/>
      <c r="AE28" s="117"/>
    </row>
    <row r="29" ht="15.75" customHeight="1">
      <c r="A29" s="117" t="s">
        <v>371</v>
      </c>
      <c r="B29" s="119">
        <v>96.0</v>
      </c>
      <c r="C29" s="119">
        <v>0.781048655509948</v>
      </c>
      <c r="D29" s="119">
        <v>0.781048655509948</v>
      </c>
      <c r="E29" s="119">
        <v>0.728855721393034</v>
      </c>
      <c r="F29" s="119">
        <v>0.826923076923076</v>
      </c>
      <c r="G29" s="119">
        <v>0.70204081632653</v>
      </c>
      <c r="H29" s="119">
        <v>0.759381898454746</v>
      </c>
      <c r="I29" s="117">
        <v>0.784063434290913</v>
      </c>
      <c r="J29" s="119">
        <v>0.813186126421219</v>
      </c>
      <c r="AE29" s="117"/>
    </row>
    <row r="30" ht="15.75" customHeight="1">
      <c r="A30" s="119" t="s">
        <v>372</v>
      </c>
      <c r="B30" s="119">
        <v>4.0</v>
      </c>
      <c r="C30" s="119">
        <v>0.635779917240142</v>
      </c>
      <c r="D30" s="119">
        <v>0.635779917240142</v>
      </c>
      <c r="E30" s="119">
        <v>0.694029850746268</v>
      </c>
      <c r="F30" s="119">
        <v>0.808080808080808</v>
      </c>
      <c r="G30" s="119">
        <v>0.653061224489795</v>
      </c>
      <c r="H30" s="119">
        <v>0.722347629796839</v>
      </c>
      <c r="I30" s="117">
        <v>0.771870531652151</v>
      </c>
      <c r="J30" s="119">
        <v>0.824262196333612</v>
      </c>
      <c r="AE30" s="117"/>
    </row>
    <row r="31" ht="15.75" customHeight="1">
      <c r="I31" s="117"/>
      <c r="AE31" s="117"/>
    </row>
    <row r="32" ht="15.75" customHeight="1">
      <c r="A32" s="117" t="s">
        <v>373</v>
      </c>
      <c r="B32" s="119">
        <v>90.0</v>
      </c>
      <c r="C32" s="119">
        <v>0.603499948978424</v>
      </c>
      <c r="D32" s="119">
        <v>0.603499948978424</v>
      </c>
      <c r="E32" s="119">
        <v>0.694029850746268</v>
      </c>
      <c r="F32" s="119">
        <v>0.787735849056603</v>
      </c>
      <c r="G32" s="119">
        <v>0.681632653061224</v>
      </c>
      <c r="H32" s="119">
        <v>0.730853391684901</v>
      </c>
      <c r="I32" s="117">
        <v>0.768334849863512</v>
      </c>
      <c r="J32" s="119">
        <v>0.836217046821121</v>
      </c>
      <c r="AE32" s="117"/>
    </row>
    <row r="33" ht="15.75" customHeight="1">
      <c r="A33" s="119" t="s">
        <v>373</v>
      </c>
      <c r="B33" s="119">
        <v>99.0</v>
      </c>
      <c r="C33" s="119">
        <v>0.594510912895202</v>
      </c>
      <c r="D33" s="119">
        <v>0.594510912895202</v>
      </c>
      <c r="E33" s="119">
        <v>0.711442786069651</v>
      </c>
      <c r="F33" s="119">
        <v>0.761133603238866</v>
      </c>
      <c r="G33" s="119">
        <v>0.76734693877551</v>
      </c>
      <c r="H33" s="119">
        <v>0.764227642276422</v>
      </c>
      <c r="I33" s="117">
        <v>0.767918887300142</v>
      </c>
      <c r="J33" s="119">
        <v>0.834208138547358</v>
      </c>
      <c r="AE33" s="117"/>
    </row>
    <row r="34" ht="15.75" customHeight="1">
      <c r="A34" s="119" t="s">
        <v>374</v>
      </c>
      <c r="B34" s="119">
        <v>99.0</v>
      </c>
      <c r="C34" s="119">
        <v>0.597637116909027</v>
      </c>
      <c r="D34" s="119">
        <v>0.597637116909027</v>
      </c>
      <c r="E34" s="119">
        <v>0.703980099502487</v>
      </c>
      <c r="F34" s="119">
        <v>0.77391304347826</v>
      </c>
      <c r="G34" s="119">
        <v>0.726530612244898</v>
      </c>
      <c r="H34" s="119">
        <v>0.749473684210526</v>
      </c>
      <c r="I34" s="117">
        <v>0.773092421682048</v>
      </c>
      <c r="J34" s="119">
        <v>0.839169081596181</v>
      </c>
      <c r="AE34" s="117"/>
    </row>
    <row r="35" ht="15.75" customHeight="1">
      <c r="AE35" s="117"/>
    </row>
    <row r="36" ht="15.75" customHeight="1">
      <c r="AE36" s="117"/>
    </row>
    <row r="37" ht="15.75" customHeight="1">
      <c r="A37" s="122"/>
      <c r="B37" s="119"/>
      <c r="C37" s="119"/>
      <c r="D37" s="119"/>
      <c r="E37" s="119"/>
      <c r="F37" s="119"/>
      <c r="G37" s="119"/>
      <c r="H37" s="119"/>
      <c r="I37" s="119"/>
      <c r="J37" s="119"/>
      <c r="AE37" s="117"/>
    </row>
    <row r="38" ht="15.75" customHeight="1">
      <c r="A38" s="122" t="s">
        <v>375</v>
      </c>
      <c r="B38" s="119"/>
      <c r="C38" s="119"/>
      <c r="D38" s="119"/>
      <c r="E38" s="119"/>
      <c r="F38" s="119"/>
      <c r="G38" s="119"/>
      <c r="H38" s="119"/>
      <c r="I38" s="119"/>
      <c r="J38" s="119"/>
      <c r="AE38" s="117"/>
    </row>
    <row r="39" ht="15.75" customHeight="1">
      <c r="A39" s="119"/>
      <c r="AE39" s="117"/>
    </row>
    <row r="40" ht="15.75" customHeight="1">
      <c r="A40" s="119"/>
      <c r="B40" s="126" t="s">
        <v>340</v>
      </c>
      <c r="C40" s="126" t="s">
        <v>341</v>
      </c>
      <c r="D40" s="126" t="s">
        <v>342</v>
      </c>
      <c r="E40" s="126" t="s">
        <v>343</v>
      </c>
      <c r="F40" s="126" t="s">
        <v>344</v>
      </c>
      <c r="G40" s="126" t="s">
        <v>345</v>
      </c>
      <c r="H40" s="126" t="s">
        <v>346</v>
      </c>
      <c r="I40" s="126" t="s">
        <v>347</v>
      </c>
      <c r="J40" s="126" t="s">
        <v>348</v>
      </c>
      <c r="AE40" s="117"/>
    </row>
    <row r="41" ht="15.75" customHeight="1">
      <c r="A41" s="136" t="s">
        <v>376</v>
      </c>
      <c r="B41" s="128" t="s">
        <v>350</v>
      </c>
      <c r="C41" s="129"/>
      <c r="D41" s="129"/>
      <c r="E41" s="129"/>
      <c r="F41" s="129"/>
      <c r="G41" s="129"/>
      <c r="H41" s="129"/>
      <c r="I41" s="129"/>
      <c r="J41" s="130"/>
      <c r="L41" s="128" t="s">
        <v>377</v>
      </c>
      <c r="M41" s="129"/>
      <c r="N41" s="129"/>
      <c r="O41" s="129"/>
      <c r="P41" s="129"/>
      <c r="Q41" s="129"/>
      <c r="R41" s="129"/>
      <c r="S41" s="129"/>
      <c r="T41" s="130"/>
      <c r="V41" s="128" t="s">
        <v>378</v>
      </c>
      <c r="W41" s="129"/>
      <c r="X41" s="129"/>
      <c r="Y41" s="129"/>
      <c r="Z41" s="129"/>
      <c r="AA41" s="129"/>
      <c r="AB41" s="129"/>
      <c r="AC41" s="129"/>
      <c r="AD41" s="130"/>
      <c r="AE41" s="119" t="s">
        <v>379</v>
      </c>
    </row>
    <row r="42" ht="15.75" customHeight="1">
      <c r="A42" s="119" t="s">
        <v>380</v>
      </c>
      <c r="B42" s="119" t="s">
        <v>324</v>
      </c>
      <c r="C42" s="119">
        <v>0.699491918087005</v>
      </c>
      <c r="D42" s="119">
        <v>0.699491918087005</v>
      </c>
      <c r="E42" s="119">
        <v>0.742616033755274</v>
      </c>
      <c r="F42" s="119">
        <v>0.804878048780487</v>
      </c>
      <c r="G42" s="119">
        <v>0.727941176470588</v>
      </c>
      <c r="H42" s="119">
        <v>0.764478764478764</v>
      </c>
      <c r="I42" s="119">
        <v>0.828552708211997</v>
      </c>
      <c r="J42" s="119">
        <v>0.801725582067392</v>
      </c>
      <c r="L42" s="119" t="s">
        <v>324</v>
      </c>
      <c r="M42" s="119">
        <v>0.684102058410644</v>
      </c>
      <c r="N42" s="119">
        <v>0.684102058410644</v>
      </c>
      <c r="O42" s="119">
        <v>0.742616033755274</v>
      </c>
      <c r="P42" s="119">
        <v>0.804878048780487</v>
      </c>
      <c r="Q42" s="119">
        <v>0.727941176470588</v>
      </c>
      <c r="R42" s="119">
        <v>0.764478764478764</v>
      </c>
      <c r="S42" s="117">
        <v>0.828552708211997</v>
      </c>
      <c r="T42" s="119">
        <v>0.801725582067392</v>
      </c>
      <c r="V42" s="119" t="s">
        <v>324</v>
      </c>
      <c r="W42" s="119">
        <v>0.687408745288848</v>
      </c>
      <c r="X42" s="119">
        <v>0.687408745288848</v>
      </c>
      <c r="Y42" s="119">
        <v>0.742616033755274</v>
      </c>
      <c r="Z42" s="119">
        <v>0.804878048780487</v>
      </c>
      <c r="AA42" s="119">
        <v>0.727941176470588</v>
      </c>
      <c r="AB42" s="119">
        <v>0.764478764478764</v>
      </c>
      <c r="AC42" s="117">
        <v>0.828552708211997</v>
      </c>
      <c r="AD42" s="119">
        <v>0.801725582067392</v>
      </c>
      <c r="AE42" s="119" t="s">
        <v>381</v>
      </c>
    </row>
    <row r="43" ht="15.75" customHeight="1">
      <c r="A43" s="119" t="s">
        <v>382</v>
      </c>
      <c r="B43" s="119" t="s">
        <v>324</v>
      </c>
      <c r="C43" s="119">
        <v>0.707058072090148</v>
      </c>
      <c r="D43" s="119">
        <v>0.707058072090148</v>
      </c>
      <c r="E43" s="119">
        <v>0.763636363636363</v>
      </c>
      <c r="F43" s="119">
        <v>0.857142857142857</v>
      </c>
      <c r="G43" s="119">
        <v>0.770642201834862</v>
      </c>
      <c r="H43" s="119">
        <v>0.81159420289855</v>
      </c>
      <c r="I43" s="119">
        <v>0.828145478374836</v>
      </c>
      <c r="J43" s="119">
        <v>0.907942753246122</v>
      </c>
      <c r="L43" s="119" t="s">
        <v>324</v>
      </c>
      <c r="M43" s="119">
        <v>0.707970082759857</v>
      </c>
      <c r="N43" s="119">
        <v>0.707970082759857</v>
      </c>
      <c r="O43" s="119">
        <v>0.763636363636363</v>
      </c>
      <c r="P43" s="119">
        <v>0.857142857142857</v>
      </c>
      <c r="Q43" s="119">
        <v>0.770642201834862</v>
      </c>
      <c r="R43" s="119">
        <v>0.81159420289855</v>
      </c>
      <c r="S43" s="117">
        <v>0.828145478374836</v>
      </c>
      <c r="T43" s="119">
        <v>0.907942753246122</v>
      </c>
      <c r="V43" s="119" t="s">
        <v>324</v>
      </c>
      <c r="W43" s="119">
        <v>0.709083139896392</v>
      </c>
      <c r="X43" s="119">
        <v>0.709083139896392</v>
      </c>
      <c r="Y43" s="119">
        <v>0.763636363636363</v>
      </c>
      <c r="Z43" s="119">
        <v>0.857142857142857</v>
      </c>
      <c r="AA43" s="119">
        <v>0.770642201834862</v>
      </c>
      <c r="AB43" s="119">
        <v>0.81159420289855</v>
      </c>
      <c r="AC43" s="117">
        <v>0.828145478374836</v>
      </c>
      <c r="AD43" s="119">
        <v>0.907942753246122</v>
      </c>
      <c r="AE43" s="119" t="s">
        <v>383</v>
      </c>
    </row>
    <row r="44" ht="15.75" customHeight="1">
      <c r="A44" s="119" t="s">
        <v>384</v>
      </c>
      <c r="B44" s="119" t="s">
        <v>324</v>
      </c>
      <c r="C44" s="119">
        <v>0.595486164093017</v>
      </c>
      <c r="D44" s="119">
        <v>0.595486164093017</v>
      </c>
      <c r="E44" s="119">
        <v>0.763713080168776</v>
      </c>
      <c r="F44" s="119">
        <v>0.803030303030303</v>
      </c>
      <c r="G44" s="119">
        <v>0.779411764705882</v>
      </c>
      <c r="H44" s="119">
        <v>0.791044776119402</v>
      </c>
      <c r="I44" s="119">
        <v>0.8213453698311</v>
      </c>
      <c r="J44" s="119">
        <v>0.850473685257252</v>
      </c>
      <c r="L44" s="119" t="s">
        <v>324</v>
      </c>
      <c r="M44" s="119">
        <v>0.598263442516326</v>
      </c>
      <c r="N44" s="119">
        <v>0.598263442516326</v>
      </c>
      <c r="O44" s="119">
        <v>0.763713080168776</v>
      </c>
      <c r="P44" s="119">
        <v>0.803030303030303</v>
      </c>
      <c r="Q44" s="119">
        <v>0.779411764705882</v>
      </c>
      <c r="R44" s="119">
        <v>0.791044776119402</v>
      </c>
      <c r="S44" s="117">
        <v>0.8213453698311</v>
      </c>
      <c r="T44" s="119">
        <v>0.850473685257252</v>
      </c>
      <c r="V44" s="119" t="s">
        <v>324</v>
      </c>
      <c r="W44" s="119">
        <v>0.598268330097198</v>
      </c>
      <c r="X44" s="119">
        <v>0.598268330097198</v>
      </c>
      <c r="Y44" s="119">
        <v>0.763713080168776</v>
      </c>
      <c r="Z44" s="119">
        <v>0.803030303030303</v>
      </c>
      <c r="AA44" s="119">
        <v>0.779411764705882</v>
      </c>
      <c r="AB44" s="119">
        <v>0.791044776119402</v>
      </c>
      <c r="AC44" s="117">
        <v>0.8213453698311</v>
      </c>
      <c r="AD44" s="119">
        <v>0.850473685257252</v>
      </c>
      <c r="AE44" s="119" t="s">
        <v>385</v>
      </c>
    </row>
    <row r="45" ht="15.75" customHeight="1">
      <c r="A45" s="119" t="s">
        <v>386</v>
      </c>
      <c r="B45" s="119" t="s">
        <v>324</v>
      </c>
      <c r="C45" s="119">
        <v>0.548220336437225</v>
      </c>
      <c r="D45" s="119">
        <v>0.548220336437225</v>
      </c>
      <c r="E45" s="119">
        <v>0.775757575757575</v>
      </c>
      <c r="F45" s="119">
        <v>0.86734693877551</v>
      </c>
      <c r="G45" s="119">
        <v>0.779816513761467</v>
      </c>
      <c r="H45" s="119">
        <v>0.821256038647343</v>
      </c>
      <c r="I45" s="119">
        <v>0.842562254259502</v>
      </c>
      <c r="J45" s="119">
        <v>0.895018077836888</v>
      </c>
      <c r="L45" s="119" t="s">
        <v>324</v>
      </c>
      <c r="M45" s="119">
        <v>0.550646185874939</v>
      </c>
      <c r="N45" s="119">
        <v>0.550646185874939</v>
      </c>
      <c r="O45" s="119">
        <v>0.775757575757575</v>
      </c>
      <c r="P45" s="119">
        <v>0.86734693877551</v>
      </c>
      <c r="Q45" s="119">
        <v>0.779816513761467</v>
      </c>
      <c r="R45" s="119">
        <v>0.821256038647343</v>
      </c>
      <c r="S45" s="117">
        <v>0.842562254259502</v>
      </c>
      <c r="T45" s="119">
        <v>0.895018077836888</v>
      </c>
      <c r="V45" s="119" t="s">
        <v>324</v>
      </c>
      <c r="W45" s="119">
        <v>0.55137676000595</v>
      </c>
      <c r="X45" s="119">
        <v>0.55137676000595</v>
      </c>
      <c r="Y45" s="119">
        <v>0.775757575757575</v>
      </c>
      <c r="Z45" s="119">
        <v>0.86734693877551</v>
      </c>
      <c r="AA45" s="119">
        <v>0.779816513761467</v>
      </c>
      <c r="AB45" s="119">
        <v>0.821256038647343</v>
      </c>
      <c r="AC45" s="117">
        <v>0.842562254259502</v>
      </c>
      <c r="AD45" s="119">
        <v>0.895018077836888</v>
      </c>
      <c r="AE45" s="119" t="s">
        <v>387</v>
      </c>
      <c r="AF45" s="12"/>
    </row>
    <row r="46" ht="15.75" customHeight="1">
      <c r="A46" s="119"/>
      <c r="B46" s="119"/>
      <c r="C46" s="119"/>
      <c r="D46" s="119"/>
      <c r="E46" s="119"/>
      <c r="F46" s="119"/>
      <c r="G46" s="119"/>
      <c r="H46" s="119"/>
      <c r="I46" s="119"/>
      <c r="J46" s="119"/>
      <c r="K46" s="119"/>
      <c r="L46" s="119"/>
    </row>
    <row r="47" ht="15.75" customHeight="1">
      <c r="A47" s="137" t="s">
        <v>388</v>
      </c>
      <c r="B47" s="119"/>
      <c r="C47" s="119"/>
      <c r="D47" s="119"/>
      <c r="E47" s="119"/>
      <c r="F47" s="119"/>
      <c r="G47" s="119"/>
      <c r="H47" s="119"/>
      <c r="I47" s="119"/>
      <c r="J47" s="119"/>
      <c r="K47" s="119"/>
      <c r="L47" s="119"/>
      <c r="T47" s="117"/>
      <c r="AE47" s="117"/>
    </row>
    <row r="48" ht="15.75" customHeight="1">
      <c r="A48" s="138" t="s">
        <v>389</v>
      </c>
      <c r="B48" s="119"/>
      <c r="C48" s="119"/>
      <c r="D48" s="119"/>
      <c r="E48" s="119"/>
      <c r="F48" s="119"/>
      <c r="G48" s="119"/>
      <c r="H48" s="119"/>
      <c r="I48" s="119"/>
      <c r="J48" s="119"/>
      <c r="AE48" s="117"/>
    </row>
    <row r="49" ht="15.75" customHeight="1">
      <c r="A49" s="119" t="s">
        <v>390</v>
      </c>
      <c r="B49" s="119">
        <v>93.0</v>
      </c>
      <c r="C49" s="119">
        <v>0.730049431324005</v>
      </c>
      <c r="D49" s="119">
        <v>0.730049431324005</v>
      </c>
      <c r="E49" s="119">
        <v>0.746835443037974</v>
      </c>
      <c r="F49" s="119">
        <v>0.851851851851851</v>
      </c>
      <c r="G49" s="119">
        <v>0.676470588235294</v>
      </c>
      <c r="H49" s="119">
        <v>0.754098360655737</v>
      </c>
      <c r="I49" s="119">
        <v>0.817705299941759</v>
      </c>
      <c r="J49" s="119">
        <v>0.838684651977444</v>
      </c>
      <c r="AE49" s="117"/>
    </row>
    <row r="50" ht="15.75" customHeight="1">
      <c r="A50" s="119" t="s">
        <v>391</v>
      </c>
      <c r="B50" s="119">
        <v>93.0</v>
      </c>
      <c r="C50" s="119">
        <v>0.787083268165588</v>
      </c>
      <c r="D50" s="119">
        <v>0.787083268165588</v>
      </c>
      <c r="E50" s="119">
        <v>0.703030303030303</v>
      </c>
      <c r="F50" s="119">
        <v>0.865853658536585</v>
      </c>
      <c r="G50" s="119">
        <v>0.65137614678899</v>
      </c>
      <c r="H50" s="119">
        <v>0.743455497382199</v>
      </c>
      <c r="I50" s="119">
        <v>0.806684141546526</v>
      </c>
      <c r="J50" s="119">
        <v>0.879078921873209</v>
      </c>
      <c r="T50" s="117"/>
      <c r="AE50" s="117"/>
    </row>
    <row r="51" ht="15.75" customHeight="1">
      <c r="A51" s="119" t="s">
        <v>392</v>
      </c>
      <c r="B51" s="119">
        <v>81.0</v>
      </c>
      <c r="C51" s="119">
        <v>0.699773609638214</v>
      </c>
      <c r="D51" s="119">
        <v>0.699773609638214</v>
      </c>
      <c r="E51" s="119">
        <v>0.742616033755274</v>
      </c>
      <c r="F51" s="119">
        <v>0.831858407079646</v>
      </c>
      <c r="G51" s="119">
        <v>0.691176470588235</v>
      </c>
      <c r="H51" s="119">
        <v>0.755020080321285</v>
      </c>
      <c r="I51" s="119">
        <v>0.811662783925451</v>
      </c>
      <c r="J51" s="119">
        <v>0.827626083796298</v>
      </c>
      <c r="AE51" s="117"/>
    </row>
    <row r="52" ht="15.75" customHeight="1">
      <c r="A52" s="119" t="s">
        <v>393</v>
      </c>
      <c r="B52" s="119">
        <v>81.0</v>
      </c>
      <c r="C52" s="119">
        <v>0.754316449165344</v>
      </c>
      <c r="D52" s="119">
        <v>0.754316449165344</v>
      </c>
      <c r="E52" s="119">
        <v>0.721212121212121</v>
      </c>
      <c r="F52" s="119">
        <v>0.879518072289156</v>
      </c>
      <c r="G52" s="119">
        <v>0.669724770642201</v>
      </c>
      <c r="H52" s="119">
        <v>0.760416666666666</v>
      </c>
      <c r="I52" s="119">
        <v>0.806192660550458</v>
      </c>
      <c r="J52" s="119">
        <v>0.878760991216327</v>
      </c>
      <c r="AE52" s="117"/>
    </row>
    <row r="53" ht="15.75" customHeight="1"/>
    <row r="54" ht="15.75" customHeight="1"/>
    <row r="55" ht="15.75" customHeight="1">
      <c r="A55" s="138" t="s">
        <v>394</v>
      </c>
      <c r="B55" s="119"/>
      <c r="C55" s="119"/>
      <c r="D55" s="119"/>
      <c r="E55" s="119"/>
      <c r="F55" s="119"/>
      <c r="G55" s="119"/>
      <c r="H55" s="119"/>
      <c r="I55" s="117"/>
      <c r="J55" s="119"/>
      <c r="AE55" s="117"/>
    </row>
    <row r="56" ht="15.75" customHeight="1">
      <c r="A56" s="119" t="s">
        <v>390</v>
      </c>
      <c r="B56" s="119"/>
      <c r="C56" s="119"/>
      <c r="D56" s="119"/>
      <c r="E56" s="119"/>
      <c r="F56" s="119"/>
      <c r="G56" s="119"/>
      <c r="H56" s="119"/>
      <c r="I56" s="117"/>
      <c r="J56" s="119"/>
      <c r="AE56" s="117"/>
    </row>
    <row r="57" ht="15.75" customHeight="1">
      <c r="A57" s="119" t="s">
        <v>391</v>
      </c>
      <c r="B57" s="119"/>
      <c r="C57" s="119"/>
      <c r="D57" s="119"/>
      <c r="E57" s="119"/>
      <c r="F57" s="119"/>
      <c r="G57" s="119"/>
      <c r="H57" s="119"/>
      <c r="I57" s="117"/>
      <c r="J57" s="119"/>
      <c r="AE57" s="117"/>
    </row>
    <row r="58" ht="15.75" customHeight="1">
      <c r="A58" s="119" t="s">
        <v>392</v>
      </c>
      <c r="B58" s="119">
        <v>68.0</v>
      </c>
      <c r="C58" s="119">
        <v>0.7622891664505</v>
      </c>
      <c r="D58" s="119">
        <v>0.7622891664505</v>
      </c>
      <c r="E58" s="119">
        <v>0.759493670886076</v>
      </c>
      <c r="F58" s="119">
        <v>0.843478260869565</v>
      </c>
      <c r="G58" s="119">
        <v>0.713235294117647</v>
      </c>
      <c r="H58" s="119">
        <v>0.772908366533864</v>
      </c>
      <c r="I58" s="119">
        <v>0.788584740827023</v>
      </c>
      <c r="J58" s="119">
        <v>0.814177126607714</v>
      </c>
      <c r="AE58" s="117"/>
    </row>
    <row r="59" ht="15.75" customHeight="1">
      <c r="A59" s="119" t="s">
        <v>393</v>
      </c>
      <c r="B59" s="119">
        <v>68.0</v>
      </c>
      <c r="C59" s="119">
        <v>0.801718056201934</v>
      </c>
      <c r="D59" s="119">
        <v>0.801718056201934</v>
      </c>
      <c r="E59" s="119">
        <v>0.678787878787878</v>
      </c>
      <c r="F59" s="119">
        <v>0.833333333333333</v>
      </c>
      <c r="G59" s="119">
        <v>0.642201834862385</v>
      </c>
      <c r="H59" s="119">
        <v>0.725388601036269</v>
      </c>
      <c r="I59" s="119">
        <v>0.797346002621232</v>
      </c>
      <c r="J59" s="119">
        <v>0.885555494697664</v>
      </c>
      <c r="AE59" s="117"/>
    </row>
    <row r="60" ht="15.75" customHeight="1"/>
    <row r="61" ht="15.75" customHeight="1"/>
    <row r="62" ht="15.75" customHeight="1">
      <c r="A62" s="137" t="s">
        <v>395</v>
      </c>
    </row>
    <row r="63" ht="15.75" customHeight="1">
      <c r="A63" s="138" t="s">
        <v>394</v>
      </c>
      <c r="B63" s="128" t="s">
        <v>350</v>
      </c>
      <c r="C63" s="129"/>
      <c r="D63" s="129"/>
      <c r="E63" s="129"/>
      <c r="F63" s="129"/>
      <c r="G63" s="129"/>
      <c r="H63" s="129"/>
      <c r="I63" s="129"/>
      <c r="J63" s="130"/>
      <c r="L63" s="128" t="s">
        <v>377</v>
      </c>
      <c r="M63" s="129"/>
      <c r="N63" s="129"/>
      <c r="O63" s="129"/>
      <c r="P63" s="129"/>
      <c r="Q63" s="129"/>
      <c r="R63" s="129"/>
      <c r="S63" s="129"/>
      <c r="T63" s="130"/>
      <c r="V63" s="128" t="s">
        <v>378</v>
      </c>
      <c r="W63" s="129"/>
      <c r="X63" s="129"/>
      <c r="Y63" s="129"/>
      <c r="Z63" s="129"/>
      <c r="AA63" s="129"/>
      <c r="AB63" s="129"/>
      <c r="AC63" s="129"/>
      <c r="AD63" s="130"/>
    </row>
    <row r="64" ht="15.75" customHeight="1">
      <c r="A64" s="119" t="s">
        <v>396</v>
      </c>
      <c r="B64" s="119">
        <v>37.0</v>
      </c>
      <c r="C64" s="119">
        <v>1.12413620948791</v>
      </c>
      <c r="D64" s="119">
        <v>1.12413620948791</v>
      </c>
      <c r="E64" s="119">
        <v>0.624242424242424</v>
      </c>
      <c r="F64" s="119">
        <v>0.943396226415094</v>
      </c>
      <c r="G64" s="139">
        <v>0.458715596330275</v>
      </c>
      <c r="H64" s="119">
        <v>0.617283950617283</v>
      </c>
      <c r="I64" s="119">
        <v>0.764416775884665</v>
      </c>
      <c r="J64" s="119">
        <v>0.87139138576218</v>
      </c>
      <c r="L64" s="119" t="s">
        <v>397</v>
      </c>
      <c r="V64" s="119" t="s">
        <v>397</v>
      </c>
      <c r="AE64" s="117"/>
    </row>
    <row r="65" ht="15.75" customHeight="1">
      <c r="A65" s="119" t="s">
        <v>398</v>
      </c>
      <c r="B65" s="119">
        <v>37.0</v>
      </c>
      <c r="C65" s="119">
        <v>1.09998142719268</v>
      </c>
      <c r="D65" s="119">
        <v>1.09998142719268</v>
      </c>
      <c r="E65" s="119">
        <v>0.624472573839662</v>
      </c>
      <c r="F65" s="119">
        <v>0.927272727272727</v>
      </c>
      <c r="G65" s="139">
        <v>0.375</v>
      </c>
      <c r="H65" s="119">
        <v>0.534031413612565</v>
      </c>
      <c r="I65" s="119">
        <v>0.754804892253931</v>
      </c>
      <c r="J65" s="119">
        <v>0.828416702346334</v>
      </c>
      <c r="AE65" s="117"/>
    </row>
    <row r="66" ht="15.75" customHeight="1">
      <c r="A66" s="119" t="s">
        <v>399</v>
      </c>
      <c r="B66" s="119">
        <v>13.0</v>
      </c>
      <c r="C66" s="119">
        <v>0.624975562095642</v>
      </c>
      <c r="D66" s="119">
        <v>0.624975562095642</v>
      </c>
      <c r="E66" s="119">
        <v>0.715151515151515</v>
      </c>
      <c r="F66" s="119">
        <v>0.816326530612244</v>
      </c>
      <c r="G66" s="119">
        <v>0.73394495412844</v>
      </c>
      <c r="H66" s="119">
        <v>0.772946859903381</v>
      </c>
      <c r="I66" s="119">
        <v>0.809633027522935</v>
      </c>
      <c r="J66" s="119">
        <v>0.886204950846423</v>
      </c>
      <c r="AE66" s="117"/>
    </row>
    <row r="67" ht="15.75" customHeight="1">
      <c r="A67" s="119" t="s">
        <v>400</v>
      </c>
      <c r="B67" s="119">
        <v>13.0</v>
      </c>
      <c r="C67" s="119">
        <v>0.674173355102539</v>
      </c>
      <c r="D67" s="119">
        <v>0.674173355102539</v>
      </c>
      <c r="E67" s="119">
        <v>0.717299578059071</v>
      </c>
      <c r="F67" s="119">
        <v>0.780487804878048</v>
      </c>
      <c r="G67" s="119">
        <v>0.705882352941176</v>
      </c>
      <c r="H67" s="119">
        <v>0.741312741312741</v>
      </c>
      <c r="I67" s="119">
        <v>0.792224810716365</v>
      </c>
      <c r="J67" s="119">
        <v>0.822340830693275</v>
      </c>
      <c r="AE67" s="117"/>
    </row>
    <row r="68" ht="15.75" customHeight="1"/>
    <row r="69" ht="15.75" customHeight="1"/>
    <row r="70" ht="15.75" customHeight="1">
      <c r="A70" s="137" t="s">
        <v>401</v>
      </c>
    </row>
    <row r="71" ht="15.75" customHeight="1">
      <c r="A71" s="138" t="s">
        <v>394</v>
      </c>
      <c r="B71" s="128" t="s">
        <v>350</v>
      </c>
      <c r="C71" s="129"/>
      <c r="D71" s="129"/>
      <c r="E71" s="129"/>
      <c r="F71" s="129"/>
      <c r="G71" s="129"/>
      <c r="H71" s="129"/>
      <c r="I71" s="129"/>
      <c r="J71" s="130"/>
      <c r="L71" s="128" t="s">
        <v>377</v>
      </c>
      <c r="M71" s="129"/>
      <c r="N71" s="129"/>
      <c r="O71" s="129"/>
      <c r="P71" s="129"/>
      <c r="Q71" s="129"/>
      <c r="R71" s="129"/>
      <c r="S71" s="129"/>
      <c r="T71" s="130"/>
      <c r="V71" s="128" t="s">
        <v>378</v>
      </c>
      <c r="W71" s="129"/>
      <c r="X71" s="129"/>
      <c r="Y71" s="129"/>
      <c r="Z71" s="129"/>
      <c r="AA71" s="129"/>
      <c r="AB71" s="129"/>
      <c r="AC71" s="129"/>
      <c r="AD71" s="130"/>
    </row>
    <row r="72" ht="15.75" customHeight="1">
      <c r="A72" s="119" t="s">
        <v>402</v>
      </c>
      <c r="B72" s="119">
        <v>40.0</v>
      </c>
      <c r="C72" s="119">
        <v>0.687363684177398</v>
      </c>
      <c r="D72" s="119">
        <v>0.687363684177398</v>
      </c>
      <c r="E72" s="119">
        <v>0.68</v>
      </c>
      <c r="F72" s="119">
        <v>0.72</v>
      </c>
      <c r="G72" s="119">
        <v>0.666666666666666</v>
      </c>
      <c r="H72" s="119">
        <v>0.692307692307692</v>
      </c>
      <c r="I72" s="117">
        <v>0.782608695652174</v>
      </c>
      <c r="J72" s="119">
        <v>0.836001529332814</v>
      </c>
      <c r="L72" s="119">
        <v>38.0</v>
      </c>
      <c r="M72" s="119">
        <v>0.855138778686523</v>
      </c>
      <c r="N72" s="119">
        <v>0.855138778686523</v>
      </c>
      <c r="O72" s="119">
        <v>0.74</v>
      </c>
      <c r="P72" s="119">
        <v>0.75</v>
      </c>
      <c r="Q72" s="119">
        <v>0.777777777777777</v>
      </c>
      <c r="R72" s="119">
        <v>0.763636363636363</v>
      </c>
      <c r="S72" s="117">
        <v>0.756843800322061</v>
      </c>
      <c r="T72" s="119">
        <v>0.78580201381317</v>
      </c>
      <c r="V72" s="119">
        <v>32.0</v>
      </c>
      <c r="W72" s="119">
        <v>0.664031624794006</v>
      </c>
      <c r="X72" s="119">
        <v>0.664031624794006</v>
      </c>
      <c r="Y72" s="119">
        <v>0.72</v>
      </c>
      <c r="Z72" s="119">
        <v>0.709677419354838</v>
      </c>
      <c r="AA72" s="119">
        <v>0.814814814814814</v>
      </c>
      <c r="AB72" s="119">
        <v>0.758620689655172</v>
      </c>
      <c r="AC72" s="117">
        <v>0.785829307568437</v>
      </c>
      <c r="AD72" s="119">
        <v>0.787188073534547</v>
      </c>
      <c r="AE72" s="117"/>
    </row>
    <row r="73" ht="15.75" customHeight="1">
      <c r="A73" s="119" t="s">
        <v>403</v>
      </c>
      <c r="B73" s="119">
        <v>40.0</v>
      </c>
      <c r="C73" s="119">
        <v>0.738262891769409</v>
      </c>
      <c r="D73" s="119">
        <v>0.738262891769409</v>
      </c>
      <c r="E73" s="119">
        <v>0.71590909090909</v>
      </c>
      <c r="F73" s="119">
        <v>0.810526315789473</v>
      </c>
      <c r="G73" s="119">
        <v>0.706422018348623</v>
      </c>
      <c r="H73" s="119">
        <v>0.754901960784313</v>
      </c>
      <c r="I73" s="117">
        <v>0.775811310420375</v>
      </c>
      <c r="J73" s="119">
        <v>0.840663477578595</v>
      </c>
      <c r="L73" s="119">
        <v>38.0</v>
      </c>
      <c r="M73" s="119">
        <v>0.836105585098266</v>
      </c>
      <c r="N73" s="119">
        <v>0.836105585098266</v>
      </c>
      <c r="O73" s="119">
        <v>0.696022727272727</v>
      </c>
      <c r="P73" s="119">
        <v>0.8</v>
      </c>
      <c r="Q73" s="119">
        <v>0.678899082568807</v>
      </c>
      <c r="R73" s="119">
        <v>0.734491315136476</v>
      </c>
      <c r="S73" s="117">
        <v>0.757359989045597</v>
      </c>
      <c r="T73" s="119">
        <v>0.818318860240689</v>
      </c>
      <c r="V73" s="119">
        <v>32.0</v>
      </c>
      <c r="W73" s="119">
        <v>0.752941966056823</v>
      </c>
      <c r="X73" s="119">
        <v>0.752941966056823</v>
      </c>
      <c r="Y73" s="119">
        <v>0.704545454545454</v>
      </c>
      <c r="Z73" s="119">
        <v>0.809782608695652</v>
      </c>
      <c r="AA73" s="119">
        <v>0.68348623853211</v>
      </c>
      <c r="AB73" s="119">
        <v>0.741293532338308</v>
      </c>
      <c r="AC73" s="117">
        <v>0.777899493358893</v>
      </c>
      <c r="AD73" s="119">
        <v>0.845970868874243</v>
      </c>
      <c r="AE73" s="117"/>
    </row>
    <row r="74" ht="15.75" customHeight="1">
      <c r="A74" s="119" t="s">
        <v>404</v>
      </c>
      <c r="B74" s="119">
        <v>80.0</v>
      </c>
      <c r="C74" s="119">
        <v>1.03341937065124</v>
      </c>
      <c r="D74" s="119">
        <v>1.03341937065124</v>
      </c>
      <c r="E74" s="119">
        <v>0.66</v>
      </c>
      <c r="F74" s="119">
        <v>0.727272727272727</v>
      </c>
      <c r="G74" s="119">
        <v>0.592592592592592</v>
      </c>
      <c r="H74" s="119">
        <v>0.653061224489795</v>
      </c>
      <c r="I74" s="117">
        <v>0.756843800322061</v>
      </c>
      <c r="J74" s="119">
        <v>0.736511479358956</v>
      </c>
      <c r="L74" s="119">
        <v>26.0</v>
      </c>
      <c r="M74" s="119">
        <v>0.950113117694854</v>
      </c>
      <c r="N74" s="119">
        <v>0.950113117694854</v>
      </c>
      <c r="O74" s="119">
        <v>0.7</v>
      </c>
      <c r="P74" s="119">
        <v>0.6875</v>
      </c>
      <c r="Q74" s="119">
        <v>0.814814814814814</v>
      </c>
      <c r="R74" s="119">
        <v>0.745762711864406</v>
      </c>
      <c r="S74" s="117">
        <v>0.742351046698872</v>
      </c>
      <c r="T74" s="119">
        <v>0.74131140129382</v>
      </c>
      <c r="V74" s="119">
        <v>54.0</v>
      </c>
      <c r="W74" s="119">
        <v>0.804204165935516</v>
      </c>
      <c r="X74" s="119">
        <v>0.804204165935516</v>
      </c>
      <c r="Y74" s="119">
        <v>0.72</v>
      </c>
      <c r="Z74" s="119">
        <v>0.782608695652174</v>
      </c>
      <c r="AA74" s="119">
        <v>0.666666666666666</v>
      </c>
      <c r="AB74" s="119">
        <v>0.72</v>
      </c>
      <c r="AC74" s="117">
        <v>0.772946859903381</v>
      </c>
      <c r="AD74" s="119">
        <v>0.816520721844894</v>
      </c>
      <c r="AE74" s="117"/>
    </row>
    <row r="75" ht="15.75" customHeight="1">
      <c r="A75" s="119" t="s">
        <v>405</v>
      </c>
      <c r="B75" s="119">
        <v>80.0</v>
      </c>
      <c r="C75" s="119">
        <v>0.806804835796356</v>
      </c>
      <c r="D75" s="119">
        <v>0.806804835796356</v>
      </c>
      <c r="E75" s="119">
        <v>0.693181818181818</v>
      </c>
      <c r="F75" s="119">
        <v>0.861842105263157</v>
      </c>
      <c r="G75" s="119">
        <v>0.60091743119266</v>
      </c>
      <c r="H75" s="119">
        <v>0.708108108108108</v>
      </c>
      <c r="I75" s="117">
        <v>0.776804053128851</v>
      </c>
      <c r="J75" s="119">
        <v>0.841237223592086</v>
      </c>
      <c r="L75" s="119">
        <v>26.0</v>
      </c>
      <c r="M75" s="119">
        <v>0.712555527687072</v>
      </c>
      <c r="N75" s="119">
        <v>0.712555527687072</v>
      </c>
      <c r="O75" s="119">
        <v>0.721590909090909</v>
      </c>
      <c r="P75" s="119">
        <v>0.745901639344262</v>
      </c>
      <c r="Q75" s="119">
        <v>0.8348623853211</v>
      </c>
      <c r="R75" s="119">
        <v>0.787878787878787</v>
      </c>
      <c r="S75" s="117">
        <v>0.784540599753526</v>
      </c>
      <c r="T75" s="119">
        <v>0.849163318280928</v>
      </c>
      <c r="V75" s="119">
        <v>54.0</v>
      </c>
      <c r="W75" s="119">
        <v>0.787174940109252</v>
      </c>
      <c r="X75" s="119">
        <v>0.787174940109252</v>
      </c>
      <c r="Y75" s="119">
        <v>0.735795454545454</v>
      </c>
      <c r="Z75" s="119">
        <v>0.845303867403314</v>
      </c>
      <c r="AA75" s="119">
        <v>0.701834862385321</v>
      </c>
      <c r="AB75" s="119">
        <v>0.766917293233082</v>
      </c>
      <c r="AC75" s="117">
        <v>0.77129261947145</v>
      </c>
      <c r="AD75" s="119">
        <v>0.806193037840404</v>
      </c>
      <c r="AE75" s="117"/>
    </row>
    <row r="76" ht="15.75" customHeight="1">
      <c r="A76" s="119"/>
      <c r="B76" s="119"/>
      <c r="C76" s="119"/>
      <c r="D76" s="119"/>
      <c r="E76" s="119"/>
      <c r="F76" s="119"/>
      <c r="G76" s="119"/>
      <c r="H76" s="119"/>
      <c r="I76" s="117"/>
      <c r="J76" s="119"/>
      <c r="L76" s="119"/>
      <c r="M76" s="119"/>
      <c r="N76" s="119"/>
      <c r="O76" s="119"/>
      <c r="P76" s="119"/>
      <c r="Q76" s="119"/>
      <c r="R76" s="119"/>
      <c r="S76" s="117"/>
      <c r="T76" s="119"/>
      <c r="V76" s="119"/>
      <c r="W76" s="119"/>
      <c r="X76" s="119"/>
      <c r="Y76" s="119"/>
      <c r="Z76" s="119"/>
      <c r="AA76" s="119"/>
      <c r="AB76" s="119"/>
      <c r="AC76" s="117"/>
      <c r="AD76" s="119"/>
      <c r="AE76" s="117"/>
    </row>
    <row r="77" ht="15.75" customHeight="1">
      <c r="A77" s="119"/>
      <c r="B77" s="119"/>
      <c r="C77" s="119"/>
      <c r="D77" s="119"/>
      <c r="E77" s="119"/>
      <c r="F77" s="119"/>
      <c r="G77" s="119"/>
      <c r="H77" s="119"/>
      <c r="I77" s="117"/>
      <c r="J77" s="119"/>
      <c r="L77" s="119"/>
      <c r="M77" s="119"/>
      <c r="N77" s="119"/>
      <c r="O77" s="119"/>
      <c r="P77" s="119"/>
      <c r="Q77" s="119"/>
      <c r="R77" s="119"/>
      <c r="S77" s="117"/>
      <c r="T77" s="119"/>
      <c r="V77" s="119"/>
      <c r="W77" s="119"/>
      <c r="X77" s="119"/>
      <c r="Y77" s="119"/>
      <c r="Z77" s="119"/>
      <c r="AA77" s="119"/>
      <c r="AB77" s="119"/>
      <c r="AC77" s="117"/>
      <c r="AD77" s="119"/>
      <c r="AE77" s="117"/>
    </row>
    <row r="78" ht="15.75" customHeight="1">
      <c r="A78" s="140" t="s">
        <v>100</v>
      </c>
      <c r="B78" s="119"/>
      <c r="C78" s="119"/>
      <c r="D78" s="119"/>
      <c r="E78" s="119"/>
      <c r="F78" s="119"/>
      <c r="G78" s="119"/>
      <c r="H78" s="119"/>
      <c r="I78" s="117"/>
      <c r="J78" s="119"/>
      <c r="L78" s="140" t="s">
        <v>406</v>
      </c>
      <c r="M78" s="119"/>
      <c r="N78" s="119"/>
      <c r="O78" s="119"/>
      <c r="P78" s="119"/>
      <c r="Q78" s="119"/>
      <c r="R78" s="119"/>
      <c r="S78" s="117"/>
      <c r="T78" s="119"/>
      <c r="V78" s="119"/>
      <c r="W78" s="119"/>
      <c r="X78" s="119"/>
      <c r="Y78" s="119"/>
      <c r="Z78" s="119"/>
      <c r="AA78" s="119"/>
      <c r="AB78" s="119"/>
      <c r="AC78" s="117"/>
      <c r="AD78" s="119"/>
      <c r="AE78" s="117"/>
    </row>
    <row r="79" ht="15.75" customHeight="1">
      <c r="A79" s="119" t="s">
        <v>402</v>
      </c>
      <c r="B79" s="141">
        <f t="shared" ref="B79:J79" si="1">AVERAGE(B72,L72,V72)</f>
        <v>36.66666667</v>
      </c>
      <c r="C79" s="141">
        <f t="shared" si="1"/>
        <v>0.7355113626</v>
      </c>
      <c r="D79" s="141">
        <f t="shared" si="1"/>
        <v>0.7355113626</v>
      </c>
      <c r="E79" s="141">
        <f t="shared" si="1"/>
        <v>0.7133333333</v>
      </c>
      <c r="F79" s="141">
        <f t="shared" si="1"/>
        <v>0.7265591398</v>
      </c>
      <c r="G79" s="141">
        <f t="shared" si="1"/>
        <v>0.7530864198</v>
      </c>
      <c r="H79" s="141">
        <f t="shared" si="1"/>
        <v>0.7381882485</v>
      </c>
      <c r="I79" s="141">
        <f t="shared" si="1"/>
        <v>0.7750939345</v>
      </c>
      <c r="J79" s="141">
        <f t="shared" si="1"/>
        <v>0.8029972056</v>
      </c>
      <c r="L79" s="119" t="str">
        <f t="shared" ref="L79:T79" si="2">CONCATENATE(ROUND(B79, 3), "(",ROUND(B85, 3), ")" )</f>
        <v>36.667(3.399)</v>
      </c>
      <c r="M79" s="119" t="str">
        <f t="shared" si="2"/>
        <v>0.736(0.085)</v>
      </c>
      <c r="N79" s="119" t="str">
        <f t="shared" si="2"/>
        <v>0.736(0.085)</v>
      </c>
      <c r="O79" s="119" t="str">
        <f t="shared" si="2"/>
        <v>0.713(0.025)</v>
      </c>
      <c r="P79" s="119" t="str">
        <f t="shared" si="2"/>
        <v>0.727(0.017)</v>
      </c>
      <c r="Q79" s="119" t="str">
        <f t="shared" si="2"/>
        <v>0.753(0.063)</v>
      </c>
      <c r="R79" s="119" t="str">
        <f t="shared" si="2"/>
        <v>0.738(0.033)</v>
      </c>
      <c r="S79" s="119" t="str">
        <f t="shared" si="2"/>
        <v>0.775(0.013)</v>
      </c>
      <c r="T79" s="119" t="str">
        <f t="shared" si="2"/>
        <v>0.803(0.023)</v>
      </c>
      <c r="U79" s="119"/>
      <c r="V79" s="119"/>
      <c r="W79" s="119"/>
      <c r="X79" s="119"/>
      <c r="Y79" s="119"/>
      <c r="Z79" s="119"/>
      <c r="AA79" s="119"/>
      <c r="AB79" s="119"/>
      <c r="AC79" s="117"/>
      <c r="AD79" s="119"/>
      <c r="AE79" s="117"/>
    </row>
    <row r="80" ht="15.75" customHeight="1">
      <c r="A80" s="119" t="s">
        <v>403</v>
      </c>
      <c r="B80" s="141">
        <f t="shared" ref="B80:J80" si="3">AVERAGE(B73,L73,V73)</f>
        <v>36.66666667</v>
      </c>
      <c r="C80" s="141">
        <f t="shared" si="3"/>
        <v>0.7757701476</v>
      </c>
      <c r="D80" s="141">
        <f t="shared" si="3"/>
        <v>0.7757701476</v>
      </c>
      <c r="E80" s="141">
        <f t="shared" si="3"/>
        <v>0.7054924242</v>
      </c>
      <c r="F80" s="141">
        <f t="shared" si="3"/>
        <v>0.8067696415</v>
      </c>
      <c r="G80" s="141">
        <f t="shared" si="3"/>
        <v>0.6896024465</v>
      </c>
      <c r="H80" s="141">
        <f t="shared" si="3"/>
        <v>0.7435622694</v>
      </c>
      <c r="I80" s="141">
        <f t="shared" si="3"/>
        <v>0.7703569309</v>
      </c>
      <c r="J80" s="141">
        <f t="shared" si="3"/>
        <v>0.8349844022</v>
      </c>
      <c r="L80" s="119" t="str">
        <f t="shared" ref="L80:T80" si="4">CONCATENATE(ROUND(B80, 3), "(",ROUND(B86, 3), ")" )</f>
        <v>36.667(3.399)</v>
      </c>
      <c r="M80" s="119" t="str">
        <f t="shared" si="4"/>
        <v>0.776(0.043)</v>
      </c>
      <c r="N80" s="119" t="str">
        <f t="shared" si="4"/>
        <v>0.776(0.043)</v>
      </c>
      <c r="O80" s="119" t="str">
        <f t="shared" si="4"/>
        <v>0.705(0.008)</v>
      </c>
      <c r="P80" s="119" t="str">
        <f t="shared" si="4"/>
        <v>0.807(0.005)</v>
      </c>
      <c r="Q80" s="119" t="str">
        <f t="shared" si="4"/>
        <v>0.69(0.012)</v>
      </c>
      <c r="R80" s="119" t="str">
        <f t="shared" si="4"/>
        <v>0.744(0.008)</v>
      </c>
      <c r="S80" s="119" t="str">
        <f t="shared" si="4"/>
        <v>0.77(0.009)</v>
      </c>
      <c r="T80" s="119" t="str">
        <f t="shared" si="4"/>
        <v>0.835(0.012)</v>
      </c>
      <c r="V80" s="119"/>
      <c r="W80" s="119"/>
      <c r="X80" s="119"/>
      <c r="Y80" s="119"/>
      <c r="Z80" s="119"/>
      <c r="AA80" s="119"/>
      <c r="AB80" s="119"/>
      <c r="AC80" s="117"/>
      <c r="AD80" s="119"/>
      <c r="AE80" s="117"/>
    </row>
    <row r="81" ht="15.75" customHeight="1">
      <c r="A81" s="119" t="s">
        <v>404</v>
      </c>
      <c r="B81" s="141">
        <f t="shared" ref="B81:J81" si="5">AVERAGE(B74,L74,V74)</f>
        <v>53.33333333</v>
      </c>
      <c r="C81" s="141">
        <f t="shared" si="5"/>
        <v>0.9292455514</v>
      </c>
      <c r="D81" s="141">
        <f t="shared" si="5"/>
        <v>0.9292455514</v>
      </c>
      <c r="E81" s="141">
        <f t="shared" si="5"/>
        <v>0.6933333333</v>
      </c>
      <c r="F81" s="141">
        <f t="shared" si="5"/>
        <v>0.7324604743</v>
      </c>
      <c r="G81" s="141">
        <f t="shared" si="5"/>
        <v>0.6913580247</v>
      </c>
      <c r="H81" s="141">
        <f t="shared" si="5"/>
        <v>0.7062746455</v>
      </c>
      <c r="I81" s="141">
        <f t="shared" si="5"/>
        <v>0.757380569</v>
      </c>
      <c r="J81" s="141">
        <f t="shared" si="5"/>
        <v>0.7647812008</v>
      </c>
      <c r="L81" s="119" t="str">
        <f t="shared" ref="L81:T81" si="6">CONCATENATE(ROUND(B81, 3), "(",ROUND(B87, 3), ")" )</f>
        <v>53.333(22.05)</v>
      </c>
      <c r="M81" s="119" t="str">
        <f t="shared" si="6"/>
        <v>0.929(0.095)</v>
      </c>
      <c r="N81" s="119" t="str">
        <f t="shared" si="6"/>
        <v>0.929(0.095)</v>
      </c>
      <c r="O81" s="119" t="str">
        <f t="shared" si="6"/>
        <v>0.693(0.025)</v>
      </c>
      <c r="P81" s="119" t="str">
        <f t="shared" si="6"/>
        <v>0.732(0.039)</v>
      </c>
      <c r="Q81" s="119" t="str">
        <f t="shared" si="6"/>
        <v>0.691(0.092)</v>
      </c>
      <c r="R81" s="119" t="str">
        <f t="shared" si="6"/>
        <v>0.706(0.039)</v>
      </c>
      <c r="S81" s="119" t="str">
        <f t="shared" si="6"/>
        <v>0.757(0.012)</v>
      </c>
      <c r="T81" s="119" t="str">
        <f t="shared" si="6"/>
        <v>0.765(0.037)</v>
      </c>
      <c r="V81" s="119"/>
      <c r="W81" s="119"/>
      <c r="X81" s="119"/>
      <c r="Y81" s="119"/>
      <c r="Z81" s="119"/>
      <c r="AA81" s="119"/>
      <c r="AB81" s="119"/>
      <c r="AC81" s="117"/>
      <c r="AD81" s="119"/>
      <c r="AE81" s="117"/>
    </row>
    <row r="82" ht="15.75" customHeight="1">
      <c r="A82" s="119" t="s">
        <v>405</v>
      </c>
      <c r="B82" s="141">
        <f t="shared" ref="B82:J82" si="7">AVERAGE(B75,L75,V75)</f>
        <v>53.33333333</v>
      </c>
      <c r="C82" s="141">
        <f t="shared" si="7"/>
        <v>0.7688451012</v>
      </c>
      <c r="D82" s="141">
        <f t="shared" si="7"/>
        <v>0.7688451012</v>
      </c>
      <c r="E82" s="141">
        <f t="shared" si="7"/>
        <v>0.7168560606</v>
      </c>
      <c r="F82" s="141">
        <f t="shared" si="7"/>
        <v>0.8176825373</v>
      </c>
      <c r="G82" s="141">
        <f t="shared" si="7"/>
        <v>0.7125382263</v>
      </c>
      <c r="H82" s="141">
        <f t="shared" si="7"/>
        <v>0.7543013964</v>
      </c>
      <c r="I82" s="141">
        <f t="shared" si="7"/>
        <v>0.7775457575</v>
      </c>
      <c r="J82" s="141">
        <f t="shared" si="7"/>
        <v>0.8321978599</v>
      </c>
      <c r="L82" s="119" t="str">
        <f t="shared" ref="L82:T82" si="8">CONCATENATE(ROUND(B82, 3), "(",ROUND(B88, 3), ")" )</f>
        <v>53.333(22.05)</v>
      </c>
      <c r="M82" s="119" t="str">
        <f t="shared" si="8"/>
        <v>0.769(0.041)</v>
      </c>
      <c r="N82" s="119" t="str">
        <f t="shared" si="8"/>
        <v>0.769(0.041)</v>
      </c>
      <c r="O82" s="119" t="str">
        <f t="shared" si="8"/>
        <v>0.717(0.018)</v>
      </c>
      <c r="P82" s="119" t="str">
        <f t="shared" si="8"/>
        <v>0.818(0.051)</v>
      </c>
      <c r="Q82" s="119" t="str">
        <f t="shared" si="8"/>
        <v>0.713(0.096)</v>
      </c>
      <c r="R82" s="119" t="str">
        <f t="shared" si="8"/>
        <v>0.754(0.034)</v>
      </c>
      <c r="S82" s="119" t="str">
        <f t="shared" si="8"/>
        <v>0.778(0.005)</v>
      </c>
      <c r="T82" s="119" t="str">
        <f t="shared" si="8"/>
        <v>0.832(0.019)</v>
      </c>
      <c r="V82" s="119"/>
      <c r="W82" s="119"/>
      <c r="X82" s="119"/>
      <c r="Y82" s="119"/>
      <c r="Z82" s="119"/>
      <c r="AA82" s="119"/>
      <c r="AB82" s="119"/>
      <c r="AC82" s="117"/>
      <c r="AD82" s="119"/>
      <c r="AE82" s="117"/>
    </row>
    <row r="83" ht="15.75" customHeight="1">
      <c r="A83" s="119"/>
      <c r="B83" s="119"/>
      <c r="C83" s="119"/>
      <c r="D83" s="119"/>
      <c r="E83" s="119"/>
      <c r="F83" s="119"/>
      <c r="G83" s="119"/>
      <c r="H83" s="119"/>
      <c r="I83" s="117"/>
      <c r="J83" s="119"/>
      <c r="L83" s="119"/>
      <c r="M83" s="119"/>
      <c r="N83" s="119"/>
      <c r="O83" s="119"/>
      <c r="P83" s="119"/>
      <c r="Q83" s="119"/>
      <c r="R83" s="119"/>
      <c r="S83" s="117"/>
      <c r="T83" s="119"/>
      <c r="V83" s="119"/>
      <c r="W83" s="119"/>
      <c r="X83" s="119"/>
      <c r="Y83" s="119"/>
      <c r="Z83" s="119"/>
      <c r="AA83" s="119"/>
      <c r="AB83" s="119"/>
      <c r="AC83" s="117"/>
      <c r="AD83" s="119"/>
      <c r="AE83" s="117"/>
    </row>
    <row r="84" ht="15.75" customHeight="1">
      <c r="A84" s="140" t="s">
        <v>407</v>
      </c>
      <c r="B84" s="119"/>
      <c r="C84" s="119"/>
      <c r="D84" s="119"/>
      <c r="E84" s="119"/>
      <c r="F84" s="119"/>
      <c r="G84" s="119"/>
      <c r="H84" s="119"/>
      <c r="I84" s="117"/>
      <c r="J84" s="119"/>
      <c r="L84" s="119"/>
      <c r="M84" s="119"/>
      <c r="N84" s="119"/>
      <c r="O84" s="119"/>
      <c r="P84" s="119"/>
      <c r="Q84" s="119"/>
      <c r="R84" s="119"/>
      <c r="S84" s="117"/>
      <c r="T84" s="119"/>
      <c r="V84" s="119"/>
      <c r="W84" s="119"/>
      <c r="X84" s="119"/>
      <c r="Y84" s="119"/>
      <c r="Z84" s="119"/>
      <c r="AA84" s="119"/>
      <c r="AB84" s="119"/>
      <c r="AC84" s="117"/>
      <c r="AD84" s="119"/>
      <c r="AE84" s="117"/>
    </row>
    <row r="85" ht="15.75" customHeight="1">
      <c r="A85" s="119" t="s">
        <v>402</v>
      </c>
      <c r="B85" s="141">
        <f t="shared" ref="B85:J85" si="9">_xlfn.STDEV.P(B72,L72,V72)</f>
        <v>3.399346342</v>
      </c>
      <c r="C85" s="141">
        <f t="shared" si="9"/>
        <v>0.08512396947</v>
      </c>
      <c r="D85" s="141">
        <f t="shared" si="9"/>
        <v>0.08512396947</v>
      </c>
      <c r="E85" s="141">
        <f t="shared" si="9"/>
        <v>0.02494438258</v>
      </c>
      <c r="F85" s="141">
        <f t="shared" si="9"/>
        <v>0.01710252152</v>
      </c>
      <c r="G85" s="141">
        <f t="shared" si="9"/>
        <v>0.06295085819</v>
      </c>
      <c r="H85" s="141">
        <f t="shared" si="9"/>
        <v>0.03250700772</v>
      </c>
      <c r="I85" s="141">
        <f t="shared" si="9"/>
        <v>0.01297160062</v>
      </c>
      <c r="J85" s="141">
        <f t="shared" si="9"/>
        <v>0.02334444018</v>
      </c>
      <c r="L85" s="119"/>
      <c r="M85" s="119" t="str">
        <f>CONCATENATE(ROUND(AVERAGE(C72,M72,W72), 3), "(",ROUND(_xlfn.STDEV.P(C72,M72,W72), 3), ")" )</f>
        <v>0.736(0.085)</v>
      </c>
      <c r="N85" s="119"/>
      <c r="O85" s="119"/>
      <c r="P85" s="119"/>
      <c r="Q85" s="119"/>
      <c r="R85" s="119"/>
      <c r="S85" s="117"/>
      <c r="T85" s="119"/>
      <c r="V85" s="119"/>
      <c r="W85" s="119"/>
      <c r="X85" s="119"/>
      <c r="Y85" s="119"/>
      <c r="Z85" s="119"/>
      <c r="AA85" s="119"/>
      <c r="AB85" s="119"/>
      <c r="AC85" s="117"/>
      <c r="AD85" s="119"/>
      <c r="AE85" s="117"/>
    </row>
    <row r="86" ht="15.75" customHeight="1">
      <c r="A86" s="119" t="s">
        <v>403</v>
      </c>
      <c r="B86" s="141">
        <f t="shared" ref="B86:J86" si="10">_xlfn.STDEV.P(B73,L73,V73)</f>
        <v>3.399346342</v>
      </c>
      <c r="C86" s="141">
        <f t="shared" si="10"/>
        <v>0.04308242151</v>
      </c>
      <c r="D86" s="141">
        <f t="shared" si="10"/>
        <v>0.04308242151</v>
      </c>
      <c r="E86" s="141">
        <f t="shared" si="10"/>
        <v>0.008146141351</v>
      </c>
      <c r="F86" s="141">
        <f t="shared" si="10"/>
        <v>0.004796478537</v>
      </c>
      <c r="G86" s="141">
        <f t="shared" si="10"/>
        <v>0.01203976739</v>
      </c>
      <c r="H86" s="141">
        <f t="shared" si="10"/>
        <v>0.008485634523</v>
      </c>
      <c r="I86" s="141">
        <f t="shared" si="10"/>
        <v>0.00922968042</v>
      </c>
      <c r="J86" s="141">
        <f t="shared" si="10"/>
        <v>0.01198185623</v>
      </c>
      <c r="L86" s="119"/>
      <c r="M86" s="119"/>
      <c r="N86" s="119"/>
      <c r="O86" s="119"/>
      <c r="P86" s="119"/>
      <c r="Q86" s="119"/>
      <c r="R86" s="119"/>
      <c r="S86" s="117"/>
      <c r="T86" s="119"/>
      <c r="V86" s="119"/>
      <c r="W86" s="119"/>
      <c r="X86" s="119"/>
      <c r="Y86" s="119"/>
      <c r="Z86" s="119"/>
      <c r="AA86" s="119"/>
      <c r="AB86" s="119"/>
      <c r="AC86" s="117"/>
      <c r="AD86" s="119"/>
      <c r="AE86" s="117"/>
    </row>
    <row r="87" ht="15.75" customHeight="1">
      <c r="A87" s="119" t="s">
        <v>404</v>
      </c>
      <c r="B87" s="141">
        <f t="shared" ref="B87:J87" si="11">_xlfn.STDEV.P(B74,L74,V74)</f>
        <v>22.05044721</v>
      </c>
      <c r="C87" s="141">
        <f t="shared" si="11"/>
        <v>0.09473293693</v>
      </c>
      <c r="D87" s="141">
        <f t="shared" si="11"/>
        <v>0.09473293693</v>
      </c>
      <c r="E87" s="141">
        <f t="shared" si="11"/>
        <v>0.02494438258</v>
      </c>
      <c r="F87" s="141">
        <f t="shared" si="11"/>
        <v>0.03900085928</v>
      </c>
      <c r="G87" s="141">
        <f t="shared" si="11"/>
        <v>0.09238660214</v>
      </c>
      <c r="H87" s="141">
        <f t="shared" si="11"/>
        <v>0.03906985589</v>
      </c>
      <c r="I87" s="141">
        <f t="shared" si="11"/>
        <v>0.01249645381</v>
      </c>
      <c r="J87" s="141">
        <f t="shared" si="11"/>
        <v>0.03663780687</v>
      </c>
      <c r="L87" s="119"/>
      <c r="M87" s="119"/>
      <c r="N87" s="119"/>
      <c r="O87" s="119"/>
      <c r="P87" s="119"/>
      <c r="Q87" s="119"/>
      <c r="R87" s="119"/>
      <c r="S87" s="117"/>
      <c r="T87" s="119"/>
      <c r="V87" s="119"/>
      <c r="W87" s="119"/>
      <c r="X87" s="119"/>
      <c r="Y87" s="119"/>
      <c r="Z87" s="119"/>
      <c r="AA87" s="119"/>
      <c r="AB87" s="119"/>
      <c r="AC87" s="117"/>
      <c r="AD87" s="119"/>
      <c r="AE87" s="117"/>
    </row>
    <row r="88" ht="15.75" customHeight="1">
      <c r="A88" s="119" t="s">
        <v>405</v>
      </c>
      <c r="B88" s="141">
        <f t="shared" ref="B88:J88" si="12">_xlfn.STDEV.P(B75,L75,V75)</f>
        <v>22.05044721</v>
      </c>
      <c r="C88" s="141">
        <f t="shared" si="12"/>
        <v>0.04060147999</v>
      </c>
      <c r="D88" s="141">
        <f t="shared" si="12"/>
        <v>0.04060147999</v>
      </c>
      <c r="E88" s="141">
        <f t="shared" si="12"/>
        <v>0.01771618081</v>
      </c>
      <c r="F88" s="141">
        <f t="shared" si="12"/>
        <v>0.05120384956</v>
      </c>
      <c r="G88" s="141">
        <f t="shared" si="12"/>
        <v>0.09580703485</v>
      </c>
      <c r="H88" s="141">
        <f t="shared" si="12"/>
        <v>0.03376596884</v>
      </c>
      <c r="I88" s="141">
        <f t="shared" si="12"/>
        <v>0.005433834703</v>
      </c>
      <c r="J88" s="141">
        <f t="shared" si="12"/>
        <v>0.01867072257</v>
      </c>
      <c r="L88" s="119"/>
      <c r="M88" s="119"/>
      <c r="N88" s="119"/>
      <c r="O88" s="119"/>
      <c r="P88" s="119"/>
      <c r="Q88" s="119"/>
      <c r="R88" s="119"/>
      <c r="S88" s="117"/>
      <c r="T88" s="119"/>
      <c r="V88" s="119"/>
      <c r="W88" s="119"/>
      <c r="X88" s="119"/>
      <c r="Y88" s="119"/>
      <c r="Z88" s="119"/>
      <c r="AA88" s="119"/>
      <c r="AB88" s="119"/>
      <c r="AC88" s="117"/>
      <c r="AD88" s="119"/>
      <c r="AE88" s="117"/>
    </row>
    <row r="89" ht="15.75" customHeight="1">
      <c r="D89" s="119"/>
      <c r="E89" s="119"/>
      <c r="F89" s="119"/>
      <c r="G89" s="119"/>
      <c r="H89" s="119"/>
      <c r="I89" s="117"/>
      <c r="J89" s="119"/>
      <c r="L89" s="119"/>
      <c r="M89" s="119"/>
      <c r="N89" s="119"/>
      <c r="O89" s="119"/>
      <c r="P89" s="119"/>
      <c r="Q89" s="119"/>
      <c r="R89" s="119"/>
      <c r="S89" s="117"/>
      <c r="T89" s="119"/>
      <c r="V89" s="119"/>
      <c r="W89" s="119"/>
      <c r="X89" s="119"/>
      <c r="Y89" s="119"/>
      <c r="Z89" s="119"/>
      <c r="AA89" s="119"/>
      <c r="AB89" s="119"/>
      <c r="AC89" s="117"/>
      <c r="AD89" s="119"/>
      <c r="AE89" s="117"/>
    </row>
    <row r="90" ht="15.75" customHeight="1"/>
    <row r="91" ht="15.75" customHeight="1"/>
    <row r="92" ht="15.75" customHeight="1">
      <c r="B92" s="126" t="s">
        <v>340</v>
      </c>
      <c r="C92" s="126" t="s">
        <v>341</v>
      </c>
      <c r="D92" s="126" t="s">
        <v>342</v>
      </c>
      <c r="E92" s="126" t="s">
        <v>343</v>
      </c>
      <c r="F92" s="126" t="s">
        <v>344</v>
      </c>
      <c r="G92" s="126" t="s">
        <v>345</v>
      </c>
      <c r="H92" s="126" t="s">
        <v>346</v>
      </c>
      <c r="I92" s="126" t="s">
        <v>347</v>
      </c>
      <c r="J92" s="126" t="s">
        <v>348</v>
      </c>
    </row>
    <row r="93" ht="15.75" customHeight="1">
      <c r="A93" s="142" t="s">
        <v>408</v>
      </c>
      <c r="B93" s="128" t="s">
        <v>350</v>
      </c>
      <c r="C93" s="129"/>
      <c r="D93" s="129"/>
      <c r="E93" s="129"/>
      <c r="F93" s="129"/>
      <c r="G93" s="129"/>
      <c r="H93" s="129"/>
      <c r="I93" s="129"/>
      <c r="J93" s="130"/>
      <c r="AE93" s="117"/>
    </row>
    <row r="94" ht="15.75" customHeight="1"/>
    <row r="95" ht="15.75" customHeight="1">
      <c r="A95" s="119" t="s">
        <v>409</v>
      </c>
      <c r="B95" s="119" t="s">
        <v>324</v>
      </c>
      <c r="C95" s="119">
        <v>0.701179265975952</v>
      </c>
      <c r="D95" s="119">
        <v>0.701179265975952</v>
      </c>
      <c r="E95" s="119">
        <v>0.743016759776536</v>
      </c>
      <c r="F95" s="119">
        <v>0.803738317757009</v>
      </c>
      <c r="G95" s="119">
        <v>0.774774774774774</v>
      </c>
      <c r="H95" s="119">
        <v>0.788990825688073</v>
      </c>
      <c r="I95" s="119">
        <v>0.812400635930047</v>
      </c>
      <c r="J95" s="119">
        <v>0.86036763690942</v>
      </c>
      <c r="AE95" s="117"/>
    </row>
    <row r="96" ht="15.75" customHeight="1">
      <c r="A96" s="119" t="s">
        <v>410</v>
      </c>
      <c r="B96" s="119" t="s">
        <v>324</v>
      </c>
      <c r="C96" s="119">
        <v>0.683589160442352</v>
      </c>
      <c r="D96" s="119">
        <v>0.683589160442352</v>
      </c>
      <c r="E96" s="119">
        <v>0.757847533632287</v>
      </c>
      <c r="F96" s="119">
        <v>0.850877192982456</v>
      </c>
      <c r="G96" s="119">
        <v>0.723880597014925</v>
      </c>
      <c r="H96" s="119">
        <v>0.782258064516129</v>
      </c>
      <c r="I96" s="119">
        <v>0.83406003689418</v>
      </c>
      <c r="J96" s="119">
        <v>0.832594137471615</v>
      </c>
      <c r="AE96" s="117"/>
    </row>
    <row r="97" ht="15.75" customHeight="1">
      <c r="A97" s="119" t="s">
        <v>411</v>
      </c>
      <c r="B97" s="119" t="s">
        <v>324</v>
      </c>
      <c r="C97" s="119">
        <v>0.576705992221832</v>
      </c>
      <c r="D97" s="119">
        <v>0.576705992221832</v>
      </c>
      <c r="E97" s="119">
        <v>0.770949720670391</v>
      </c>
      <c r="F97" s="119">
        <v>0.818181818181818</v>
      </c>
      <c r="G97" s="119">
        <v>0.81081081081081</v>
      </c>
      <c r="H97" s="119">
        <v>0.814479638009049</v>
      </c>
      <c r="I97" s="119">
        <v>0.815315315315315</v>
      </c>
      <c r="J97" s="119">
        <v>0.860395551231729</v>
      </c>
      <c r="AE97" s="117"/>
    </row>
    <row r="98" ht="15.75" customHeight="1">
      <c r="A98" s="119" t="s">
        <v>412</v>
      </c>
      <c r="B98" s="119" t="s">
        <v>324</v>
      </c>
      <c r="C98" s="119">
        <v>0.577353298664093</v>
      </c>
      <c r="D98" s="119">
        <v>0.577353298664093</v>
      </c>
      <c r="E98" s="119">
        <v>0.766816143497757</v>
      </c>
      <c r="F98" s="119">
        <v>0.841666666666666</v>
      </c>
      <c r="G98" s="119">
        <v>0.753731343283582</v>
      </c>
      <c r="H98" s="119">
        <v>0.795275590551181</v>
      </c>
      <c r="I98" s="119">
        <v>0.83800100620493</v>
      </c>
      <c r="J98" s="119">
        <v>0.872827199965386</v>
      </c>
      <c r="AE98" s="117"/>
    </row>
    <row r="99" ht="15.75" customHeight="1">
      <c r="A99" s="117"/>
    </row>
    <row r="100" ht="15.75" customHeight="1">
      <c r="A100" s="117" t="s">
        <v>413</v>
      </c>
      <c r="B100" s="128" t="s">
        <v>350</v>
      </c>
      <c r="C100" s="129"/>
      <c r="D100" s="129"/>
      <c r="E100" s="129"/>
      <c r="F100" s="129"/>
      <c r="G100" s="129"/>
      <c r="H100" s="129"/>
      <c r="I100" s="129"/>
      <c r="J100" s="130"/>
      <c r="L100" s="128" t="s">
        <v>377</v>
      </c>
      <c r="M100" s="129"/>
      <c r="N100" s="129"/>
      <c r="O100" s="129"/>
      <c r="P100" s="129"/>
      <c r="Q100" s="129"/>
      <c r="R100" s="129"/>
      <c r="S100" s="129"/>
      <c r="T100" s="130"/>
      <c r="U100" s="119" t="s">
        <v>379</v>
      </c>
      <c r="V100" s="128" t="s">
        <v>378</v>
      </c>
      <c r="W100" s="129"/>
      <c r="X100" s="129"/>
      <c r="Y100" s="129"/>
      <c r="Z100" s="129"/>
      <c r="AA100" s="129"/>
      <c r="AB100" s="129"/>
      <c r="AC100" s="129"/>
      <c r="AD100" s="130"/>
      <c r="AE100" s="119" t="s">
        <v>379</v>
      </c>
    </row>
    <row r="101" ht="15.75" customHeight="1">
      <c r="A101" s="119" t="s">
        <v>414</v>
      </c>
      <c r="B101" s="119">
        <v>14.0</v>
      </c>
      <c r="D101" s="119">
        <v>0.617034912109375</v>
      </c>
      <c r="E101" s="119">
        <v>0.731843575418994</v>
      </c>
      <c r="F101" s="119">
        <v>0.760330578512396</v>
      </c>
      <c r="G101" s="119">
        <v>0.828828828828828</v>
      </c>
      <c r="H101" s="119">
        <v>0.793103448275862</v>
      </c>
      <c r="I101" s="119">
        <v>0.778086910439851</v>
      </c>
      <c r="J101" s="119">
        <v>0.846427775290883</v>
      </c>
      <c r="L101" s="119">
        <v>92.0</v>
      </c>
      <c r="M101" s="119">
        <v>0.752293765544891</v>
      </c>
      <c r="N101" s="119">
        <v>0.752293765544891</v>
      </c>
      <c r="O101" s="119">
        <v>0.737430167597765</v>
      </c>
      <c r="P101" s="119">
        <v>0.771186440677966</v>
      </c>
      <c r="Q101" s="119">
        <v>0.819819819819819</v>
      </c>
      <c r="R101" s="119">
        <v>0.79475982532751</v>
      </c>
      <c r="S101" s="119">
        <v>0.755564387917329</v>
      </c>
      <c r="T101" s="119">
        <v>0.81515847017434</v>
      </c>
      <c r="U101" s="119" t="s">
        <v>415</v>
      </c>
      <c r="V101" s="119">
        <v>83.0</v>
      </c>
      <c r="W101" s="119">
        <v>0.648298025131225</v>
      </c>
      <c r="X101" s="119">
        <v>0.648298025131225</v>
      </c>
      <c r="Y101" s="119">
        <v>0.770949720670391</v>
      </c>
      <c r="Z101" s="119">
        <v>0.836538461538461</v>
      </c>
      <c r="AA101" s="119">
        <v>0.783783783783783</v>
      </c>
      <c r="AB101" s="119">
        <v>0.809302325581395</v>
      </c>
      <c r="AC101" s="119">
        <v>0.819819819819819</v>
      </c>
      <c r="AD101" s="119">
        <v>0.854043764336058</v>
      </c>
      <c r="AE101" s="119" t="s">
        <v>416</v>
      </c>
    </row>
    <row r="102" ht="15.75" customHeight="1">
      <c r="A102" s="119" t="s">
        <v>417</v>
      </c>
      <c r="B102" s="119">
        <v>14.0</v>
      </c>
      <c r="C102" s="119">
        <v>0.689503490924835</v>
      </c>
      <c r="D102" s="119">
        <v>0.689503490924835</v>
      </c>
      <c r="E102" s="119">
        <v>0.708520179372197</v>
      </c>
      <c r="F102" s="119">
        <v>0.755555555555555</v>
      </c>
      <c r="G102" s="119">
        <v>0.761194029850746</v>
      </c>
      <c r="H102" s="119">
        <v>0.758364312267658</v>
      </c>
      <c r="I102" s="119">
        <v>0.763961093409357</v>
      </c>
      <c r="J102" s="119">
        <v>0.814693625642348</v>
      </c>
      <c r="L102" s="119">
        <v>92.0</v>
      </c>
      <c r="M102" s="119">
        <v>0.792798817157745</v>
      </c>
      <c r="N102" s="119">
        <v>0.792798817157745</v>
      </c>
      <c r="O102" s="119">
        <v>0.748878923766816</v>
      </c>
      <c r="P102" s="119">
        <v>0.795454545454545</v>
      </c>
      <c r="Q102" s="119">
        <v>0.783582089552238</v>
      </c>
      <c r="R102" s="119">
        <v>0.789473684210526</v>
      </c>
      <c r="S102" s="119">
        <v>0.734948851249371</v>
      </c>
      <c r="T102" s="119">
        <v>0.742234124007499</v>
      </c>
      <c r="U102" s="119" t="s">
        <v>418</v>
      </c>
      <c r="V102" s="119">
        <v>83.0</v>
      </c>
      <c r="W102" s="119">
        <v>0.808371067047119</v>
      </c>
      <c r="X102" s="119">
        <v>0.808371067047119</v>
      </c>
      <c r="Y102" s="119">
        <v>0.695067264573991</v>
      </c>
      <c r="Z102" s="119">
        <v>0.753846153846153</v>
      </c>
      <c r="AA102" s="119">
        <v>0.731343283582089</v>
      </c>
      <c r="AB102" s="119">
        <v>0.742424242424242</v>
      </c>
      <c r="AC102" s="119">
        <v>0.754653697803119</v>
      </c>
      <c r="AD102" s="119">
        <v>0.803283058767456</v>
      </c>
      <c r="AE102" s="119" t="s">
        <v>419</v>
      </c>
    </row>
    <row r="103" ht="15.75" customHeight="1">
      <c r="A103" s="119" t="s">
        <v>420</v>
      </c>
      <c r="B103" s="119">
        <v>21.0</v>
      </c>
      <c r="C103" s="119">
        <v>0.698812365531921</v>
      </c>
      <c r="D103" s="119">
        <v>0.698812365531921</v>
      </c>
      <c r="E103" s="119">
        <v>0.731843575418994</v>
      </c>
      <c r="F103" s="119">
        <v>0.726618705035971</v>
      </c>
      <c r="G103" s="119">
        <v>0.909909909909909</v>
      </c>
      <c r="H103" s="119">
        <v>0.808</v>
      </c>
      <c r="I103" s="119">
        <v>0.796634870164282</v>
      </c>
      <c r="J103" s="119">
        <v>0.855365040573608</v>
      </c>
      <c r="L103" s="119">
        <v>3.0</v>
      </c>
      <c r="M103" s="119">
        <v>0.598515808582305</v>
      </c>
      <c r="N103" s="119">
        <v>0.598515808582305</v>
      </c>
      <c r="O103" s="119">
        <v>0.692737430167597</v>
      </c>
      <c r="P103" s="119">
        <v>0.694444444444444</v>
      </c>
      <c r="Q103" s="119">
        <v>0.9009009009009</v>
      </c>
      <c r="R103" s="119">
        <v>0.784313725490196</v>
      </c>
      <c r="S103" s="119">
        <v>0.745760466348701</v>
      </c>
      <c r="T103" s="119">
        <v>0.829563829337023</v>
      </c>
      <c r="U103" s="119" t="s">
        <v>421</v>
      </c>
      <c r="V103" s="119">
        <v>22.0</v>
      </c>
      <c r="W103" s="119">
        <v>0.620788753032684</v>
      </c>
      <c r="X103" s="119">
        <v>0.620788753032684</v>
      </c>
      <c r="Y103" s="119">
        <v>0.748603351955307</v>
      </c>
      <c r="Z103" s="119">
        <v>0.775</v>
      </c>
      <c r="AA103" s="119">
        <v>0.837837837837837</v>
      </c>
      <c r="AB103" s="119">
        <v>0.805194805194805</v>
      </c>
      <c r="AC103" s="119">
        <v>0.806836248012718</v>
      </c>
      <c r="AD103" s="119">
        <v>0.858853861035246</v>
      </c>
      <c r="AE103" s="119" t="s">
        <v>422</v>
      </c>
    </row>
    <row r="104" ht="15.75" customHeight="1">
      <c r="A104" s="119" t="s">
        <v>423</v>
      </c>
      <c r="B104" s="119">
        <v>21.0</v>
      </c>
      <c r="C104" s="119">
        <v>0.659188866615295</v>
      </c>
      <c r="D104" s="119">
        <v>0.659188866615295</v>
      </c>
      <c r="E104" s="119">
        <v>0.757847533632287</v>
      </c>
      <c r="F104" s="119">
        <v>0.773972602739726</v>
      </c>
      <c r="G104" s="119">
        <v>0.843283582089552</v>
      </c>
      <c r="H104" s="119">
        <v>0.807142857142857</v>
      </c>
      <c r="I104" s="119">
        <v>0.804796243501593</v>
      </c>
      <c r="J104" s="119">
        <v>0.81793546470695</v>
      </c>
      <c r="L104" s="119">
        <v>3.0</v>
      </c>
      <c r="M104" s="119">
        <v>0.569559693336486</v>
      </c>
      <c r="N104" s="119">
        <v>0.569559693336486</v>
      </c>
      <c r="O104" s="119">
        <v>0.762331838565022</v>
      </c>
      <c r="P104" s="119">
        <v>0.771812080536912</v>
      </c>
      <c r="Q104" s="119">
        <v>0.85820895522388</v>
      </c>
      <c r="R104" s="119">
        <v>0.812720848056537</v>
      </c>
      <c r="S104" s="119">
        <v>0.79674660405836</v>
      </c>
      <c r="T104" s="119">
        <v>0.824964027581542</v>
      </c>
      <c r="U104" s="119" t="s">
        <v>424</v>
      </c>
      <c r="V104" s="119">
        <v>22.0</v>
      </c>
      <c r="W104" s="119">
        <v>0.657353281974792</v>
      </c>
      <c r="X104" s="119">
        <v>0.657353281974792</v>
      </c>
      <c r="Y104" s="119">
        <v>0.753363228699551</v>
      </c>
      <c r="Z104" s="119">
        <v>0.821138211382113</v>
      </c>
      <c r="AA104" s="119">
        <v>0.753731343283582</v>
      </c>
      <c r="AB104" s="119">
        <v>0.785992217898832</v>
      </c>
      <c r="AC104" s="119">
        <v>0.828190508133489</v>
      </c>
      <c r="AD104" s="119">
        <v>0.855270933524979</v>
      </c>
      <c r="AE104" s="119" t="s">
        <v>425</v>
      </c>
    </row>
    <row r="105" ht="15.0" customHeight="1"/>
    <row r="106" ht="15.75" customHeight="1">
      <c r="A106" s="117" t="s">
        <v>426</v>
      </c>
      <c r="B106" s="128" t="s">
        <v>350</v>
      </c>
      <c r="C106" s="129"/>
      <c r="D106" s="129"/>
      <c r="E106" s="129"/>
      <c r="F106" s="129"/>
      <c r="G106" s="129"/>
      <c r="H106" s="129"/>
      <c r="I106" s="129"/>
      <c r="J106" s="130"/>
    </row>
    <row r="107" ht="15.75" customHeight="1">
      <c r="A107" s="119" t="s">
        <v>427</v>
      </c>
      <c r="B107" s="119">
        <v>43.0</v>
      </c>
      <c r="C107" s="119">
        <v>0.838078677654266</v>
      </c>
      <c r="D107" s="119">
        <v>0.838078677654266</v>
      </c>
      <c r="E107" s="119">
        <v>0.717488789237668</v>
      </c>
      <c r="F107" s="119">
        <v>0.873684210526315</v>
      </c>
      <c r="G107" s="119">
        <v>0.619402985074626</v>
      </c>
      <c r="H107" s="119">
        <v>0.724890829694323</v>
      </c>
      <c r="I107" s="119">
        <v>0.810330370618816</v>
      </c>
      <c r="J107" s="119">
        <v>0.865289122214415</v>
      </c>
    </row>
    <row r="108" ht="15.75" customHeight="1">
      <c r="A108" s="119" t="s">
        <v>428</v>
      </c>
      <c r="B108" s="119">
        <v>43.0</v>
      </c>
      <c r="C108" s="119">
        <v>0.940632045269012</v>
      </c>
      <c r="D108" s="119">
        <v>0.940632045269012</v>
      </c>
      <c r="E108" s="119">
        <v>0.670391061452513</v>
      </c>
      <c r="F108" s="119">
        <v>0.842105263157894</v>
      </c>
      <c r="G108" s="119">
        <v>0.576576576576576</v>
      </c>
      <c r="H108" s="119">
        <v>0.684491978609625</v>
      </c>
      <c r="I108" s="119">
        <v>0.758479067302596</v>
      </c>
      <c r="J108" s="119">
        <v>0.780718405759083</v>
      </c>
    </row>
    <row r="109" ht="15.75" customHeight="1">
      <c r="A109" s="119" t="s">
        <v>429</v>
      </c>
      <c r="B109" s="119">
        <v>67.0</v>
      </c>
      <c r="C109" s="119">
        <v>0.77520740032196</v>
      </c>
      <c r="D109" s="119">
        <v>0.77520740032196</v>
      </c>
      <c r="E109" s="119">
        <v>0.74439461883408</v>
      </c>
      <c r="F109" s="119">
        <v>0.853211009174311</v>
      </c>
      <c r="G109" s="119">
        <v>0.694029850746268</v>
      </c>
      <c r="H109" s="119">
        <v>0.765432098765432</v>
      </c>
      <c r="I109" s="119">
        <v>0.79532114707362</v>
      </c>
      <c r="J109" s="119">
        <v>0.833457976002265</v>
      </c>
      <c r="AE109" s="117"/>
    </row>
    <row r="110" ht="15.75" customHeight="1">
      <c r="A110" s="119" t="s">
        <v>430</v>
      </c>
      <c r="B110" s="119">
        <v>67.0</v>
      </c>
      <c r="C110" s="119">
        <v>0.85977154970169</v>
      </c>
      <c r="D110" s="119">
        <v>0.85977154970169</v>
      </c>
      <c r="E110" s="119">
        <v>0.720670391061452</v>
      </c>
      <c r="F110" s="119">
        <v>0.827956989247311</v>
      </c>
      <c r="G110" s="119">
        <v>0.693693693693693</v>
      </c>
      <c r="H110" s="119">
        <v>0.754901960784313</v>
      </c>
      <c r="I110" s="119">
        <v>0.73794382617912</v>
      </c>
      <c r="J110" s="119">
        <v>0.792053547711139</v>
      </c>
      <c r="AE110" s="117"/>
    </row>
    <row r="111" ht="15.75" customHeight="1">
      <c r="A111" s="119"/>
      <c r="B111" s="119"/>
      <c r="C111" s="119"/>
      <c r="D111" s="119"/>
      <c r="E111" s="119"/>
      <c r="F111" s="119"/>
      <c r="G111" s="119"/>
      <c r="H111" s="119"/>
      <c r="I111" s="119"/>
      <c r="J111" s="119"/>
      <c r="AE111" s="117"/>
    </row>
    <row r="112" ht="15.75" customHeight="1">
      <c r="A112" s="119"/>
      <c r="B112" s="119"/>
      <c r="C112" s="119"/>
      <c r="D112" s="119"/>
      <c r="E112" s="119"/>
      <c r="F112" s="119"/>
      <c r="G112" s="119"/>
      <c r="H112" s="119"/>
      <c r="I112" s="119"/>
      <c r="J112" s="119"/>
      <c r="L112" s="126" t="s">
        <v>340</v>
      </c>
      <c r="M112" s="126" t="s">
        <v>341</v>
      </c>
      <c r="N112" s="126" t="s">
        <v>342</v>
      </c>
      <c r="O112" s="126" t="s">
        <v>343</v>
      </c>
      <c r="P112" s="126" t="s">
        <v>344</v>
      </c>
      <c r="Q112" s="126" t="s">
        <v>345</v>
      </c>
      <c r="R112" s="126" t="s">
        <v>346</v>
      </c>
      <c r="S112" s="126" t="s">
        <v>347</v>
      </c>
      <c r="T112" s="126" t="s">
        <v>348</v>
      </c>
      <c r="AE112" s="117"/>
    </row>
    <row r="113" ht="15.75" customHeight="1">
      <c r="A113" s="140" t="s">
        <v>100</v>
      </c>
      <c r="B113" s="119"/>
      <c r="C113" s="119"/>
      <c r="D113" s="119"/>
      <c r="E113" s="119"/>
      <c r="F113" s="119"/>
      <c r="G113" s="119"/>
      <c r="H113" s="119"/>
      <c r="I113" s="117"/>
      <c r="J113" s="119"/>
      <c r="L113" s="140" t="s">
        <v>406</v>
      </c>
      <c r="M113" s="119"/>
      <c r="N113" s="119"/>
      <c r="O113" s="119"/>
      <c r="P113" s="119"/>
      <c r="Q113" s="119"/>
      <c r="R113" s="119"/>
      <c r="S113" s="117"/>
      <c r="T113" s="119"/>
      <c r="V113" s="119"/>
      <c r="W113" s="119"/>
      <c r="X113" s="119"/>
      <c r="Y113" s="119"/>
      <c r="Z113" s="119"/>
      <c r="AA113" s="119"/>
      <c r="AB113" s="119"/>
      <c r="AC113" s="117"/>
      <c r="AD113" s="119"/>
      <c r="AE113" s="117"/>
    </row>
    <row r="114" ht="15.75" customHeight="1">
      <c r="A114" s="119" t="s">
        <v>414</v>
      </c>
      <c r="B114" s="141">
        <f t="shared" ref="B114:J114" si="13">AVERAGE(B101,L101,V101)</f>
        <v>63</v>
      </c>
      <c r="C114" s="141">
        <f t="shared" si="13"/>
        <v>0.7002958953</v>
      </c>
      <c r="D114" s="141">
        <f t="shared" si="13"/>
        <v>0.6725422343</v>
      </c>
      <c r="E114" s="141">
        <f t="shared" si="13"/>
        <v>0.7467411546</v>
      </c>
      <c r="F114" s="141">
        <f t="shared" si="13"/>
        <v>0.7893518269</v>
      </c>
      <c r="G114" s="141">
        <f t="shared" si="13"/>
        <v>0.8108108108</v>
      </c>
      <c r="H114" s="141">
        <f t="shared" si="13"/>
        <v>0.7990551997</v>
      </c>
      <c r="I114" s="141">
        <f t="shared" si="13"/>
        <v>0.7844903727</v>
      </c>
      <c r="J114" s="141">
        <f t="shared" si="13"/>
        <v>0.8385433366</v>
      </c>
      <c r="L114" s="119" t="str">
        <f t="shared" ref="L114:T114" si="14">CONCATENATE(ROUND(B114, 3), "(",ROUND(B120, 3), ")" )</f>
        <v>63(34.843)</v>
      </c>
      <c r="M114" s="119" t="str">
        <f t="shared" si="14"/>
        <v>0.7(0.052)</v>
      </c>
      <c r="N114" s="119" t="str">
        <f t="shared" si="14"/>
        <v>0.673(0.058)</v>
      </c>
      <c r="O114" s="119" t="str">
        <f t="shared" si="14"/>
        <v>0.747(0.017)</v>
      </c>
      <c r="P114" s="119" t="str">
        <f t="shared" si="14"/>
        <v>0.789(0.034)</v>
      </c>
      <c r="Q114" s="119" t="str">
        <f t="shared" si="14"/>
        <v>0.811(0.019)</v>
      </c>
      <c r="R114" s="119" t="str">
        <f t="shared" si="14"/>
        <v>0.799(0.007)</v>
      </c>
      <c r="S114" s="119" t="str">
        <f t="shared" si="14"/>
        <v>0.784(0.027)</v>
      </c>
      <c r="T114" s="119" t="str">
        <f t="shared" si="14"/>
        <v>0.839(0.017)</v>
      </c>
      <c r="V114" s="119"/>
      <c r="W114" s="119"/>
      <c r="X114" s="119"/>
      <c r="Y114" s="119"/>
      <c r="Z114" s="119"/>
      <c r="AA114" s="119"/>
      <c r="AB114" s="119"/>
      <c r="AC114" s="117"/>
      <c r="AD114" s="119"/>
      <c r="AE114" s="117"/>
    </row>
    <row r="115" ht="15.75" customHeight="1">
      <c r="A115" s="119" t="s">
        <v>431</v>
      </c>
      <c r="B115" s="141">
        <f t="shared" ref="B115:J115" si="15">AVERAGE(B102,L102,V102)</f>
        <v>63</v>
      </c>
      <c r="C115" s="141">
        <f t="shared" si="15"/>
        <v>0.7635577917</v>
      </c>
      <c r="D115" s="141">
        <f t="shared" si="15"/>
        <v>0.7635577917</v>
      </c>
      <c r="E115" s="141">
        <f t="shared" si="15"/>
        <v>0.7174887892</v>
      </c>
      <c r="F115" s="141">
        <f t="shared" si="15"/>
        <v>0.7682854183</v>
      </c>
      <c r="G115" s="141">
        <f t="shared" si="15"/>
        <v>0.7587064677</v>
      </c>
      <c r="H115" s="141">
        <f t="shared" si="15"/>
        <v>0.7634207463</v>
      </c>
      <c r="I115" s="141">
        <f t="shared" si="15"/>
        <v>0.7511878808</v>
      </c>
      <c r="J115" s="141">
        <f t="shared" si="15"/>
        <v>0.7867369361</v>
      </c>
      <c r="L115" s="119" t="str">
        <f t="shared" ref="L115:T115" si="16">CONCATENATE(ROUND(B115, 3), "(",ROUND(B121, 3), ")" )</f>
        <v>63(34.843)</v>
      </c>
      <c r="M115" s="119" t="str">
        <f t="shared" si="16"/>
        <v>0.764(0.053)</v>
      </c>
      <c r="N115" s="119" t="str">
        <f t="shared" si="16"/>
        <v>0.764(0.053)</v>
      </c>
      <c r="O115" s="119" t="str">
        <f t="shared" si="16"/>
        <v>0.717(0.023)</v>
      </c>
      <c r="P115" s="119" t="str">
        <f t="shared" si="16"/>
        <v>0.768(0.019)</v>
      </c>
      <c r="Q115" s="119" t="str">
        <f t="shared" si="16"/>
        <v>0.759(0.021)</v>
      </c>
      <c r="R115" s="119" t="str">
        <f t="shared" si="16"/>
        <v>0.763(0.02)</v>
      </c>
      <c r="S115" s="119" t="str">
        <f t="shared" si="16"/>
        <v>0.751(0.012)</v>
      </c>
      <c r="T115" s="119" t="str">
        <f t="shared" si="16"/>
        <v>0.787(0.032)</v>
      </c>
      <c r="V115" s="119"/>
      <c r="W115" s="119"/>
      <c r="X115" s="119"/>
      <c r="Y115" s="119"/>
      <c r="Z115" s="119"/>
      <c r="AA115" s="119"/>
      <c r="AB115" s="119"/>
      <c r="AC115" s="117"/>
      <c r="AD115" s="119"/>
      <c r="AE115" s="117"/>
    </row>
    <row r="116" ht="15.75" customHeight="1">
      <c r="A116" s="119" t="s">
        <v>420</v>
      </c>
      <c r="B116" s="141">
        <f t="shared" ref="B116:J116" si="17">AVERAGE(B103,L103,V103)</f>
        <v>15.33333333</v>
      </c>
      <c r="C116" s="141">
        <f t="shared" si="17"/>
        <v>0.639372309</v>
      </c>
      <c r="D116" s="141">
        <f t="shared" si="17"/>
        <v>0.639372309</v>
      </c>
      <c r="E116" s="141">
        <f t="shared" si="17"/>
        <v>0.7243947858</v>
      </c>
      <c r="F116" s="141">
        <f t="shared" si="17"/>
        <v>0.7320210498</v>
      </c>
      <c r="G116" s="141">
        <f t="shared" si="17"/>
        <v>0.8828828829</v>
      </c>
      <c r="H116" s="141">
        <f t="shared" si="17"/>
        <v>0.7991695102</v>
      </c>
      <c r="I116" s="141">
        <f t="shared" si="17"/>
        <v>0.7830771948</v>
      </c>
      <c r="J116" s="141">
        <f t="shared" si="17"/>
        <v>0.847927577</v>
      </c>
      <c r="L116" s="119" t="str">
        <f t="shared" ref="L116:T116" si="18">CONCATENATE(ROUND(B116, 3), "(",ROUND(B122, 3), ")" )</f>
        <v>15.333(8.731)</v>
      </c>
      <c r="M116" s="119" t="str">
        <f t="shared" si="18"/>
        <v>0.639(0.043)</v>
      </c>
      <c r="N116" s="119" t="str">
        <f t="shared" si="18"/>
        <v>0.639(0.043)</v>
      </c>
      <c r="O116" s="119" t="str">
        <f t="shared" si="18"/>
        <v>0.724(0.023)</v>
      </c>
      <c r="P116" s="119" t="str">
        <f t="shared" si="18"/>
        <v>0.732(0.033)</v>
      </c>
      <c r="Q116" s="119" t="str">
        <f t="shared" si="18"/>
        <v>0.883(0.032)</v>
      </c>
      <c r="R116" s="119" t="str">
        <f t="shared" si="18"/>
        <v>0.799(0.011)</v>
      </c>
      <c r="S116" s="119" t="str">
        <f t="shared" si="18"/>
        <v>0.783(0.027)</v>
      </c>
      <c r="T116" s="119" t="str">
        <f t="shared" si="18"/>
        <v>0.848(0.013)</v>
      </c>
      <c r="V116" s="119"/>
      <c r="W116" s="119"/>
      <c r="X116" s="119"/>
      <c r="Y116" s="119"/>
      <c r="Z116" s="119"/>
      <c r="AA116" s="119"/>
      <c r="AB116" s="119"/>
      <c r="AC116" s="117"/>
      <c r="AD116" s="119"/>
      <c r="AE116" s="117"/>
    </row>
    <row r="117" ht="15.75" customHeight="1">
      <c r="A117" s="119" t="s">
        <v>432</v>
      </c>
      <c r="B117" s="141">
        <f t="shared" ref="B117:J117" si="19">AVERAGE(B104,L104,V104)</f>
        <v>15.33333333</v>
      </c>
      <c r="C117" s="141">
        <f t="shared" si="19"/>
        <v>0.628700614</v>
      </c>
      <c r="D117" s="141">
        <f t="shared" si="19"/>
        <v>0.628700614</v>
      </c>
      <c r="E117" s="141">
        <f t="shared" si="19"/>
        <v>0.7578475336</v>
      </c>
      <c r="F117" s="141">
        <f t="shared" si="19"/>
        <v>0.7889742982</v>
      </c>
      <c r="G117" s="141">
        <f t="shared" si="19"/>
        <v>0.8184079602</v>
      </c>
      <c r="H117" s="141">
        <f t="shared" si="19"/>
        <v>0.8019519744</v>
      </c>
      <c r="I117" s="141">
        <f t="shared" si="19"/>
        <v>0.8099111186</v>
      </c>
      <c r="J117" s="141">
        <f t="shared" si="19"/>
        <v>0.8327234753</v>
      </c>
      <c r="L117" s="119" t="str">
        <f t="shared" ref="L117:T117" si="20">CONCATENATE(ROUND(B117, 3), "(",ROUND(B123, 3), ")" )</f>
        <v>15.333(8.731)</v>
      </c>
      <c r="M117" s="119" t="str">
        <f t="shared" si="20"/>
        <v>0.629(0.042)</v>
      </c>
      <c r="N117" s="119" t="str">
        <f t="shared" si="20"/>
        <v>0.629(0.042)</v>
      </c>
      <c r="O117" s="119" t="str">
        <f t="shared" si="20"/>
        <v>0.758(0.004)</v>
      </c>
      <c r="P117" s="119" t="str">
        <f t="shared" si="20"/>
        <v>0.789(0.023)</v>
      </c>
      <c r="Q117" s="119" t="str">
        <f t="shared" si="20"/>
        <v>0.818(0.046)</v>
      </c>
      <c r="R117" s="119" t="str">
        <f t="shared" si="20"/>
        <v>0.802(0.012)</v>
      </c>
      <c r="S117" s="119" t="str">
        <f t="shared" si="20"/>
        <v>0.81(0.013)</v>
      </c>
      <c r="T117" s="119" t="str">
        <f t="shared" si="20"/>
        <v>0.833(0.016)</v>
      </c>
      <c r="V117" s="119"/>
      <c r="W117" s="119"/>
      <c r="X117" s="119"/>
      <c r="Y117" s="119"/>
      <c r="Z117" s="119"/>
      <c r="AA117" s="119"/>
      <c r="AB117" s="119"/>
      <c r="AC117" s="117"/>
      <c r="AD117" s="119"/>
      <c r="AE117" s="117"/>
    </row>
    <row r="118" ht="15.75" customHeight="1">
      <c r="A118" s="119"/>
      <c r="B118" s="119"/>
      <c r="C118" s="119"/>
      <c r="D118" s="119"/>
      <c r="E118" s="119"/>
      <c r="F118" s="119"/>
      <c r="G118" s="119"/>
      <c r="H118" s="119"/>
      <c r="I118" s="117"/>
      <c r="J118" s="119"/>
      <c r="L118" s="119"/>
      <c r="M118" s="119"/>
      <c r="N118" s="119"/>
      <c r="O118" s="119"/>
      <c r="P118" s="119"/>
      <c r="Q118" s="119"/>
      <c r="R118" s="119"/>
      <c r="S118" s="117"/>
      <c r="T118" s="119"/>
      <c r="V118" s="119"/>
      <c r="W118" s="119"/>
      <c r="X118" s="119"/>
      <c r="Y118" s="119"/>
      <c r="Z118" s="119"/>
      <c r="AA118" s="119"/>
      <c r="AB118" s="119"/>
      <c r="AC118" s="117"/>
      <c r="AD118" s="119"/>
      <c r="AE118" s="117"/>
    </row>
    <row r="119" ht="15.75" customHeight="1">
      <c r="A119" s="140" t="s">
        <v>407</v>
      </c>
      <c r="B119" s="119"/>
      <c r="C119" s="119"/>
      <c r="D119" s="119"/>
      <c r="E119" s="119"/>
      <c r="F119" s="119"/>
      <c r="G119" s="119"/>
      <c r="H119" s="119"/>
      <c r="I119" s="117"/>
      <c r="J119" s="119"/>
      <c r="L119" s="119"/>
      <c r="M119" s="119"/>
      <c r="N119" s="119"/>
      <c r="O119" s="119"/>
      <c r="P119" s="119"/>
      <c r="Q119" s="119"/>
      <c r="R119" s="119"/>
      <c r="S119" s="117"/>
      <c r="T119" s="119"/>
      <c r="V119" s="119"/>
      <c r="W119" s="119"/>
      <c r="X119" s="119"/>
      <c r="Y119" s="119"/>
      <c r="Z119" s="119"/>
      <c r="AA119" s="119"/>
      <c r="AB119" s="119"/>
      <c r="AC119" s="117"/>
      <c r="AD119" s="119"/>
      <c r="AE119" s="117"/>
    </row>
    <row r="120" ht="15.75" customHeight="1">
      <c r="A120" s="119" t="s">
        <v>414</v>
      </c>
      <c r="B120" s="141">
        <f t="shared" ref="B120:J120" si="21">_xlfn.STDEV.P(B101,L101,V101)</f>
        <v>34.84250278</v>
      </c>
      <c r="C120" s="141">
        <f t="shared" si="21"/>
        <v>0.05199787021</v>
      </c>
      <c r="D120" s="141">
        <f t="shared" si="21"/>
        <v>0.05781911803</v>
      </c>
      <c r="E120" s="141">
        <f t="shared" si="21"/>
        <v>0.01726930819</v>
      </c>
      <c r="F120" s="141">
        <f t="shared" si="21"/>
        <v>0.03365903842</v>
      </c>
      <c r="G120" s="141">
        <f t="shared" si="21"/>
        <v>0.01946168378</v>
      </c>
      <c r="H120" s="141">
        <f t="shared" si="21"/>
        <v>0.007277297457</v>
      </c>
      <c r="I120" s="141">
        <f t="shared" si="21"/>
        <v>0.02662008489</v>
      </c>
      <c r="J120" s="141">
        <f t="shared" si="21"/>
        <v>0.01682537381</v>
      </c>
      <c r="L120" s="119"/>
      <c r="M120" s="119"/>
      <c r="N120" s="119"/>
      <c r="O120" s="119"/>
      <c r="P120" s="119"/>
      <c r="Q120" s="119"/>
      <c r="R120" s="119"/>
      <c r="S120" s="117"/>
      <c r="T120" s="119"/>
      <c r="V120" s="119"/>
      <c r="W120" s="119"/>
      <c r="X120" s="119"/>
      <c r="Y120" s="119"/>
      <c r="Z120" s="119"/>
      <c r="AA120" s="119"/>
      <c r="AB120" s="119"/>
      <c r="AC120" s="117"/>
      <c r="AD120" s="119"/>
      <c r="AE120" s="117"/>
    </row>
    <row r="121" ht="15.75" customHeight="1">
      <c r="A121" s="119" t="s">
        <v>433</v>
      </c>
      <c r="B121" s="141">
        <f t="shared" ref="B121:J121" si="22">_xlfn.STDEV.P(B102,L102,V102)</f>
        <v>34.84250278</v>
      </c>
      <c r="C121" s="141">
        <f t="shared" si="22"/>
        <v>0.05274879676</v>
      </c>
      <c r="D121" s="141">
        <f t="shared" si="22"/>
        <v>0.05274879676</v>
      </c>
      <c r="E121" s="141">
        <f t="shared" si="22"/>
        <v>0.02286555836</v>
      </c>
      <c r="F121" s="141">
        <f t="shared" si="22"/>
        <v>0.01922414483</v>
      </c>
      <c r="G121" s="141">
        <f t="shared" si="22"/>
        <v>0.02139881907</v>
      </c>
      <c r="H121" s="141">
        <f t="shared" si="22"/>
        <v>0.01953779477</v>
      </c>
      <c r="I121" s="141">
        <f t="shared" si="22"/>
        <v>0.01209508066</v>
      </c>
      <c r="J121" s="141">
        <f t="shared" si="22"/>
        <v>0.03181116654</v>
      </c>
      <c r="L121" s="119"/>
      <c r="M121" s="119"/>
      <c r="N121" s="119"/>
      <c r="O121" s="119"/>
      <c r="P121" s="119"/>
      <c r="Q121" s="119"/>
      <c r="R121" s="119"/>
      <c r="S121" s="117"/>
      <c r="T121" s="119"/>
      <c r="V121" s="119"/>
      <c r="W121" s="119"/>
      <c r="X121" s="119"/>
      <c r="Y121" s="119"/>
      <c r="Z121" s="119"/>
      <c r="AA121" s="119"/>
      <c r="AB121" s="119"/>
      <c r="AC121" s="117"/>
      <c r="AD121" s="119"/>
      <c r="AE121" s="117"/>
    </row>
    <row r="122" ht="15.75" customHeight="1">
      <c r="A122" s="119" t="s">
        <v>420</v>
      </c>
      <c r="B122" s="141">
        <f t="shared" ref="B122:J122" si="23">_xlfn.STDEV.P(B103,L103,V103)</f>
        <v>8.730533902</v>
      </c>
      <c r="C122" s="141">
        <f t="shared" si="23"/>
        <v>0.04300280029</v>
      </c>
      <c r="D122" s="141">
        <f t="shared" si="23"/>
        <v>0.04300280029</v>
      </c>
      <c r="E122" s="141">
        <f t="shared" si="23"/>
        <v>0.02340745827</v>
      </c>
      <c r="F122" s="141">
        <f t="shared" si="23"/>
        <v>0.0331077874</v>
      </c>
      <c r="G122" s="141">
        <f t="shared" si="23"/>
        <v>0.03206329805</v>
      </c>
      <c r="H122" s="141">
        <f t="shared" si="23"/>
        <v>0.01056686755</v>
      </c>
      <c r="I122" s="141">
        <f t="shared" si="23"/>
        <v>0.02671355083</v>
      </c>
      <c r="J122" s="141">
        <f t="shared" si="23"/>
        <v>0.01306301108</v>
      </c>
      <c r="L122" s="119"/>
      <c r="M122" s="119"/>
      <c r="N122" s="119"/>
      <c r="O122" s="119"/>
      <c r="P122" s="119"/>
      <c r="Q122" s="119"/>
      <c r="R122" s="119"/>
      <c r="S122" s="117"/>
      <c r="T122" s="119"/>
      <c r="V122" s="119"/>
      <c r="W122" s="119"/>
      <c r="X122" s="119"/>
      <c r="Y122" s="119"/>
      <c r="Z122" s="119"/>
      <c r="AA122" s="119"/>
      <c r="AB122" s="119"/>
      <c r="AC122" s="117"/>
      <c r="AD122" s="119"/>
      <c r="AE122" s="117"/>
    </row>
    <row r="123" ht="15.75" customHeight="1">
      <c r="A123" s="119" t="s">
        <v>434</v>
      </c>
      <c r="B123" s="141">
        <f t="shared" ref="B123:J123" si="24">_xlfn.STDEV.P(B104,L104,V104)</f>
        <v>8.730533902</v>
      </c>
      <c r="C123" s="141">
        <f t="shared" si="24"/>
        <v>0.04182565969</v>
      </c>
      <c r="D123" s="141">
        <f t="shared" si="24"/>
        <v>0.04182565969</v>
      </c>
      <c r="E123" s="141">
        <f t="shared" si="24"/>
        <v>0.003661419645</v>
      </c>
      <c r="F123" s="141">
        <f t="shared" si="24"/>
        <v>0.02276041808</v>
      </c>
      <c r="G123" s="141">
        <f t="shared" si="24"/>
        <v>0.04613740545</v>
      </c>
      <c r="H123" s="141">
        <f t="shared" si="24"/>
        <v>0.01151271371</v>
      </c>
      <c r="I123" s="141">
        <f t="shared" si="24"/>
        <v>0.01333669714</v>
      </c>
      <c r="J123" s="141">
        <f t="shared" si="24"/>
        <v>0.01619961068</v>
      </c>
      <c r="L123" s="119"/>
      <c r="M123" s="119"/>
      <c r="N123" s="119"/>
      <c r="O123" s="119"/>
      <c r="P123" s="119"/>
      <c r="Q123" s="119"/>
      <c r="R123" s="119"/>
      <c r="S123" s="117"/>
      <c r="T123" s="119"/>
      <c r="V123" s="119"/>
      <c r="W123" s="119"/>
      <c r="X123" s="119"/>
      <c r="Y123" s="119"/>
      <c r="Z123" s="119"/>
      <c r="AA123" s="119"/>
      <c r="AB123" s="119"/>
      <c r="AC123" s="117"/>
      <c r="AD123" s="119"/>
      <c r="AE123" s="117"/>
    </row>
    <row r="124" ht="15.75" customHeight="1">
      <c r="D124" s="119"/>
      <c r="E124" s="119"/>
      <c r="F124" s="119"/>
      <c r="G124" s="119"/>
      <c r="H124" s="119"/>
      <c r="I124" s="117"/>
      <c r="J124" s="119"/>
      <c r="L124" s="119"/>
      <c r="M124" s="119"/>
      <c r="N124" s="119"/>
      <c r="O124" s="119"/>
      <c r="P124" s="119"/>
      <c r="Q124" s="119"/>
      <c r="R124" s="119"/>
      <c r="S124" s="117"/>
      <c r="T124" s="119"/>
      <c r="V124" s="119"/>
      <c r="W124" s="119"/>
      <c r="X124" s="119"/>
      <c r="Y124" s="119"/>
      <c r="Z124" s="119"/>
      <c r="AA124" s="119"/>
      <c r="AB124" s="119"/>
      <c r="AC124" s="117"/>
      <c r="AD124" s="119"/>
      <c r="AE124" s="117"/>
    </row>
    <row r="125" ht="15.75" customHeight="1">
      <c r="A125" s="119"/>
      <c r="B125" s="119"/>
      <c r="C125" s="119"/>
      <c r="D125" s="119"/>
      <c r="E125" s="119"/>
      <c r="F125" s="119"/>
      <c r="G125" s="119"/>
      <c r="H125" s="119"/>
      <c r="I125" s="119"/>
      <c r="J125" s="119"/>
      <c r="AE125" s="117"/>
    </row>
    <row r="126" ht="15.75" customHeight="1">
      <c r="A126" s="119"/>
      <c r="B126" s="119"/>
      <c r="C126" s="119"/>
      <c r="D126" s="119"/>
      <c r="E126" s="119"/>
      <c r="F126" s="119"/>
      <c r="G126" s="119"/>
      <c r="H126" s="119"/>
      <c r="I126" s="119"/>
      <c r="J126" s="119"/>
      <c r="AE126" s="117"/>
    </row>
    <row r="127" ht="15.75" customHeight="1">
      <c r="A127" s="119"/>
      <c r="B127" s="119"/>
      <c r="C127" s="119"/>
      <c r="D127" s="119"/>
      <c r="E127" s="119"/>
      <c r="F127" s="119"/>
      <c r="G127" s="119"/>
      <c r="H127" s="119"/>
      <c r="I127" s="119"/>
      <c r="J127" s="119"/>
      <c r="AE127" s="117"/>
    </row>
    <row r="128" ht="15.75" customHeight="1">
      <c r="A128" s="119"/>
      <c r="B128" s="119"/>
      <c r="C128" s="119"/>
      <c r="D128" s="119"/>
      <c r="E128" s="119"/>
      <c r="F128" s="119"/>
      <c r="G128" s="119"/>
      <c r="H128" s="119"/>
      <c r="I128" s="119"/>
      <c r="J128" s="119"/>
      <c r="AE128" s="117"/>
    </row>
    <row r="129" ht="15.75" customHeight="1">
      <c r="A129" s="119"/>
      <c r="B129" s="119"/>
      <c r="C129" s="119"/>
      <c r="D129" s="119"/>
      <c r="E129" s="119"/>
      <c r="F129" s="119"/>
      <c r="G129" s="119"/>
      <c r="H129" s="119"/>
      <c r="I129" s="119"/>
      <c r="J129" s="119"/>
      <c r="AE129" s="117"/>
    </row>
    <row r="130" ht="15.75" customHeight="1">
      <c r="A130" s="119"/>
      <c r="B130" s="119"/>
      <c r="C130" s="119"/>
      <c r="D130" s="119"/>
      <c r="E130" s="119"/>
      <c r="F130" s="119"/>
      <c r="G130" s="119"/>
      <c r="H130" s="119"/>
      <c r="I130" s="119"/>
      <c r="J130" s="119"/>
      <c r="AE130" s="117"/>
    </row>
    <row r="131" ht="15.75" customHeight="1">
      <c r="I131" s="117"/>
      <c r="AE131" s="117"/>
    </row>
    <row r="132" ht="15.75" customHeight="1">
      <c r="AE132" s="117"/>
    </row>
    <row r="133" ht="15.75" customHeight="1">
      <c r="AE133" s="117"/>
    </row>
    <row r="134" ht="15.75" customHeight="1">
      <c r="B134" s="126" t="s">
        <v>340</v>
      </c>
      <c r="C134" s="126" t="s">
        <v>341</v>
      </c>
      <c r="D134" s="126" t="s">
        <v>342</v>
      </c>
      <c r="E134" s="126" t="s">
        <v>343</v>
      </c>
      <c r="F134" s="126" t="s">
        <v>344</v>
      </c>
      <c r="G134" s="126" t="s">
        <v>345</v>
      </c>
      <c r="H134" s="126" t="s">
        <v>346</v>
      </c>
      <c r="I134" s="126" t="s">
        <v>347</v>
      </c>
      <c r="J134" s="126" t="s">
        <v>348</v>
      </c>
      <c r="AE134" s="117"/>
    </row>
    <row r="135" ht="15.75" customHeight="1">
      <c r="A135" s="136" t="s">
        <v>435</v>
      </c>
      <c r="B135" s="143" t="s">
        <v>350</v>
      </c>
      <c r="C135" s="144"/>
      <c r="D135" s="144"/>
      <c r="E135" s="144"/>
      <c r="F135" s="144"/>
      <c r="G135" s="144"/>
      <c r="H135" s="144"/>
      <c r="I135" s="144"/>
      <c r="J135" s="145"/>
      <c r="AE135" s="117"/>
    </row>
    <row r="136" ht="15.75" customHeight="1">
      <c r="A136" s="117" t="s">
        <v>436</v>
      </c>
    </row>
    <row r="137" ht="15.75" customHeight="1">
      <c r="A137" s="119" t="s">
        <v>364</v>
      </c>
      <c r="B137" s="119" t="s">
        <v>324</v>
      </c>
      <c r="C137" s="119">
        <v>0.702742636203765</v>
      </c>
      <c r="D137" s="119">
        <v>0.702742636203765</v>
      </c>
      <c r="E137" s="119">
        <v>0.74025974025974</v>
      </c>
      <c r="F137" s="119">
        <v>0.782608695652174</v>
      </c>
      <c r="G137" s="119">
        <v>0.683544303797468</v>
      </c>
      <c r="H137" s="119">
        <v>0.729729729729729</v>
      </c>
      <c r="I137" s="117">
        <v>0.840337552742616</v>
      </c>
      <c r="J137" s="119">
        <v>0.771816183307876</v>
      </c>
    </row>
    <row r="138" ht="15.75" customHeight="1">
      <c r="A138" s="119" t="s">
        <v>364</v>
      </c>
      <c r="B138" s="119" t="s">
        <v>324</v>
      </c>
      <c r="C138" s="119">
        <v>0.685134768486023</v>
      </c>
      <c r="D138" s="119">
        <v>0.685134768486023</v>
      </c>
      <c r="E138" s="119">
        <v>0.758064516129032</v>
      </c>
      <c r="F138" s="119">
        <v>0.848684210526315</v>
      </c>
      <c r="G138" s="119">
        <v>0.777108433734939</v>
      </c>
      <c r="H138" s="119">
        <v>0.811320754716981</v>
      </c>
      <c r="I138" s="119">
        <v>0.816485454011166</v>
      </c>
      <c r="J138" s="119">
        <v>0.887672902182286</v>
      </c>
    </row>
    <row r="139" ht="15.75" customHeight="1">
      <c r="A139" s="119" t="s">
        <v>437</v>
      </c>
      <c r="B139" s="119" t="s">
        <v>324</v>
      </c>
      <c r="C139" s="119">
        <v>0.615655303001403</v>
      </c>
      <c r="D139" s="119">
        <v>0.615655303001403</v>
      </c>
      <c r="E139" s="119">
        <v>0.746753246753246</v>
      </c>
      <c r="F139" s="119">
        <v>0.777777777777777</v>
      </c>
      <c r="G139" s="119">
        <v>0.70886075949367</v>
      </c>
      <c r="H139" s="119">
        <v>0.741721854304635</v>
      </c>
      <c r="I139" s="119">
        <v>0.824978902953586</v>
      </c>
      <c r="J139" s="117">
        <v>0.813014496285866</v>
      </c>
    </row>
    <row r="140" ht="15.75" customHeight="1">
      <c r="A140" s="119" t="s">
        <v>437</v>
      </c>
      <c r="B140" s="119" t="s">
        <v>324</v>
      </c>
      <c r="C140" s="119">
        <v>0.553145289421081</v>
      </c>
      <c r="D140" s="119">
        <v>0.553145289421081</v>
      </c>
      <c r="E140" s="119">
        <v>0.782258064516129</v>
      </c>
      <c r="F140" s="119">
        <v>0.854430379746835</v>
      </c>
      <c r="G140" s="119">
        <v>0.813253012048192</v>
      </c>
      <c r="H140" s="119">
        <v>0.833333333333333</v>
      </c>
      <c r="I140" s="117">
        <v>0.826035850719953</v>
      </c>
      <c r="J140" s="117">
        <v>0.896027209302138</v>
      </c>
      <c r="AE140" s="117"/>
    </row>
    <row r="141" ht="15.75" customHeight="1"/>
    <row r="142" ht="15.75" customHeight="1">
      <c r="A142" s="117" t="s">
        <v>438</v>
      </c>
    </row>
    <row r="143" ht="15.75" customHeight="1">
      <c r="A143" s="119" t="s">
        <v>364</v>
      </c>
      <c r="B143" s="119" t="s">
        <v>324</v>
      </c>
      <c r="C143" s="119">
        <v>0.78011929988861</v>
      </c>
      <c r="D143" s="119">
        <v>0.78011929988861</v>
      </c>
      <c r="E143" s="119">
        <v>0.717791411042944</v>
      </c>
      <c r="F143" s="119">
        <v>0.8</v>
      </c>
      <c r="G143" s="119">
        <v>0.754716981132075</v>
      </c>
      <c r="H143" s="119">
        <v>0.776699029126213</v>
      </c>
      <c r="I143" s="119">
        <v>0.757199602780536</v>
      </c>
      <c r="J143" s="119">
        <v>0.841880037007685</v>
      </c>
    </row>
    <row r="144" ht="15.75" customHeight="1">
      <c r="A144" s="119" t="s">
        <v>364</v>
      </c>
      <c r="B144" s="119" t="s">
        <v>324</v>
      </c>
      <c r="C144" s="119">
        <v>0.638818621635437</v>
      </c>
      <c r="D144" s="119">
        <v>0.638818621635437</v>
      </c>
      <c r="E144" s="119">
        <v>0.774058577405857</v>
      </c>
      <c r="F144" s="119">
        <v>0.851239669421487</v>
      </c>
      <c r="G144" s="119">
        <v>0.741007194244604</v>
      </c>
      <c r="H144" s="119">
        <v>0.792307692307692</v>
      </c>
      <c r="I144" s="117">
        <v>0.869064748201438</v>
      </c>
      <c r="J144" s="119">
        <v>0.846530558223145</v>
      </c>
    </row>
    <row r="145" ht="15.75" customHeight="1">
      <c r="A145" s="119" t="s">
        <v>437</v>
      </c>
      <c r="B145" s="119" t="s">
        <v>324</v>
      </c>
      <c r="C145" s="119">
        <v>0.594488441944122</v>
      </c>
      <c r="D145" s="119">
        <v>0.594488441944122</v>
      </c>
      <c r="E145" s="119">
        <v>0.748466257668711</v>
      </c>
      <c r="F145" s="119">
        <v>0.815533980582524</v>
      </c>
      <c r="G145" s="119">
        <v>0.792452830188679</v>
      </c>
      <c r="H145" s="119">
        <v>0.803827751196172</v>
      </c>
      <c r="I145" s="117">
        <v>0.797087057265806</v>
      </c>
      <c r="J145" s="117">
        <v>0.869312520685442</v>
      </c>
    </row>
    <row r="146" ht="15.75" customHeight="1">
      <c r="A146" s="119" t="s">
        <v>437</v>
      </c>
      <c r="B146" s="119" t="s">
        <v>324</v>
      </c>
      <c r="C146" s="119">
        <v>0.566160917282104</v>
      </c>
      <c r="D146" s="119">
        <v>0.566160917282104</v>
      </c>
      <c r="E146" s="119">
        <v>0.782426778242677</v>
      </c>
      <c r="F146" s="119">
        <v>0.84251968503937</v>
      </c>
      <c r="G146" s="119">
        <v>0.76978417266187</v>
      </c>
      <c r="H146" s="119">
        <v>0.804511278195488</v>
      </c>
      <c r="I146" s="119">
        <v>0.845971223021582</v>
      </c>
      <c r="J146" s="117">
        <v>0.868772999309945</v>
      </c>
      <c r="AE146" s="117"/>
    </row>
    <row r="147" ht="15.75" customHeight="1">
      <c r="A147" s="117"/>
      <c r="AE147" s="117"/>
    </row>
    <row r="148" ht="15.75" customHeight="1">
      <c r="A148" s="117" t="s">
        <v>436</v>
      </c>
      <c r="B148" s="128" t="s">
        <v>350</v>
      </c>
      <c r="C148" s="129"/>
      <c r="D148" s="129"/>
      <c r="E148" s="129"/>
      <c r="F148" s="129"/>
      <c r="G148" s="129"/>
      <c r="H148" s="129"/>
      <c r="I148" s="129"/>
      <c r="J148" s="130"/>
      <c r="L148" s="128" t="s">
        <v>377</v>
      </c>
      <c r="M148" s="129"/>
      <c r="N148" s="129"/>
      <c r="O148" s="129"/>
      <c r="P148" s="129"/>
      <c r="Q148" s="129"/>
      <c r="R148" s="129"/>
      <c r="S148" s="129"/>
      <c r="T148" s="130"/>
      <c r="V148" s="128" t="s">
        <v>378</v>
      </c>
      <c r="W148" s="129"/>
      <c r="X148" s="129"/>
      <c r="Y148" s="129"/>
      <c r="Z148" s="129"/>
      <c r="AA148" s="129"/>
      <c r="AB148" s="129"/>
      <c r="AC148" s="129"/>
      <c r="AD148" s="130"/>
    </row>
    <row r="149" ht="15.75" customHeight="1">
      <c r="A149" s="119" t="s">
        <v>364</v>
      </c>
      <c r="B149" s="119">
        <v>12.0</v>
      </c>
      <c r="C149" s="119">
        <v>0.83155220746994</v>
      </c>
      <c r="D149" s="119">
        <v>0.83155220746994</v>
      </c>
      <c r="E149" s="119">
        <v>0.662337662337662</v>
      </c>
      <c r="F149" s="119">
        <v>0.8</v>
      </c>
      <c r="G149" s="119">
        <v>0.455696202531645</v>
      </c>
      <c r="H149" s="119">
        <v>0.580645161290322</v>
      </c>
      <c r="I149" s="119">
        <v>0.771645569620253</v>
      </c>
      <c r="J149" s="119">
        <v>0.748511901927785</v>
      </c>
      <c r="K149" s="119">
        <v>5.0</v>
      </c>
      <c r="L149" s="119">
        <v>47.0</v>
      </c>
      <c r="M149" s="119">
        <v>0.793306350708007</v>
      </c>
      <c r="N149" s="119">
        <v>0.793306350708007</v>
      </c>
      <c r="O149" s="119">
        <v>0.694805194805194</v>
      </c>
      <c r="P149" s="119">
        <v>0.728571428571428</v>
      </c>
      <c r="Q149" s="119">
        <v>0.645569620253164</v>
      </c>
      <c r="R149" s="119">
        <v>0.684563758389261</v>
      </c>
      <c r="S149" s="119">
        <v>0.769113924050633</v>
      </c>
      <c r="T149" s="119">
        <v>0.764812402092305</v>
      </c>
      <c r="V149" s="119">
        <v>44.0</v>
      </c>
      <c r="W149" s="119">
        <v>0.692365109920501</v>
      </c>
      <c r="X149" s="119">
        <v>0.692365109920501</v>
      </c>
      <c r="Y149" s="119">
        <v>0.766233766233766</v>
      </c>
      <c r="Z149" s="119">
        <v>0.786666666666666</v>
      </c>
      <c r="AA149" s="119">
        <v>0.746835443037974</v>
      </c>
      <c r="AB149" s="119">
        <v>0.766233766233766</v>
      </c>
      <c r="AC149" s="119">
        <v>0.813502109704641</v>
      </c>
      <c r="AD149" s="119">
        <v>0.801427563185189</v>
      </c>
      <c r="AE149" s="117"/>
    </row>
    <row r="150" ht="15.75" customHeight="1">
      <c r="A150" s="119" t="s">
        <v>364</v>
      </c>
      <c r="B150" s="119">
        <v>12.0</v>
      </c>
      <c r="C150" s="119">
        <v>0.770849227905273</v>
      </c>
      <c r="D150" s="119">
        <v>0.770849227905273</v>
      </c>
      <c r="E150" s="119">
        <v>0.641129032258064</v>
      </c>
      <c r="F150" s="119">
        <v>0.888888888888888</v>
      </c>
      <c r="G150" s="119">
        <v>0.53012048192771</v>
      </c>
      <c r="H150" s="119">
        <v>0.664150943396226</v>
      </c>
      <c r="I150" s="119">
        <v>0.76550102850426</v>
      </c>
      <c r="J150" s="119">
        <v>0.880205955228473</v>
      </c>
      <c r="K150" s="119" t="s">
        <v>439</v>
      </c>
      <c r="L150" s="119">
        <v>47.0</v>
      </c>
      <c r="M150" s="119">
        <v>0.733542382717132</v>
      </c>
      <c r="N150" s="119">
        <v>0.733542382717132</v>
      </c>
      <c r="O150" s="119">
        <v>0.693548387096774</v>
      </c>
      <c r="P150" s="119">
        <v>0.788461538461538</v>
      </c>
      <c r="Q150" s="119">
        <v>0.740963855421686</v>
      </c>
      <c r="R150" s="119">
        <v>0.763975155279503</v>
      </c>
      <c r="S150" s="119">
        <v>0.744343226564795</v>
      </c>
      <c r="T150" s="119">
        <v>0.856983784402589</v>
      </c>
      <c r="V150" s="119">
        <v>44.0</v>
      </c>
      <c r="W150" s="119">
        <v>0.673239827156066</v>
      </c>
      <c r="X150" s="119">
        <v>0.673239827156066</v>
      </c>
      <c r="Y150" s="119">
        <v>0.766129032258064</v>
      </c>
      <c r="Z150" s="119">
        <v>0.810344827586206</v>
      </c>
      <c r="AA150" s="119">
        <v>0.849397590361445</v>
      </c>
      <c r="AB150" s="119">
        <v>0.829411764705882</v>
      </c>
      <c r="AC150" s="119">
        <v>0.781369379958859</v>
      </c>
      <c r="AD150" s="119">
        <v>0.86722830416648</v>
      </c>
      <c r="AE150" s="117"/>
    </row>
    <row r="151" ht="15.75" customHeight="1">
      <c r="A151" s="119" t="s">
        <v>437</v>
      </c>
      <c r="B151" s="119">
        <v>10.0</v>
      </c>
      <c r="C151" s="119">
        <v>0.715380787849426</v>
      </c>
      <c r="D151" s="119">
        <v>0.715380787849426</v>
      </c>
      <c r="E151" s="119">
        <v>0.694805194805194</v>
      </c>
      <c r="F151" s="119">
        <v>0.807692307692307</v>
      </c>
      <c r="G151" s="119">
        <v>0.531645569620253</v>
      </c>
      <c r="H151" s="119">
        <v>0.641221374045801</v>
      </c>
      <c r="I151" s="119">
        <v>0.814683544303797</v>
      </c>
      <c r="J151" s="119">
        <v>0.780226782537744</v>
      </c>
      <c r="K151" s="119">
        <v>5.0</v>
      </c>
      <c r="L151" s="119">
        <v>8.0</v>
      </c>
      <c r="M151" s="119">
        <v>0.724611937999725</v>
      </c>
      <c r="N151" s="119">
        <v>0.724611937999725</v>
      </c>
      <c r="O151" s="119">
        <v>0.688311688311688</v>
      </c>
      <c r="P151" s="119">
        <v>0.803921568627451</v>
      </c>
      <c r="Q151" s="119">
        <v>0.518987341772151</v>
      </c>
      <c r="R151" s="119">
        <v>0.63076923076923</v>
      </c>
      <c r="S151" s="119">
        <v>0.805400843881856</v>
      </c>
      <c r="T151" s="119">
        <v>0.758203154413822</v>
      </c>
      <c r="V151" s="119">
        <v>9.0</v>
      </c>
      <c r="W151" s="119">
        <v>0.67137724161148</v>
      </c>
      <c r="X151" s="119">
        <v>0.67137724161148</v>
      </c>
      <c r="Y151" s="119">
        <v>0.707792207792207</v>
      </c>
      <c r="Z151" s="119">
        <v>0.793103448275862</v>
      </c>
      <c r="AA151" s="119">
        <v>0.582278481012658</v>
      </c>
      <c r="AB151" s="119">
        <v>0.671532846715328</v>
      </c>
      <c r="AC151" s="119">
        <v>0.819240506329113</v>
      </c>
      <c r="AD151" s="119">
        <v>0.783485356358156</v>
      </c>
      <c r="AE151" s="117"/>
    </row>
    <row r="152" ht="15.75" customHeight="1">
      <c r="A152" s="119" t="s">
        <v>437</v>
      </c>
      <c r="B152" s="119">
        <v>10.0</v>
      </c>
      <c r="C152" s="119">
        <v>0.691188037395477</v>
      </c>
      <c r="D152" s="119">
        <v>0.691188037395477</v>
      </c>
      <c r="E152" s="119">
        <v>0.693548387096774</v>
      </c>
      <c r="F152" s="119">
        <v>0.8515625</v>
      </c>
      <c r="G152" s="119">
        <v>0.656626506024096</v>
      </c>
      <c r="H152" s="119">
        <v>0.741496598639455</v>
      </c>
      <c r="I152" s="119">
        <v>0.774904496032912</v>
      </c>
      <c r="J152" s="119">
        <v>0.879225843220914</v>
      </c>
      <c r="K152" s="119" t="s">
        <v>439</v>
      </c>
      <c r="L152" s="119">
        <v>8.0</v>
      </c>
      <c r="M152" s="119">
        <v>0.680999279022216</v>
      </c>
      <c r="N152" s="119">
        <v>0.680999279022216</v>
      </c>
      <c r="O152" s="119">
        <v>0.673387096774193</v>
      </c>
      <c r="P152" s="119">
        <v>0.851239669421487</v>
      </c>
      <c r="Q152" s="119">
        <v>0.620481927710843</v>
      </c>
      <c r="R152" s="119">
        <v>0.717770034843205</v>
      </c>
      <c r="S152" s="119">
        <v>0.771378195709667</v>
      </c>
      <c r="T152" s="119">
        <v>0.860948995491029</v>
      </c>
      <c r="V152" s="119">
        <v>9.0</v>
      </c>
      <c r="W152" s="119">
        <v>0.647999286651611</v>
      </c>
      <c r="X152" s="119">
        <v>0.647999286651611</v>
      </c>
      <c r="Y152" s="119">
        <v>0.693548387096774</v>
      </c>
      <c r="Z152" s="119">
        <v>0.8515625</v>
      </c>
      <c r="AA152" s="119">
        <v>0.656626506024096</v>
      </c>
      <c r="AB152" s="119">
        <v>0.741496598639455</v>
      </c>
      <c r="AC152" s="119">
        <v>0.791140170437849</v>
      </c>
      <c r="AD152" s="119">
        <v>0.880450658538556</v>
      </c>
      <c r="AE152" s="117"/>
    </row>
    <row r="153" ht="15.75" customHeight="1">
      <c r="AE153" s="117"/>
    </row>
    <row r="154" ht="15.75" customHeight="1">
      <c r="AE154" s="117"/>
    </row>
    <row r="155" ht="15.75" customHeight="1">
      <c r="A155" s="117" t="s">
        <v>438</v>
      </c>
      <c r="B155" s="128" t="s">
        <v>350</v>
      </c>
      <c r="C155" s="129"/>
      <c r="D155" s="129"/>
      <c r="E155" s="129"/>
      <c r="F155" s="129"/>
      <c r="G155" s="129"/>
      <c r="H155" s="129"/>
      <c r="I155" s="129"/>
      <c r="J155" s="130"/>
      <c r="L155" s="128" t="s">
        <v>377</v>
      </c>
      <c r="M155" s="129"/>
      <c r="N155" s="129"/>
      <c r="O155" s="129"/>
      <c r="P155" s="129"/>
      <c r="Q155" s="129"/>
      <c r="R155" s="129"/>
      <c r="S155" s="129"/>
      <c r="T155" s="130"/>
      <c r="V155" s="128" t="s">
        <v>378</v>
      </c>
      <c r="W155" s="129"/>
      <c r="X155" s="129"/>
      <c r="Y155" s="129"/>
      <c r="Z155" s="129"/>
      <c r="AA155" s="129"/>
      <c r="AB155" s="129"/>
      <c r="AC155" s="129"/>
      <c r="AD155" s="130"/>
      <c r="AE155" s="117"/>
    </row>
    <row r="156" ht="15.75" customHeight="1">
      <c r="A156" s="119" t="s">
        <v>364</v>
      </c>
      <c r="B156" s="119">
        <v>37.0</v>
      </c>
      <c r="C156" s="119">
        <v>0.899860978126525</v>
      </c>
      <c r="D156" s="119">
        <v>0.899860978126525</v>
      </c>
      <c r="E156" s="119">
        <v>0.687116564417177</v>
      </c>
      <c r="F156" s="119">
        <v>0.795698924731182</v>
      </c>
      <c r="G156" s="119">
        <v>0.698113207547169</v>
      </c>
      <c r="H156" s="119">
        <v>0.743718592964824</v>
      </c>
      <c r="I156" s="119">
        <v>0.703078450844091</v>
      </c>
      <c r="J156" s="119">
        <v>0.799005334583687</v>
      </c>
      <c r="L156" s="119">
        <v>11.0</v>
      </c>
      <c r="M156" s="119">
        <v>0.670999586582183</v>
      </c>
      <c r="N156" s="119">
        <v>0.670999586582183</v>
      </c>
      <c r="O156" s="119">
        <v>0.63803680981595</v>
      </c>
      <c r="P156" s="119">
        <v>0.715596330275229</v>
      </c>
      <c r="Q156" s="119">
        <v>0.735849056603773</v>
      </c>
      <c r="R156" s="119">
        <v>0.725581395348837</v>
      </c>
      <c r="S156" s="119">
        <v>0.697285666997682</v>
      </c>
      <c r="T156" s="119">
        <v>0.829061318458876</v>
      </c>
      <c r="V156" s="119">
        <v>26.0</v>
      </c>
      <c r="W156" s="119">
        <v>0.895591139793396</v>
      </c>
      <c r="X156" s="119">
        <v>0.895591139793396</v>
      </c>
      <c r="Y156" s="119">
        <v>0.656441717791411</v>
      </c>
      <c r="Z156" s="119">
        <v>0.711864406779661</v>
      </c>
      <c r="AA156" s="119">
        <v>0.792452830188679</v>
      </c>
      <c r="AB156" s="119">
        <v>0.75</v>
      </c>
      <c r="AC156" s="119">
        <v>0.696292618338298</v>
      </c>
      <c r="AD156" s="119">
        <v>0.822325309085731</v>
      </c>
      <c r="AE156" s="117"/>
    </row>
    <row r="157" ht="15.75" customHeight="1">
      <c r="A157" s="119" t="s">
        <v>364</v>
      </c>
      <c r="B157" s="119">
        <v>37.0</v>
      </c>
      <c r="C157" s="119">
        <v>0.836907744407653</v>
      </c>
      <c r="D157" s="119">
        <v>0.836907744407653</v>
      </c>
      <c r="E157" s="119">
        <v>0.698744769874477</v>
      </c>
      <c r="F157" s="119">
        <v>0.763779527559055</v>
      </c>
      <c r="G157" s="119">
        <v>0.697841726618705</v>
      </c>
      <c r="H157" s="119">
        <v>0.729323308270676</v>
      </c>
      <c r="I157" s="119">
        <v>0.752374100719424</v>
      </c>
      <c r="J157" s="119">
        <v>0.79685449131879</v>
      </c>
      <c r="L157" s="119">
        <v>11.0</v>
      </c>
      <c r="M157" s="119">
        <v>0.60193932056427</v>
      </c>
      <c r="N157" s="119">
        <v>0.60193932056427</v>
      </c>
      <c r="O157" s="119">
        <v>0.732217573221757</v>
      </c>
      <c r="P157" s="119">
        <v>0.76595744680851</v>
      </c>
      <c r="Q157" s="119">
        <v>0.776978417266187</v>
      </c>
      <c r="R157" s="119">
        <v>0.771428571428571</v>
      </c>
      <c r="S157" s="119">
        <v>0.802158273381295</v>
      </c>
      <c r="T157" s="119">
        <v>0.837165086347068</v>
      </c>
      <c r="V157" s="119">
        <v>26.0</v>
      </c>
      <c r="W157" s="119">
        <v>0.805363178253173</v>
      </c>
      <c r="X157" s="119">
        <v>0.805363178253173</v>
      </c>
      <c r="Y157" s="119">
        <v>0.694560669456067</v>
      </c>
      <c r="Z157" s="119">
        <v>0.726027397260274</v>
      </c>
      <c r="AA157" s="119">
        <v>0.762589928057554</v>
      </c>
      <c r="AB157" s="119">
        <v>0.743859649122807</v>
      </c>
      <c r="AC157" s="119">
        <v>0.782374100719424</v>
      </c>
      <c r="AD157" s="119">
        <v>0.841581733940822</v>
      </c>
      <c r="AE157" s="117"/>
    </row>
    <row r="158" ht="15.75" customHeight="1">
      <c r="A158" s="119" t="s">
        <v>437</v>
      </c>
      <c r="B158" s="119">
        <v>77.0</v>
      </c>
      <c r="C158" s="119">
        <v>0.796569049358367</v>
      </c>
      <c r="D158" s="119">
        <v>0.796569049358367</v>
      </c>
      <c r="E158" s="119">
        <v>0.699386503067484</v>
      </c>
      <c r="F158" s="119">
        <v>0.79381443298969</v>
      </c>
      <c r="G158" s="119">
        <v>0.726415094339622</v>
      </c>
      <c r="H158" s="119">
        <v>0.758620689655172</v>
      </c>
      <c r="I158" s="117">
        <v>0.755710029791459</v>
      </c>
      <c r="J158" s="117">
        <v>0.837416514674187</v>
      </c>
      <c r="L158" s="119">
        <v>12.0</v>
      </c>
      <c r="M158" s="119">
        <v>0.619876265525817</v>
      </c>
      <c r="N158" s="119">
        <v>0.619876265525817</v>
      </c>
      <c r="O158" s="119">
        <v>0.705521472392638</v>
      </c>
      <c r="P158" s="119">
        <v>0.75</v>
      </c>
      <c r="Q158" s="119">
        <v>0.820754716981132</v>
      </c>
      <c r="R158" s="119">
        <v>0.783783783783783</v>
      </c>
      <c r="S158" s="119">
        <v>0.753061900033101</v>
      </c>
      <c r="T158" s="119">
        <v>0.830125276294293</v>
      </c>
      <c r="V158" s="119">
        <v>99.0</v>
      </c>
      <c r="W158" s="119">
        <v>0.837110936641693</v>
      </c>
      <c r="X158" s="119">
        <v>0.837110936641693</v>
      </c>
      <c r="Y158" s="119">
        <v>0.730061349693251</v>
      </c>
      <c r="Z158" s="119">
        <v>0.844444444444444</v>
      </c>
      <c r="AA158" s="119">
        <v>0.716981132075471</v>
      </c>
      <c r="AB158" s="119">
        <v>0.775510204081632</v>
      </c>
      <c r="AC158" s="119">
        <v>0.741807348560079</v>
      </c>
      <c r="AD158" s="119">
        <v>0.826935759101319</v>
      </c>
      <c r="AE158" s="117"/>
    </row>
    <row r="159" ht="15.75" customHeight="1">
      <c r="A159" s="119" t="s">
        <v>437</v>
      </c>
      <c r="B159" s="119">
        <v>77.0</v>
      </c>
      <c r="C159" s="119">
        <v>0.746116757392883</v>
      </c>
      <c r="D159" s="119">
        <v>0.746116757392883</v>
      </c>
      <c r="E159" s="119">
        <v>0.728033472803347</v>
      </c>
      <c r="F159" s="119">
        <v>0.808333333333333</v>
      </c>
      <c r="G159" s="119">
        <v>0.697841726618705</v>
      </c>
      <c r="H159" s="119">
        <v>0.749034749034749</v>
      </c>
      <c r="I159" s="117">
        <v>0.800071942446043</v>
      </c>
      <c r="J159" s="117">
        <v>0.811849406664691</v>
      </c>
      <c r="L159" s="119">
        <v>12.0</v>
      </c>
      <c r="M159" s="119">
        <v>0.650413155555725</v>
      </c>
      <c r="N159" s="119">
        <v>0.650413155555725</v>
      </c>
      <c r="O159" s="119">
        <v>0.707112970711297</v>
      </c>
      <c r="P159" s="119">
        <v>0.741258741258741</v>
      </c>
      <c r="Q159" s="119">
        <v>0.762589928057554</v>
      </c>
      <c r="R159" s="119">
        <v>0.75177304964539</v>
      </c>
      <c r="S159" s="119">
        <v>0.781942446043165</v>
      </c>
      <c r="T159" s="119">
        <v>0.814797015507028</v>
      </c>
      <c r="V159" s="119">
        <v>99.0</v>
      </c>
      <c r="W159" s="119">
        <v>0.768859505653381</v>
      </c>
      <c r="X159" s="119">
        <v>0.768859505653381</v>
      </c>
      <c r="Y159" s="119">
        <v>0.744769874476987</v>
      </c>
      <c r="Z159" s="119">
        <v>0.825</v>
      </c>
      <c r="AA159" s="119">
        <v>0.712230215827338</v>
      </c>
      <c r="AB159" s="119">
        <v>0.764478764478764</v>
      </c>
      <c r="AC159" s="119">
        <v>0.785611510791366</v>
      </c>
      <c r="AD159" s="119">
        <v>0.806474613373555</v>
      </c>
      <c r="AE159" s="117"/>
    </row>
    <row r="160" ht="15.75" customHeight="1">
      <c r="A160" s="119"/>
      <c r="B160" s="119"/>
      <c r="C160" s="119"/>
      <c r="D160" s="119"/>
      <c r="E160" s="119"/>
      <c r="F160" s="119"/>
      <c r="G160" s="119"/>
      <c r="H160" s="119"/>
      <c r="I160" s="117"/>
      <c r="J160" s="117"/>
      <c r="L160" s="119"/>
      <c r="M160" s="119"/>
      <c r="N160" s="119"/>
      <c r="O160" s="119"/>
      <c r="P160" s="119"/>
      <c r="Q160" s="119"/>
      <c r="R160" s="119"/>
      <c r="S160" s="119"/>
      <c r="T160" s="119"/>
      <c r="V160" s="119"/>
      <c r="W160" s="119"/>
      <c r="X160" s="119"/>
      <c r="Y160" s="119"/>
      <c r="Z160" s="119"/>
      <c r="AA160" s="119"/>
      <c r="AB160" s="119"/>
      <c r="AC160" s="119"/>
      <c r="AD160" s="119"/>
      <c r="AE160" s="117"/>
    </row>
    <row r="161" ht="15.75" customHeight="1">
      <c r="A161" s="119"/>
      <c r="B161" s="119"/>
      <c r="C161" s="119"/>
      <c r="D161" s="119"/>
      <c r="E161" s="119"/>
      <c r="F161" s="119"/>
      <c r="G161" s="119"/>
      <c r="H161" s="119"/>
      <c r="I161" s="117"/>
      <c r="J161" s="117"/>
      <c r="L161" s="119"/>
      <c r="M161" s="119"/>
      <c r="N161" s="119"/>
      <c r="O161" s="119"/>
      <c r="P161" s="119"/>
      <c r="Q161" s="119"/>
      <c r="R161" s="119"/>
      <c r="S161" s="119"/>
      <c r="T161" s="119"/>
      <c r="V161" s="119"/>
      <c r="W161" s="119"/>
      <c r="X161" s="119"/>
      <c r="Y161" s="119"/>
      <c r="Z161" s="119"/>
      <c r="AA161" s="119"/>
      <c r="AB161" s="119"/>
      <c r="AC161" s="119"/>
      <c r="AD161" s="119"/>
      <c r="AE161" s="117"/>
    </row>
    <row r="162" ht="15.75" customHeight="1">
      <c r="A162" s="117" t="s">
        <v>436</v>
      </c>
      <c r="B162" s="119"/>
      <c r="C162" s="119"/>
      <c r="D162" s="119"/>
      <c r="E162" s="119"/>
      <c r="F162" s="119"/>
      <c r="G162" s="119"/>
      <c r="H162" s="119"/>
      <c r="I162" s="117"/>
      <c r="J162" s="117"/>
      <c r="L162" s="126" t="s">
        <v>340</v>
      </c>
      <c r="M162" s="126" t="s">
        <v>341</v>
      </c>
      <c r="N162" s="126" t="s">
        <v>342</v>
      </c>
      <c r="O162" s="126" t="s">
        <v>343</v>
      </c>
      <c r="P162" s="126" t="s">
        <v>344</v>
      </c>
      <c r="Q162" s="126" t="s">
        <v>345</v>
      </c>
      <c r="R162" s="126" t="s">
        <v>346</v>
      </c>
      <c r="S162" s="126" t="s">
        <v>347</v>
      </c>
      <c r="T162" s="126" t="s">
        <v>348</v>
      </c>
      <c r="V162" s="119"/>
      <c r="W162" s="119"/>
      <c r="X162" s="119"/>
      <c r="Y162" s="119"/>
      <c r="Z162" s="119"/>
      <c r="AA162" s="119"/>
      <c r="AB162" s="119"/>
      <c r="AC162" s="119"/>
      <c r="AD162" s="119"/>
      <c r="AE162" s="117"/>
    </row>
    <row r="163" ht="15.75" customHeight="1">
      <c r="A163" s="140" t="s">
        <v>100</v>
      </c>
      <c r="B163" s="119"/>
      <c r="C163" s="119"/>
      <c r="D163" s="119"/>
      <c r="E163" s="119"/>
      <c r="F163" s="119"/>
      <c r="G163" s="119"/>
      <c r="H163" s="119"/>
      <c r="I163" s="117"/>
      <c r="J163" s="119"/>
      <c r="L163" s="140" t="s">
        <v>406</v>
      </c>
      <c r="M163" s="119"/>
      <c r="N163" s="119"/>
      <c r="O163" s="119"/>
      <c r="P163" s="119"/>
      <c r="Q163" s="119"/>
      <c r="R163" s="119"/>
      <c r="S163" s="117"/>
      <c r="T163" s="119"/>
      <c r="V163" s="119"/>
      <c r="W163" s="119"/>
      <c r="X163" s="119"/>
      <c r="Y163" s="119"/>
      <c r="Z163" s="119"/>
      <c r="AA163" s="119"/>
      <c r="AB163" s="119"/>
      <c r="AC163" s="119"/>
      <c r="AD163" s="119"/>
      <c r="AE163" s="117"/>
    </row>
    <row r="164" ht="15.75" customHeight="1">
      <c r="A164" s="119" t="s">
        <v>364</v>
      </c>
      <c r="B164" s="141">
        <f t="shared" ref="B164:J164" si="25">AVERAGE(B149,L149,V149)</f>
        <v>34.33333333</v>
      </c>
      <c r="C164" s="141">
        <f t="shared" si="25"/>
        <v>0.7724078894</v>
      </c>
      <c r="D164" s="141">
        <f t="shared" si="25"/>
        <v>0.7724078894</v>
      </c>
      <c r="E164" s="141">
        <f t="shared" si="25"/>
        <v>0.7077922078</v>
      </c>
      <c r="F164" s="141">
        <f t="shared" si="25"/>
        <v>0.7717460317</v>
      </c>
      <c r="G164" s="141">
        <f t="shared" si="25"/>
        <v>0.6160337553</v>
      </c>
      <c r="H164" s="141">
        <f t="shared" si="25"/>
        <v>0.677147562</v>
      </c>
      <c r="I164" s="141">
        <f t="shared" si="25"/>
        <v>0.7847538678</v>
      </c>
      <c r="J164" s="141">
        <f t="shared" si="25"/>
        <v>0.7715839557</v>
      </c>
      <c r="L164" s="119" t="str">
        <f t="shared" ref="L164:T164" si="26">CONCATENATE(ROUND(B164, 3), "(",ROUND(B170, 3), ")" )</f>
        <v>34.333(15.839)</v>
      </c>
      <c r="M164" s="119" t="str">
        <f t="shared" si="26"/>
        <v>0.772(0.059)</v>
      </c>
      <c r="N164" s="119" t="str">
        <f t="shared" si="26"/>
        <v>0.772(0.059)</v>
      </c>
      <c r="O164" s="119" t="str">
        <f t="shared" si="26"/>
        <v>0.708(0.043)</v>
      </c>
      <c r="P164" s="119" t="str">
        <f t="shared" si="26"/>
        <v>0.772(0.031)</v>
      </c>
      <c r="Q164" s="119" t="str">
        <f t="shared" si="26"/>
        <v>0.616(0.121)</v>
      </c>
      <c r="R164" s="119" t="str">
        <f t="shared" si="26"/>
        <v>0.677(0.076)</v>
      </c>
      <c r="S164" s="119" t="str">
        <f t="shared" si="26"/>
        <v>0.785(0.02)</v>
      </c>
      <c r="T164" s="119" t="str">
        <f t="shared" si="26"/>
        <v>0.772(0.022)</v>
      </c>
      <c r="V164" s="119"/>
      <c r="W164" s="119"/>
      <c r="X164" s="119"/>
      <c r="Y164" s="119"/>
      <c r="Z164" s="119"/>
      <c r="AA164" s="119"/>
      <c r="AB164" s="119"/>
      <c r="AC164" s="119"/>
      <c r="AD164" s="119"/>
      <c r="AE164" s="117"/>
    </row>
    <row r="165" ht="15.75" customHeight="1">
      <c r="A165" s="119" t="s">
        <v>364</v>
      </c>
      <c r="B165" s="141">
        <f t="shared" ref="B165:J165" si="27">AVERAGE(B150,L150,V150)</f>
        <v>34.33333333</v>
      </c>
      <c r="C165" s="141">
        <f t="shared" si="27"/>
        <v>0.7258771459</v>
      </c>
      <c r="D165" s="141">
        <f t="shared" si="27"/>
        <v>0.7258771459</v>
      </c>
      <c r="E165" s="141">
        <f t="shared" si="27"/>
        <v>0.7002688172</v>
      </c>
      <c r="F165" s="141">
        <f t="shared" si="27"/>
        <v>0.8292317516</v>
      </c>
      <c r="G165" s="141">
        <f t="shared" si="27"/>
        <v>0.7068273092</v>
      </c>
      <c r="H165" s="141">
        <f t="shared" si="27"/>
        <v>0.7525126211</v>
      </c>
      <c r="I165" s="141">
        <f t="shared" si="27"/>
        <v>0.7637378783</v>
      </c>
      <c r="J165" s="141">
        <f t="shared" si="27"/>
        <v>0.8681393479</v>
      </c>
      <c r="L165" s="119" t="str">
        <f t="shared" ref="L165:T165" si="28">CONCATENATE(ROUND(B165, 3), "(",ROUND(B171, 3), ")" )</f>
        <v>34.333(15.839)</v>
      </c>
      <c r="M165" s="119" t="str">
        <f t="shared" si="28"/>
        <v>0.726(0.04)</v>
      </c>
      <c r="N165" s="119" t="str">
        <f t="shared" si="28"/>
        <v>0.726(0.04)</v>
      </c>
      <c r="O165" s="119" t="str">
        <f t="shared" si="28"/>
        <v>0.7(0.051)</v>
      </c>
      <c r="P165" s="119" t="str">
        <f t="shared" si="28"/>
        <v>0.829(0.043)</v>
      </c>
      <c r="Q165" s="119" t="str">
        <f t="shared" si="28"/>
        <v>0.707(0.133)</v>
      </c>
      <c r="R165" s="119" t="str">
        <f t="shared" si="28"/>
        <v>0.753(0.068)</v>
      </c>
      <c r="S165" s="119" t="str">
        <f t="shared" si="28"/>
        <v>0.764(0.015)</v>
      </c>
      <c r="T165" s="119" t="str">
        <f t="shared" si="28"/>
        <v>0.868(0.01)</v>
      </c>
      <c r="V165" s="119"/>
      <c r="W165" s="119"/>
      <c r="X165" s="119"/>
      <c r="Y165" s="119"/>
      <c r="Z165" s="119"/>
      <c r="AA165" s="119"/>
      <c r="AB165" s="119"/>
      <c r="AC165" s="119"/>
      <c r="AD165" s="119"/>
      <c r="AE165" s="117"/>
    </row>
    <row r="166" ht="15.75" customHeight="1">
      <c r="A166" s="119" t="s">
        <v>437</v>
      </c>
      <c r="B166" s="141">
        <f t="shared" ref="B166:J166" si="29">AVERAGE(B151,L151,V151)</f>
        <v>9</v>
      </c>
      <c r="C166" s="141">
        <f t="shared" si="29"/>
        <v>0.7037899892</v>
      </c>
      <c r="D166" s="141">
        <f t="shared" si="29"/>
        <v>0.7037899892</v>
      </c>
      <c r="E166" s="141">
        <f t="shared" si="29"/>
        <v>0.696969697</v>
      </c>
      <c r="F166" s="141">
        <f t="shared" si="29"/>
        <v>0.8015724415</v>
      </c>
      <c r="G166" s="141">
        <f t="shared" si="29"/>
        <v>0.5443037975</v>
      </c>
      <c r="H166" s="141">
        <f t="shared" si="29"/>
        <v>0.6478411505</v>
      </c>
      <c r="I166" s="141">
        <f t="shared" si="29"/>
        <v>0.8131082982</v>
      </c>
      <c r="J166" s="141">
        <f t="shared" si="29"/>
        <v>0.7739717644</v>
      </c>
      <c r="L166" s="119" t="str">
        <f t="shared" ref="L166:T166" si="30">CONCATENATE(ROUND(B166, 3), "(",ROUND(B172, 3), ")" )</f>
        <v>9(0.816)</v>
      </c>
      <c r="M166" s="119" t="str">
        <f t="shared" si="30"/>
        <v>0.704(0.023)</v>
      </c>
      <c r="N166" s="119" t="str">
        <f t="shared" si="30"/>
        <v>0.704(0.023)</v>
      </c>
      <c r="O166" s="119" t="str">
        <f t="shared" si="30"/>
        <v>0.697(0.008)</v>
      </c>
      <c r="P166" s="119" t="str">
        <f t="shared" si="30"/>
        <v>0.802(0.006)</v>
      </c>
      <c r="Q166" s="119" t="str">
        <f t="shared" si="30"/>
        <v>0.544(0.027)</v>
      </c>
      <c r="R166" s="119" t="str">
        <f t="shared" si="30"/>
        <v>0.648(0.017)</v>
      </c>
      <c r="S166" s="119" t="str">
        <f t="shared" si="30"/>
        <v>0.813(0.006)</v>
      </c>
      <c r="T166" s="119" t="str">
        <f t="shared" si="30"/>
        <v>0.774(0.011)</v>
      </c>
      <c r="V166" s="119"/>
      <c r="W166" s="119"/>
      <c r="X166" s="119"/>
      <c r="Y166" s="119"/>
      <c r="Z166" s="119"/>
      <c r="AA166" s="119"/>
      <c r="AB166" s="119"/>
      <c r="AC166" s="119"/>
      <c r="AD166" s="119"/>
      <c r="AE166" s="117"/>
    </row>
    <row r="167" ht="15.75" customHeight="1">
      <c r="A167" s="119" t="s">
        <v>437</v>
      </c>
      <c r="B167" s="141">
        <f t="shared" ref="B167:J167" si="31">AVERAGE(B152,L152,V152)</f>
        <v>9</v>
      </c>
      <c r="C167" s="141">
        <f t="shared" si="31"/>
        <v>0.6733955344</v>
      </c>
      <c r="D167" s="141">
        <f t="shared" si="31"/>
        <v>0.6733955344</v>
      </c>
      <c r="E167" s="141">
        <f t="shared" si="31"/>
        <v>0.686827957</v>
      </c>
      <c r="F167" s="141">
        <f t="shared" si="31"/>
        <v>0.8514548898</v>
      </c>
      <c r="G167" s="141">
        <f t="shared" si="31"/>
        <v>0.6445783133</v>
      </c>
      <c r="H167" s="141">
        <f t="shared" si="31"/>
        <v>0.733587744</v>
      </c>
      <c r="I167" s="141">
        <f t="shared" si="31"/>
        <v>0.7791409541</v>
      </c>
      <c r="J167" s="141">
        <f t="shared" si="31"/>
        <v>0.8735418324</v>
      </c>
      <c r="L167" s="119" t="str">
        <f t="shared" ref="L167:T167" si="32">CONCATENATE(ROUND(B167, 3), "(",ROUND(B173, 3), ")" )</f>
        <v>9(0.816)</v>
      </c>
      <c r="M167" s="119" t="str">
        <f t="shared" si="32"/>
        <v>0.673(0.018)</v>
      </c>
      <c r="N167" s="119" t="str">
        <f t="shared" si="32"/>
        <v>0.673(0.018)</v>
      </c>
      <c r="O167" s="119" t="str">
        <f t="shared" si="32"/>
        <v>0.687(0.01)</v>
      </c>
      <c r="P167" s="119" t="str">
        <f t="shared" si="32"/>
        <v>0.851(0)</v>
      </c>
      <c r="Q167" s="119" t="str">
        <f t="shared" si="32"/>
        <v>0.645(0.017)</v>
      </c>
      <c r="R167" s="119" t="str">
        <f t="shared" si="32"/>
        <v>0.734(0.011)</v>
      </c>
      <c r="S167" s="119" t="str">
        <f t="shared" si="32"/>
        <v>0.779(0.009)</v>
      </c>
      <c r="T167" s="119" t="str">
        <f t="shared" si="32"/>
        <v>0.874(0.009)</v>
      </c>
      <c r="V167" s="119"/>
      <c r="W167" s="119"/>
      <c r="X167" s="119"/>
      <c r="Y167" s="119"/>
      <c r="Z167" s="119"/>
      <c r="AA167" s="119"/>
      <c r="AB167" s="119"/>
      <c r="AC167" s="119"/>
      <c r="AD167" s="119"/>
      <c r="AE167" s="117"/>
    </row>
    <row r="168" ht="15.75" customHeight="1">
      <c r="A168" s="119"/>
      <c r="B168" s="119"/>
      <c r="C168" s="119"/>
      <c r="D168" s="119"/>
      <c r="E168" s="119"/>
      <c r="F168" s="119"/>
      <c r="G168" s="119"/>
      <c r="H168" s="119"/>
      <c r="I168" s="117"/>
      <c r="J168" s="119"/>
      <c r="L168" s="119"/>
      <c r="M168" s="119"/>
      <c r="N168" s="119"/>
      <c r="O168" s="119"/>
      <c r="P168" s="119"/>
      <c r="Q168" s="119"/>
      <c r="R168" s="119"/>
      <c r="S168" s="119"/>
      <c r="T168" s="119"/>
      <c r="V168" s="119"/>
      <c r="W168" s="119"/>
      <c r="X168" s="119"/>
      <c r="Y168" s="119"/>
      <c r="Z168" s="119"/>
      <c r="AA168" s="119"/>
      <c r="AB168" s="119"/>
      <c r="AC168" s="119"/>
      <c r="AD168" s="119"/>
      <c r="AE168" s="117"/>
    </row>
    <row r="169" ht="15.75" customHeight="1">
      <c r="A169" s="140" t="s">
        <v>407</v>
      </c>
      <c r="B169" s="119"/>
      <c r="C169" s="119"/>
      <c r="D169" s="119"/>
      <c r="E169" s="119"/>
      <c r="F169" s="119"/>
      <c r="G169" s="119"/>
      <c r="H169" s="119"/>
      <c r="I169" s="117"/>
      <c r="J169" s="119"/>
      <c r="L169" s="119"/>
      <c r="M169" s="119"/>
      <c r="N169" s="119"/>
      <c r="O169" s="119"/>
      <c r="P169" s="119"/>
      <c r="Q169" s="119"/>
      <c r="R169" s="119"/>
      <c r="S169" s="119"/>
      <c r="T169" s="119"/>
      <c r="V169" s="119"/>
      <c r="W169" s="119"/>
      <c r="X169" s="119"/>
      <c r="Y169" s="119"/>
      <c r="Z169" s="119"/>
      <c r="AA169" s="119"/>
      <c r="AB169" s="119"/>
      <c r="AC169" s="119"/>
      <c r="AD169" s="119"/>
      <c r="AE169" s="117"/>
    </row>
    <row r="170" ht="15.75" customHeight="1">
      <c r="A170" s="119" t="s">
        <v>364</v>
      </c>
      <c r="B170" s="141">
        <f t="shared" ref="B170:J170" si="33">_xlfn.STDEV.P(B149,L149,V149)</f>
        <v>15.83947249</v>
      </c>
      <c r="C170" s="141">
        <f t="shared" si="33"/>
        <v>0.05871298151</v>
      </c>
      <c r="D170" s="141">
        <f t="shared" si="33"/>
        <v>0.05871298151</v>
      </c>
      <c r="E170" s="141">
        <f t="shared" si="33"/>
        <v>0.04339813345</v>
      </c>
      <c r="F170" s="141">
        <f t="shared" si="33"/>
        <v>0.03101052739</v>
      </c>
      <c r="G170" s="141">
        <f t="shared" si="33"/>
        <v>0.1206780561</v>
      </c>
      <c r="H170" s="141">
        <f t="shared" si="33"/>
        <v>0.07594749304</v>
      </c>
      <c r="I170" s="141">
        <f t="shared" si="33"/>
        <v>0.02035433397</v>
      </c>
      <c r="J170" s="141">
        <f t="shared" si="33"/>
        <v>0.022127016</v>
      </c>
      <c r="L170" s="119"/>
      <c r="M170" s="119"/>
      <c r="N170" s="119"/>
      <c r="O170" s="119"/>
      <c r="P170" s="119"/>
      <c r="Q170" s="119"/>
      <c r="R170" s="119"/>
      <c r="S170" s="119"/>
      <c r="T170" s="119"/>
      <c r="V170" s="119"/>
      <c r="W170" s="119"/>
      <c r="X170" s="119"/>
      <c r="Y170" s="119"/>
      <c r="Z170" s="119"/>
      <c r="AA170" s="119"/>
      <c r="AB170" s="119"/>
      <c r="AC170" s="119"/>
      <c r="AD170" s="119"/>
      <c r="AE170" s="117"/>
    </row>
    <row r="171" ht="15.75" customHeight="1">
      <c r="A171" s="119" t="s">
        <v>364</v>
      </c>
      <c r="B171" s="141">
        <f t="shared" ref="B171:J171" si="34">_xlfn.STDEV.P(B150,L150,V150)</f>
        <v>15.83947249</v>
      </c>
      <c r="C171" s="141">
        <f t="shared" si="34"/>
        <v>0.04021579847</v>
      </c>
      <c r="D171" s="141">
        <f t="shared" si="34"/>
        <v>0.04021579847</v>
      </c>
      <c r="E171" s="141">
        <f t="shared" si="34"/>
        <v>0.05125181711</v>
      </c>
      <c r="F171" s="141">
        <f t="shared" si="34"/>
        <v>0.04311960191</v>
      </c>
      <c r="G171" s="141">
        <f t="shared" si="34"/>
        <v>0.1325605417</v>
      </c>
      <c r="H171" s="141">
        <f t="shared" si="34"/>
        <v>0.06795256695</v>
      </c>
      <c r="I171" s="141">
        <f t="shared" si="34"/>
        <v>0.01516719118</v>
      </c>
      <c r="J171" s="141">
        <f t="shared" si="34"/>
        <v>0.009502273588</v>
      </c>
      <c r="AE171" s="117"/>
    </row>
    <row r="172" ht="15.75" customHeight="1">
      <c r="A172" s="119" t="s">
        <v>437</v>
      </c>
      <c r="B172" s="141">
        <f t="shared" ref="B172:J172" si="35">_xlfn.STDEV.P(B151,L151,V151)</f>
        <v>0.8164965809</v>
      </c>
      <c r="C172" s="141">
        <f t="shared" si="35"/>
        <v>0.02322704151</v>
      </c>
      <c r="D172" s="141">
        <f t="shared" si="35"/>
        <v>0.02322704151</v>
      </c>
      <c r="E172" s="141">
        <f t="shared" si="35"/>
        <v>0.008098825512</v>
      </c>
      <c r="F172" s="141">
        <f t="shared" si="35"/>
        <v>0.006183176279</v>
      </c>
      <c r="G172" s="141">
        <f t="shared" si="35"/>
        <v>0.02734489746</v>
      </c>
      <c r="H172" s="141">
        <f t="shared" si="35"/>
        <v>0.0172874555</v>
      </c>
      <c r="I172" s="141">
        <f t="shared" si="35"/>
        <v>0.005758768065</v>
      </c>
      <c r="J172" s="141">
        <f t="shared" si="35"/>
        <v>0.01122916953</v>
      </c>
      <c r="AE172" s="117"/>
    </row>
    <row r="173" ht="15.75" customHeight="1">
      <c r="A173" s="119" t="s">
        <v>437</v>
      </c>
      <c r="B173" s="141">
        <f t="shared" ref="B173:J173" si="36">_xlfn.STDEV.P(B152,L152,V152)</f>
        <v>0.8164965809</v>
      </c>
      <c r="C173" s="141">
        <f t="shared" si="36"/>
        <v>0.01843329863</v>
      </c>
      <c r="D173" s="141">
        <f t="shared" si="36"/>
        <v>0.01843329863</v>
      </c>
      <c r="E173" s="141">
        <f t="shared" si="36"/>
        <v>0.009504123403</v>
      </c>
      <c r="F173" s="141">
        <f t="shared" si="36"/>
        <v>0.0001521837942</v>
      </c>
      <c r="G173" s="141">
        <f t="shared" si="36"/>
        <v>0.01703871762</v>
      </c>
      <c r="H173" s="141">
        <f t="shared" si="36"/>
        <v>0.01118480944</v>
      </c>
      <c r="I173" s="141">
        <f t="shared" si="36"/>
        <v>0.00860598992</v>
      </c>
      <c r="J173" s="141">
        <f t="shared" si="36"/>
        <v>0.008918508826</v>
      </c>
      <c r="AE173" s="117"/>
    </row>
    <row r="174" ht="15.75" customHeight="1">
      <c r="A174" s="119"/>
      <c r="AE174" s="117"/>
    </row>
    <row r="175" ht="15.75" customHeight="1">
      <c r="A175" s="119"/>
      <c r="AE175" s="117"/>
    </row>
    <row r="176" ht="15.75" customHeight="1">
      <c r="A176" s="119"/>
      <c r="AE176" s="117"/>
    </row>
    <row r="177" ht="15.75" customHeight="1">
      <c r="AE177" s="117"/>
    </row>
    <row r="178" ht="15.75" customHeight="1">
      <c r="A178" s="122" t="s">
        <v>440</v>
      </c>
      <c r="AE178" s="117"/>
    </row>
    <row r="179" ht="15.75" customHeight="1">
      <c r="AE179" s="117"/>
    </row>
    <row r="180" ht="15.75" customHeight="1">
      <c r="B180" s="126" t="s">
        <v>340</v>
      </c>
      <c r="C180" s="126" t="s">
        <v>341</v>
      </c>
      <c r="D180" s="126" t="s">
        <v>342</v>
      </c>
      <c r="E180" s="126" t="s">
        <v>343</v>
      </c>
      <c r="F180" s="126" t="s">
        <v>344</v>
      </c>
      <c r="G180" s="126" t="s">
        <v>345</v>
      </c>
      <c r="H180" s="126" t="s">
        <v>346</v>
      </c>
      <c r="I180" s="126" t="s">
        <v>347</v>
      </c>
      <c r="J180" s="126" t="s">
        <v>348</v>
      </c>
      <c r="M180" s="126" t="s">
        <v>340</v>
      </c>
      <c r="N180" s="126" t="s">
        <v>341</v>
      </c>
      <c r="O180" s="126" t="s">
        <v>342</v>
      </c>
      <c r="P180" s="126" t="s">
        <v>343</v>
      </c>
      <c r="Q180" s="126" t="s">
        <v>344</v>
      </c>
      <c r="R180" s="126" t="s">
        <v>345</v>
      </c>
      <c r="S180" s="126" t="s">
        <v>346</v>
      </c>
      <c r="T180" s="126" t="s">
        <v>347</v>
      </c>
      <c r="U180" s="126" t="s">
        <v>348</v>
      </c>
      <c r="X180" s="126" t="s">
        <v>340</v>
      </c>
      <c r="Y180" s="126" t="s">
        <v>341</v>
      </c>
      <c r="Z180" s="126" t="s">
        <v>342</v>
      </c>
      <c r="AA180" s="126" t="s">
        <v>343</v>
      </c>
      <c r="AB180" s="126" t="s">
        <v>344</v>
      </c>
      <c r="AC180" s="126" t="s">
        <v>345</v>
      </c>
      <c r="AD180" s="126" t="s">
        <v>346</v>
      </c>
      <c r="AE180" s="126" t="s">
        <v>347</v>
      </c>
      <c r="AF180" s="126" t="s">
        <v>348</v>
      </c>
      <c r="AI180" s="126" t="s">
        <v>340</v>
      </c>
      <c r="AJ180" s="126" t="s">
        <v>341</v>
      </c>
      <c r="AK180" s="126" t="s">
        <v>342</v>
      </c>
      <c r="AL180" s="126" t="s">
        <v>343</v>
      </c>
      <c r="AM180" s="126" t="s">
        <v>344</v>
      </c>
      <c r="AN180" s="126" t="s">
        <v>345</v>
      </c>
      <c r="AO180" s="126" t="s">
        <v>346</v>
      </c>
      <c r="AP180" s="126" t="s">
        <v>347</v>
      </c>
      <c r="AQ180" s="126" t="s">
        <v>348</v>
      </c>
    </row>
    <row r="181" ht="15.75" customHeight="1">
      <c r="A181" s="137" t="s">
        <v>441</v>
      </c>
      <c r="B181" s="128" t="s">
        <v>350</v>
      </c>
      <c r="C181" s="129"/>
      <c r="D181" s="129"/>
      <c r="E181" s="129"/>
      <c r="F181" s="129"/>
      <c r="G181" s="129"/>
      <c r="H181" s="129"/>
      <c r="I181" s="129"/>
      <c r="J181" s="130"/>
      <c r="L181" s="146" t="s">
        <v>377</v>
      </c>
      <c r="M181" s="129"/>
      <c r="N181" s="129"/>
      <c r="O181" s="129"/>
      <c r="P181" s="129"/>
      <c r="Q181" s="129"/>
      <c r="R181" s="129"/>
      <c r="S181" s="129"/>
      <c r="T181" s="129"/>
      <c r="U181" s="130"/>
      <c r="W181" s="146" t="s">
        <v>442</v>
      </c>
      <c r="X181" s="129"/>
      <c r="Y181" s="129"/>
      <c r="Z181" s="129"/>
      <c r="AA181" s="129"/>
      <c r="AB181" s="129"/>
      <c r="AC181" s="129"/>
      <c r="AD181" s="129"/>
      <c r="AE181" s="129"/>
      <c r="AF181" s="130"/>
      <c r="AH181" s="147" t="s">
        <v>443</v>
      </c>
      <c r="AI181" s="129"/>
      <c r="AJ181" s="129"/>
      <c r="AK181" s="129"/>
      <c r="AL181" s="129"/>
      <c r="AM181" s="129"/>
      <c r="AN181" s="129"/>
      <c r="AO181" s="129"/>
      <c r="AP181" s="129"/>
      <c r="AQ181" s="130"/>
    </row>
    <row r="182" ht="15.75" customHeight="1">
      <c r="A182" s="119" t="s">
        <v>444</v>
      </c>
      <c r="B182" s="119">
        <v>92.0</v>
      </c>
      <c r="C182" s="119">
        <v>0.780076801776886</v>
      </c>
      <c r="D182" s="119">
        <v>0.780076801776886</v>
      </c>
      <c r="E182" s="119">
        <v>0.599502487562189</v>
      </c>
      <c r="F182" s="119">
        <v>0.728260869565217</v>
      </c>
      <c r="G182" s="119">
        <v>0.546938775510204</v>
      </c>
      <c r="H182" s="119">
        <v>0.624708624708624</v>
      </c>
      <c r="I182" s="117">
        <v>0.631509164175224</v>
      </c>
      <c r="J182" s="119">
        <v>0.716163243431558</v>
      </c>
      <c r="L182" s="119" t="s">
        <v>444</v>
      </c>
      <c r="M182" s="119">
        <v>56.0</v>
      </c>
      <c r="N182" s="119">
        <v>0.738096952438354</v>
      </c>
      <c r="O182" s="119">
        <v>0.738096952438354</v>
      </c>
      <c r="P182" s="119">
        <v>0.562189054726368</v>
      </c>
      <c r="Q182" s="119">
        <v>0.725490196078431</v>
      </c>
      <c r="R182" s="119">
        <v>0.453061224489795</v>
      </c>
      <c r="S182" s="119">
        <v>0.557788944723618</v>
      </c>
      <c r="T182" s="117">
        <v>0.648433640972312</v>
      </c>
      <c r="U182" s="119">
        <v>0.71766979511116</v>
      </c>
      <c r="W182" s="119" t="s">
        <v>444</v>
      </c>
      <c r="X182" s="119">
        <v>72.0</v>
      </c>
      <c r="Y182" s="119">
        <v>0.677550256252288</v>
      </c>
      <c r="Z182" s="119">
        <v>0.677550256252288</v>
      </c>
      <c r="AA182" s="119">
        <v>0.606965174129353</v>
      </c>
      <c r="AB182" s="119">
        <v>0.714285714285714</v>
      </c>
      <c r="AC182" s="119">
        <v>0.591836734693877</v>
      </c>
      <c r="AD182" s="119">
        <v>0.647321428571428</v>
      </c>
      <c r="AE182" s="148">
        <v>0.6702716755492</v>
      </c>
      <c r="AF182" s="149">
        <v>0.741565649680297</v>
      </c>
    </row>
    <row r="183" ht="15.75" customHeight="1">
      <c r="A183" s="119" t="s">
        <v>445</v>
      </c>
      <c r="B183" s="119">
        <v>13.0</v>
      </c>
      <c r="C183" s="119">
        <v>0.678433537483215</v>
      </c>
      <c r="D183" s="119">
        <v>0.678433537483215</v>
      </c>
      <c r="E183" s="119">
        <v>0.604477611940298</v>
      </c>
      <c r="F183" s="119">
        <v>0.682203389830508</v>
      </c>
      <c r="G183" s="119">
        <v>0.657142857142857</v>
      </c>
      <c r="H183" s="119">
        <v>0.669438669438669</v>
      </c>
      <c r="I183" s="117">
        <v>0.635148836604705</v>
      </c>
      <c r="J183" s="119">
        <v>0.728970562217561</v>
      </c>
      <c r="L183" s="119" t="s">
        <v>445</v>
      </c>
      <c r="M183" s="119">
        <v>17.0</v>
      </c>
      <c r="N183" s="119">
        <v>0.694848299026489</v>
      </c>
      <c r="O183" s="119">
        <v>0.694848299026489</v>
      </c>
      <c r="P183" s="119">
        <v>0.601990049751243</v>
      </c>
      <c r="Q183" s="119">
        <v>0.713567839195979</v>
      </c>
      <c r="R183" s="119">
        <v>0.579591836734693</v>
      </c>
      <c r="S183" s="119">
        <v>0.639639639639639</v>
      </c>
      <c r="T183" s="117">
        <v>0.641050305472507</v>
      </c>
      <c r="U183" s="134">
        <v>0.729734084173012</v>
      </c>
      <c r="W183" s="119" t="s">
        <v>445</v>
      </c>
      <c r="X183" s="119">
        <v>0.0</v>
      </c>
      <c r="Y183" s="119">
        <v>0.674944221973419</v>
      </c>
      <c r="Z183" s="119">
        <v>0.674944221973419</v>
      </c>
      <c r="AA183" s="119">
        <v>0.629353233830845</v>
      </c>
      <c r="AB183" s="119">
        <v>0.631868131868131</v>
      </c>
      <c r="AC183" s="119">
        <v>0.938775510204081</v>
      </c>
      <c r="AD183" s="119">
        <v>0.755336617405582</v>
      </c>
      <c r="AE183" s="117">
        <v>0.584609385155336</v>
      </c>
      <c r="AF183" s="119">
        <v>0.706900471286708</v>
      </c>
    </row>
    <row r="184" ht="15.75" customHeight="1">
      <c r="A184" s="119" t="s">
        <v>446</v>
      </c>
      <c r="B184" s="119">
        <v>54.0</v>
      </c>
      <c r="C184" s="119">
        <v>0.719624876976013</v>
      </c>
      <c r="D184" s="119">
        <v>0.719624876976013</v>
      </c>
      <c r="E184" s="119">
        <v>0.544776119402985</v>
      </c>
      <c r="F184" s="119">
        <v>0.746031746031746</v>
      </c>
      <c r="G184" s="119">
        <v>0.383673469387755</v>
      </c>
      <c r="H184" s="119">
        <v>0.506738544474393</v>
      </c>
      <c r="I184" s="117">
        <v>0.657870791628753</v>
      </c>
      <c r="J184" s="119">
        <v>0.72056330812335</v>
      </c>
      <c r="L184" s="119" t="s">
        <v>446</v>
      </c>
      <c r="M184" s="119">
        <v>45.0</v>
      </c>
      <c r="N184" s="119">
        <v>0.717091262340545</v>
      </c>
      <c r="O184" s="119">
        <v>0.717091262340545</v>
      </c>
      <c r="P184" s="119">
        <v>0.572139303482587</v>
      </c>
      <c r="Q184" s="119">
        <v>0.721212121212121</v>
      </c>
      <c r="R184" s="119">
        <v>0.485714285714285</v>
      </c>
      <c r="S184" s="119">
        <v>0.580487804878048</v>
      </c>
      <c r="T184" s="150">
        <v>0.654933056024957</v>
      </c>
      <c r="U184" s="119">
        <v>0.719135786439108</v>
      </c>
      <c r="W184" s="119" t="s">
        <v>446</v>
      </c>
      <c r="X184" s="119">
        <v>44.0</v>
      </c>
      <c r="Y184" s="119">
        <v>0.67789340019226</v>
      </c>
      <c r="Z184" s="119">
        <v>0.67789340019226</v>
      </c>
      <c r="AA184" s="119">
        <v>0.594527363184079</v>
      </c>
      <c r="AB184" s="119">
        <v>0.718085106382978</v>
      </c>
      <c r="AC184" s="119">
        <v>0.551020408163265</v>
      </c>
      <c r="AD184" s="119">
        <v>0.623556581986143</v>
      </c>
      <c r="AE184" s="117">
        <v>0.654751072403483</v>
      </c>
      <c r="AF184" s="119">
        <v>0.719971032123664</v>
      </c>
    </row>
    <row r="185" ht="15.75" customHeight="1">
      <c r="A185" s="119" t="s">
        <v>447</v>
      </c>
      <c r="B185" s="119">
        <v>93.0</v>
      </c>
      <c r="C185" s="119">
        <v>0.953604876995086</v>
      </c>
      <c r="D185" s="119">
        <v>0.953604876995086</v>
      </c>
      <c r="E185" s="119">
        <v>0.609452736318407</v>
      </c>
      <c r="F185" s="119">
        <v>0.744444444444444</v>
      </c>
      <c r="G185" s="119">
        <v>0.546938775510204</v>
      </c>
      <c r="H185" s="119">
        <v>0.630588235294117</v>
      </c>
      <c r="I185" s="134">
        <v>0.663720265176134</v>
      </c>
      <c r="J185" s="135">
        <v>0.749010102012588</v>
      </c>
      <c r="L185" s="119" t="s">
        <v>447</v>
      </c>
      <c r="M185" s="119">
        <v>88.0</v>
      </c>
      <c r="N185" s="119">
        <v>0.997979640960693</v>
      </c>
      <c r="O185" s="119">
        <v>0.997979640960693</v>
      </c>
      <c r="P185" s="119">
        <v>0.609452736318407</v>
      </c>
      <c r="Q185" s="119">
        <v>0.69298245614035</v>
      </c>
      <c r="R185" s="119">
        <v>0.644897959183673</v>
      </c>
      <c r="S185" s="119">
        <v>0.668076109936575</v>
      </c>
      <c r="T185" s="117">
        <v>0.628389444949954</v>
      </c>
      <c r="U185" s="119">
        <v>0.691165447018753</v>
      </c>
      <c r="W185" s="119" t="s">
        <v>447</v>
      </c>
      <c r="X185" s="119">
        <v>68.0</v>
      </c>
      <c r="Y185" s="119">
        <v>0.956820666790008</v>
      </c>
      <c r="Z185" s="119">
        <v>0.956820666790008</v>
      </c>
      <c r="AA185" s="119">
        <v>0.572139303482587</v>
      </c>
      <c r="AB185" s="119">
        <v>0.693121693121693</v>
      </c>
      <c r="AC185" s="119">
        <v>0.53469387755102</v>
      </c>
      <c r="AD185" s="119">
        <v>0.6036866359447</v>
      </c>
      <c r="AE185" s="117">
        <v>0.631691147796698</v>
      </c>
      <c r="AF185" s="119">
        <v>0.71297068967391</v>
      </c>
    </row>
    <row r="186" ht="15.75" customHeight="1">
      <c r="A186" s="119" t="s">
        <v>448</v>
      </c>
      <c r="B186" s="119">
        <v>37.0</v>
      </c>
      <c r="C186" s="119">
        <v>0.724878311157226</v>
      </c>
      <c r="D186" s="119">
        <v>0.724878311157226</v>
      </c>
      <c r="E186" s="119">
        <v>0.554726368159204</v>
      </c>
      <c r="F186" s="119">
        <v>0.679347826086956</v>
      </c>
      <c r="G186" s="119">
        <v>0.510204081632653</v>
      </c>
      <c r="H186" s="119">
        <v>0.582750582750582</v>
      </c>
      <c r="I186" s="151">
        <v>0.599090081892629</v>
      </c>
      <c r="J186" s="152">
        <v>0.676495774257917</v>
      </c>
      <c r="T186" s="117"/>
      <c r="AE186" s="117"/>
    </row>
    <row r="187" ht="15.75" customHeight="1">
      <c r="A187" s="119" t="s">
        <v>449</v>
      </c>
      <c r="B187" s="119">
        <v>51.0</v>
      </c>
      <c r="C187" s="119">
        <v>0.726004898548126</v>
      </c>
      <c r="D187" s="119">
        <v>0.726004898548126</v>
      </c>
      <c r="E187" s="119">
        <v>0.599502487562189</v>
      </c>
      <c r="F187" s="119">
        <v>0.703883495145631</v>
      </c>
      <c r="G187" s="119">
        <v>0.591836734693877</v>
      </c>
      <c r="H187" s="119">
        <v>0.643015521064301</v>
      </c>
      <c r="I187" s="117">
        <v>0.627037566619004</v>
      </c>
      <c r="J187" s="119">
        <v>0.688907605288194</v>
      </c>
      <c r="T187" s="117"/>
      <c r="AE187" s="117"/>
    </row>
    <row r="188" ht="15.75" customHeight="1">
      <c r="A188" s="119"/>
      <c r="B188" s="119"/>
      <c r="C188" s="119"/>
      <c r="D188" s="119"/>
      <c r="E188" s="119"/>
      <c r="F188" s="119"/>
      <c r="G188" s="119"/>
      <c r="H188" s="119"/>
      <c r="I188" s="153"/>
      <c r="J188" s="119"/>
      <c r="L188" s="119"/>
      <c r="M188" s="119"/>
      <c r="N188" s="119"/>
      <c r="O188" s="119"/>
      <c r="P188" s="119"/>
      <c r="Q188" s="119"/>
      <c r="R188" s="119"/>
      <c r="S188" s="119"/>
      <c r="T188" s="148"/>
      <c r="U188" s="149"/>
      <c r="W188" s="119"/>
      <c r="X188" s="119"/>
      <c r="Y188" s="119"/>
      <c r="Z188" s="119"/>
      <c r="AA188" s="119"/>
      <c r="AB188" s="119"/>
      <c r="AC188" s="119"/>
      <c r="AD188" s="119"/>
      <c r="AE188" s="117"/>
      <c r="AF188" s="119"/>
    </row>
    <row r="189" ht="15.75" customHeight="1">
      <c r="A189" s="119" t="s">
        <v>450</v>
      </c>
      <c r="B189" s="119">
        <v>77.0</v>
      </c>
      <c r="C189" s="119">
        <v>0.696096062660217</v>
      </c>
      <c r="D189" s="119">
        <v>0.696096062660217</v>
      </c>
      <c r="E189" s="119">
        <v>0.751243781094527</v>
      </c>
      <c r="F189" s="119">
        <v>0.828054298642533</v>
      </c>
      <c r="G189" s="119">
        <v>0.746938775510204</v>
      </c>
      <c r="H189" s="119">
        <v>0.785407725321888</v>
      </c>
      <c r="I189" s="154">
        <v>0.825399714025737</v>
      </c>
      <c r="J189" s="119">
        <v>0.838969656055997</v>
      </c>
      <c r="L189" s="3" t="s">
        <v>450</v>
      </c>
      <c r="M189" s="3">
        <v>53.0</v>
      </c>
      <c r="N189" s="3">
        <v>0.651185095310211</v>
      </c>
      <c r="O189" s="3">
        <v>0.651185095310211</v>
      </c>
      <c r="P189" s="3">
        <v>0.778606965174129</v>
      </c>
      <c r="Q189" s="3">
        <v>0.817073170731707</v>
      </c>
      <c r="R189" s="3">
        <v>0.820408163265306</v>
      </c>
      <c r="S189" s="3">
        <v>0.818737270875763</v>
      </c>
      <c r="T189" s="118">
        <v>0.80272975432211</v>
      </c>
      <c r="U189" s="3">
        <v>0.801806183947316</v>
      </c>
      <c r="W189" s="119" t="s">
        <v>450</v>
      </c>
      <c r="X189" s="119">
        <v>51.0</v>
      </c>
      <c r="Y189" s="119">
        <v>0.674597978591919</v>
      </c>
      <c r="Z189" s="119">
        <v>0.674597978591919</v>
      </c>
      <c r="AA189" s="119">
        <v>0.771144278606965</v>
      </c>
      <c r="AB189" s="119">
        <v>0.837004405286343</v>
      </c>
      <c r="AC189" s="119">
        <v>0.775510204081632</v>
      </c>
      <c r="AD189" s="119">
        <v>0.805084745762711</v>
      </c>
      <c r="AE189" s="117">
        <v>0.812374886260236</v>
      </c>
      <c r="AF189" s="119">
        <v>0.845704326741545</v>
      </c>
    </row>
    <row r="190" ht="15.75" customHeight="1">
      <c r="A190" s="119" t="s">
        <v>451</v>
      </c>
      <c r="B190" s="119">
        <v>94.0</v>
      </c>
      <c r="C190" s="119">
        <v>0.797663033008575</v>
      </c>
      <c r="D190" s="119">
        <v>0.797663033008575</v>
      </c>
      <c r="E190" s="119">
        <v>0.728855721393034</v>
      </c>
      <c r="F190" s="119">
        <v>0.79059829059829</v>
      </c>
      <c r="G190" s="119">
        <v>0.755102040816326</v>
      </c>
      <c r="H190" s="119">
        <v>0.772442588726513</v>
      </c>
      <c r="I190" s="117">
        <v>0.772650461458468</v>
      </c>
      <c r="J190" s="119">
        <v>0.789591234122849</v>
      </c>
      <c r="L190" s="119" t="s">
        <v>451</v>
      </c>
      <c r="M190" s="119">
        <v>98.0</v>
      </c>
      <c r="N190" s="119">
        <v>0.829424142837524</v>
      </c>
      <c r="O190" s="119">
        <v>0.829424142837524</v>
      </c>
      <c r="P190" s="119">
        <v>0.706467661691542</v>
      </c>
      <c r="Q190" s="119">
        <v>0.839572192513369</v>
      </c>
      <c r="R190" s="119">
        <v>0.640816326530612</v>
      </c>
      <c r="S190" s="119">
        <v>0.726851851851852</v>
      </c>
      <c r="T190" s="117">
        <v>0.803873651371376</v>
      </c>
      <c r="U190" s="119">
        <v>0.86323706463847</v>
      </c>
      <c r="W190" s="119" t="s">
        <v>451</v>
      </c>
      <c r="X190" s="119">
        <v>15.0</v>
      </c>
      <c r="Y190" s="119">
        <v>0.628637611865997</v>
      </c>
      <c r="Z190" s="119">
        <v>0.628637611865997</v>
      </c>
      <c r="AA190" s="119">
        <v>0.753731343283582</v>
      </c>
      <c r="AB190" s="119">
        <v>0.8348623853211</v>
      </c>
      <c r="AC190" s="119">
        <v>0.742857142857142</v>
      </c>
      <c r="AD190" s="119">
        <v>0.786177105831533</v>
      </c>
      <c r="AE190" s="117">
        <v>0.821110100090991</v>
      </c>
      <c r="AF190" s="119">
        <v>0.849640694795841</v>
      </c>
    </row>
    <row r="191" ht="15.75" customHeight="1">
      <c r="A191" s="119" t="s">
        <v>452</v>
      </c>
      <c r="B191" s="119">
        <v>71.0</v>
      </c>
      <c r="C191" s="119">
        <v>0.707854866981506</v>
      </c>
      <c r="D191" s="119">
        <v>0.707854866981506</v>
      </c>
      <c r="E191" s="119">
        <v>0.746268656716418</v>
      </c>
      <c r="F191" s="119">
        <v>0.82648401826484</v>
      </c>
      <c r="G191" s="119">
        <v>0.738775510204081</v>
      </c>
      <c r="H191" s="119">
        <v>0.780172413793103</v>
      </c>
      <c r="I191" s="117">
        <v>0.816222539971402</v>
      </c>
      <c r="J191" s="119">
        <v>0.83763440823273</v>
      </c>
      <c r="L191" s="119" t="s">
        <v>452</v>
      </c>
      <c r="M191" s="119">
        <v>78.0</v>
      </c>
      <c r="N191" s="119">
        <v>0.66907387971878</v>
      </c>
      <c r="O191" s="119">
        <v>0.66907387971878</v>
      </c>
      <c r="P191" s="119">
        <v>0.733830845771144</v>
      </c>
      <c r="Q191" s="119">
        <v>0.802631578947368</v>
      </c>
      <c r="R191" s="119">
        <v>0.746938775510204</v>
      </c>
      <c r="S191" s="119">
        <v>0.773784355179704</v>
      </c>
      <c r="T191" s="117">
        <v>0.821292083712465</v>
      </c>
      <c r="U191" s="119">
        <v>0.856168723853142</v>
      </c>
      <c r="W191" s="119" t="s">
        <v>452</v>
      </c>
      <c r="X191" s="119">
        <v>61.0</v>
      </c>
      <c r="Y191" s="119">
        <v>0.658192038536071</v>
      </c>
      <c r="Z191" s="119">
        <v>0.658192038536071</v>
      </c>
      <c r="AA191" s="119">
        <v>0.771144278606965</v>
      </c>
      <c r="AB191" s="119">
        <v>0.812244897959183</v>
      </c>
      <c r="AC191" s="119">
        <v>0.812244897959183</v>
      </c>
      <c r="AD191" s="119">
        <v>0.812244897959183</v>
      </c>
      <c r="AE191" s="117">
        <v>0.813206811386975</v>
      </c>
      <c r="AF191" s="119">
        <v>0.838875418362072</v>
      </c>
    </row>
    <row r="192" ht="15.75" customHeight="1">
      <c r="A192" s="119" t="s">
        <v>453</v>
      </c>
      <c r="B192" s="119">
        <v>81.0</v>
      </c>
      <c r="C192" s="119">
        <v>0.728365004062652</v>
      </c>
      <c r="D192" s="119">
        <v>0.728365004062652</v>
      </c>
      <c r="E192" s="119">
        <v>0.748756218905472</v>
      </c>
      <c r="F192" s="119">
        <v>0.827272727272727</v>
      </c>
      <c r="G192" s="119">
        <v>0.742857142857142</v>
      </c>
      <c r="H192" s="119">
        <v>0.782795698924731</v>
      </c>
      <c r="I192" s="117">
        <v>0.803327700506954</v>
      </c>
      <c r="J192" s="135">
        <v>0.847522607783329</v>
      </c>
      <c r="L192" s="119" t="s">
        <v>453</v>
      </c>
      <c r="M192" s="119">
        <v>84.0</v>
      </c>
      <c r="N192" s="119">
        <v>0.708624422550201</v>
      </c>
      <c r="O192" s="119">
        <v>0.708624422550201</v>
      </c>
      <c r="P192" s="119">
        <v>0.756218905472636</v>
      </c>
      <c r="Q192" s="119">
        <v>0.829596412556053</v>
      </c>
      <c r="R192" s="119">
        <v>0.755102040816326</v>
      </c>
      <c r="S192" s="119">
        <v>0.79059829059829</v>
      </c>
      <c r="T192" s="117">
        <v>0.799506044455998</v>
      </c>
      <c r="U192" s="119">
        <v>0.824810987250114</v>
      </c>
      <c r="W192" s="119" t="s">
        <v>453</v>
      </c>
      <c r="X192" s="119">
        <v>14.0</v>
      </c>
      <c r="Y192" s="119">
        <v>0.629417419433593</v>
      </c>
      <c r="Z192" s="119">
        <v>0.629417419433593</v>
      </c>
      <c r="AA192" s="119">
        <v>0.758706467661691</v>
      </c>
      <c r="AB192" s="119">
        <v>0.824561403508771</v>
      </c>
      <c r="AC192" s="119">
        <v>0.76734693877551</v>
      </c>
      <c r="AD192" s="119">
        <v>0.794926004228329</v>
      </c>
      <c r="AE192" s="134">
        <v>0.829143377096061</v>
      </c>
      <c r="AF192" s="135">
        <v>0.878155295112309</v>
      </c>
    </row>
    <row r="193" ht="15.75" customHeight="1">
      <c r="A193" s="119" t="s">
        <v>454</v>
      </c>
      <c r="B193" s="119">
        <v>3.0</v>
      </c>
      <c r="C193" s="119">
        <v>0.60785162448883</v>
      </c>
      <c r="D193" s="119">
        <v>0.60785162448883</v>
      </c>
      <c r="E193" s="119">
        <v>0.691542288557213</v>
      </c>
      <c r="F193" s="119">
        <v>0.776255707762557</v>
      </c>
      <c r="G193" s="119">
        <v>0.693877551020408</v>
      </c>
      <c r="H193" s="119">
        <v>0.732758620689655</v>
      </c>
      <c r="I193" s="117">
        <v>0.767684908358247</v>
      </c>
      <c r="J193" s="119">
        <v>0.816320591222034</v>
      </c>
      <c r="L193" s="3" t="s">
        <v>455</v>
      </c>
      <c r="M193" s="3">
        <v>10.0</v>
      </c>
      <c r="N193" s="3">
        <v>0.62265133857727</v>
      </c>
      <c r="O193" s="3">
        <v>0.62265133857727</v>
      </c>
      <c r="P193" s="3">
        <v>0.701492537313432</v>
      </c>
      <c r="Q193" s="3">
        <v>0.759336099585062</v>
      </c>
      <c r="R193" s="3">
        <v>0.746938775510204</v>
      </c>
      <c r="S193" s="3">
        <v>0.753086419753086</v>
      </c>
      <c r="T193" s="3">
        <v>0.769244767970882</v>
      </c>
      <c r="U193" s="3">
        <v>0.816447588731395</v>
      </c>
      <c r="W193" s="3" t="s">
        <v>456</v>
      </c>
      <c r="X193" s="3">
        <v>77.0</v>
      </c>
      <c r="Y193" s="3">
        <v>0.84098345041275</v>
      </c>
      <c r="Z193" s="3">
        <v>0.84098345041275</v>
      </c>
      <c r="AA193" s="3">
        <v>0.67910447761194</v>
      </c>
      <c r="AB193" s="3">
        <v>0.704225352112676</v>
      </c>
      <c r="AC193" s="3">
        <v>0.816326530612244</v>
      </c>
      <c r="AD193" s="3">
        <v>0.756143667296786</v>
      </c>
      <c r="AE193" s="3">
        <v>0.722500974912258</v>
      </c>
      <c r="AF193" s="3">
        <v>0.785745738327217</v>
      </c>
    </row>
    <row r="194" ht="15.75" customHeight="1">
      <c r="A194" s="119" t="s">
        <v>457</v>
      </c>
      <c r="B194" s="119">
        <v>96.0</v>
      </c>
      <c r="C194" s="119">
        <v>0.78616189956665</v>
      </c>
      <c r="D194" s="119">
        <v>0.78616189956665</v>
      </c>
      <c r="E194" s="119">
        <v>0.731343283582089</v>
      </c>
      <c r="F194" s="119">
        <v>0.791489361702127</v>
      </c>
      <c r="G194" s="119">
        <v>0.759183673469387</v>
      </c>
      <c r="H194" s="119">
        <v>0.775</v>
      </c>
      <c r="I194" s="117">
        <v>0.776914077733004</v>
      </c>
      <c r="J194" s="119">
        <v>0.810910679561436</v>
      </c>
      <c r="L194" s="119" t="s">
        <v>457</v>
      </c>
      <c r="M194" s="3">
        <v>96.0</v>
      </c>
      <c r="N194" s="3">
        <v>0.784122109413147</v>
      </c>
      <c r="O194" s="3">
        <v>0.784122109413147</v>
      </c>
      <c r="P194" s="3">
        <v>0.72636815920398</v>
      </c>
      <c r="Q194" s="3">
        <v>0.842639593908629</v>
      </c>
      <c r="R194" s="3">
        <v>0.677551020408163</v>
      </c>
      <c r="S194" s="3">
        <v>0.751131221719457</v>
      </c>
      <c r="T194" s="3">
        <v>0.809463148316651</v>
      </c>
      <c r="U194" s="3">
        <v>0.85516927285753</v>
      </c>
      <c r="W194" s="119" t="s">
        <v>457</v>
      </c>
      <c r="X194" s="3">
        <v>13.0</v>
      </c>
      <c r="Y194" s="3">
        <v>0.590486049652099</v>
      </c>
      <c r="Z194" s="3">
        <v>0.590486049652099</v>
      </c>
      <c r="AA194" s="3">
        <v>0.756218905472636</v>
      </c>
      <c r="AB194" s="3">
        <v>0.788235294117647</v>
      </c>
      <c r="AC194" s="3">
        <v>0.820408163265306</v>
      </c>
      <c r="AD194" s="3">
        <v>0.803999999999999</v>
      </c>
      <c r="AE194" s="3">
        <v>0.816352528272455</v>
      </c>
      <c r="AF194" s="3">
        <v>0.860767638310544</v>
      </c>
    </row>
    <row r="195" ht="15.75" customHeight="1">
      <c r="I195" s="117"/>
      <c r="AE195" s="117"/>
    </row>
    <row r="196" ht="15.75" customHeight="1">
      <c r="I196" s="117"/>
      <c r="AE196" s="117"/>
    </row>
    <row r="197" ht="15.75" customHeight="1">
      <c r="A197" s="119" t="s">
        <v>458</v>
      </c>
      <c r="B197" s="119">
        <v>98.0</v>
      </c>
      <c r="C197" s="119">
        <v>0.594641387462616</v>
      </c>
      <c r="D197" s="119">
        <v>0.594641387462616</v>
      </c>
      <c r="E197" s="119">
        <v>0.701492537313432</v>
      </c>
      <c r="F197" s="119">
        <v>0.777777777777777</v>
      </c>
      <c r="G197" s="119">
        <v>0.714285714285714</v>
      </c>
      <c r="H197" s="119">
        <v>0.744680851063829</v>
      </c>
      <c r="I197" s="117">
        <v>0.769374756271935</v>
      </c>
      <c r="J197" s="119">
        <v>0.839313116131215</v>
      </c>
      <c r="L197" s="3" t="s">
        <v>458</v>
      </c>
      <c r="M197" s="3">
        <v>95.0</v>
      </c>
      <c r="N197" s="3">
        <v>0.593962252140045</v>
      </c>
      <c r="O197" s="3">
        <v>0.593962252140045</v>
      </c>
      <c r="P197" s="3">
        <v>0.689054726368159</v>
      </c>
      <c r="Q197" s="3">
        <v>0.758620689655172</v>
      </c>
      <c r="R197" s="3">
        <v>0.718367346938775</v>
      </c>
      <c r="S197" s="3">
        <v>0.737945492662473</v>
      </c>
      <c r="T197" s="3">
        <v>0.764097231249187</v>
      </c>
      <c r="U197" s="3">
        <v>0.836033550651443</v>
      </c>
    </row>
    <row r="198" ht="15.75" customHeight="1">
      <c r="A198" s="119" t="s">
        <v>459</v>
      </c>
      <c r="B198" s="119">
        <v>99.0</v>
      </c>
      <c r="C198" s="119">
        <v>0.599289953708648</v>
      </c>
      <c r="D198" s="119">
        <v>0.599289953708648</v>
      </c>
      <c r="E198" s="119">
        <v>0.694029850746268</v>
      </c>
      <c r="F198" s="119">
        <v>0.76068376068376</v>
      </c>
      <c r="G198" s="119">
        <v>0.726530612244898</v>
      </c>
      <c r="H198" s="119">
        <v>0.74321503131524</v>
      </c>
      <c r="I198" s="117">
        <v>0.761731444170024</v>
      </c>
      <c r="J198" s="119">
        <v>0.8342261205883</v>
      </c>
      <c r="T198" s="117"/>
    </row>
    <row r="199" ht="15.75" customHeight="1">
      <c r="A199" s="119" t="s">
        <v>460</v>
      </c>
      <c r="B199" s="119">
        <v>98.0</v>
      </c>
      <c r="C199" s="119">
        <v>0.601905763149261</v>
      </c>
      <c r="D199" s="119">
        <v>0.601905763149261</v>
      </c>
      <c r="E199" s="119">
        <v>0.699004975124378</v>
      </c>
      <c r="F199" s="119">
        <v>0.787037037037037</v>
      </c>
      <c r="G199" s="119">
        <v>0.693877551020408</v>
      </c>
      <c r="H199" s="119">
        <v>0.737527114967462</v>
      </c>
      <c r="I199" s="117">
        <v>0.766099051085402</v>
      </c>
      <c r="J199" s="119">
        <v>0.83670856363249</v>
      </c>
      <c r="T199" s="117"/>
    </row>
    <row r="200" ht="15.75" customHeight="1">
      <c r="A200" s="119" t="s">
        <v>461</v>
      </c>
      <c r="B200" s="119">
        <v>96.0</v>
      </c>
      <c r="C200" s="119">
        <v>0.5799041390419</v>
      </c>
      <c r="D200" s="119">
        <v>0.5799041390419</v>
      </c>
      <c r="E200" s="119">
        <v>0.699004975124378</v>
      </c>
      <c r="F200" s="119">
        <v>0.712328767123287</v>
      </c>
      <c r="G200" s="119">
        <v>0.848979591836734</v>
      </c>
      <c r="H200" s="119">
        <v>0.774674115456238</v>
      </c>
      <c r="I200" s="117">
        <v>0.764747172754452</v>
      </c>
      <c r="J200" s="119">
        <v>0.834061747895677</v>
      </c>
      <c r="T200" s="117"/>
      <c r="AE200" s="117"/>
    </row>
    <row r="201" ht="15.75" customHeight="1">
      <c r="A201" s="119" t="s">
        <v>462</v>
      </c>
      <c r="B201" s="119">
        <v>99.0</v>
      </c>
      <c r="C201" s="119">
        <v>0.748060882091522</v>
      </c>
      <c r="D201" s="119">
        <v>0.748060882091522</v>
      </c>
      <c r="E201" s="119">
        <v>0.594527363184079</v>
      </c>
      <c r="F201" s="119">
        <v>0.859649122807017</v>
      </c>
      <c r="G201" s="119">
        <v>0.4</v>
      </c>
      <c r="H201" s="119">
        <v>0.545961002785515</v>
      </c>
      <c r="I201" s="117">
        <v>0.716209541141297</v>
      </c>
      <c r="J201" s="119">
        <v>0.792769899961281</v>
      </c>
      <c r="T201" s="117"/>
      <c r="AE201" s="117"/>
    </row>
    <row r="202" ht="15.75" customHeight="1">
      <c r="A202" s="119" t="s">
        <v>463</v>
      </c>
      <c r="B202" s="119">
        <v>82.0</v>
      </c>
      <c r="C202" s="119">
        <v>0.59309035539627</v>
      </c>
      <c r="D202" s="119">
        <v>0.59309035539627</v>
      </c>
      <c r="E202" s="119">
        <v>0.694029850746268</v>
      </c>
      <c r="F202" s="119">
        <v>0.75</v>
      </c>
      <c r="G202" s="119">
        <v>0.746938775510204</v>
      </c>
      <c r="H202" s="119">
        <v>0.748466257668711</v>
      </c>
      <c r="I202" s="134">
        <v>0.776134147926686</v>
      </c>
      <c r="J202" s="135">
        <v>0.843501483064359</v>
      </c>
      <c r="T202" s="117"/>
      <c r="AE202" s="117"/>
    </row>
    <row r="203" ht="15.75" customHeight="1">
      <c r="A203" s="119" t="s">
        <v>464</v>
      </c>
      <c r="B203" s="119">
        <v>96.0</v>
      </c>
      <c r="C203" s="119">
        <v>0.683782458305358</v>
      </c>
      <c r="D203" s="119">
        <v>0.683782458305358</v>
      </c>
      <c r="E203" s="119">
        <v>0.587064676616915</v>
      </c>
      <c r="F203" s="119">
        <v>0.628664495114006</v>
      </c>
      <c r="G203" s="119">
        <v>0.787755102040816</v>
      </c>
      <c r="H203" s="119">
        <v>0.69927536231884</v>
      </c>
      <c r="I203" s="117">
        <v>0.57363837254647</v>
      </c>
      <c r="J203" s="119">
        <v>0.674321276421319</v>
      </c>
      <c r="S203" s="117"/>
      <c r="AC203" s="117"/>
      <c r="AE203" s="117"/>
    </row>
    <row r="204" ht="15.75" customHeight="1">
      <c r="A204" s="119"/>
      <c r="B204" s="119"/>
      <c r="C204" s="119"/>
      <c r="D204" s="119"/>
      <c r="E204" s="119"/>
      <c r="F204" s="119"/>
      <c r="G204" s="119"/>
      <c r="H204" s="119"/>
      <c r="I204" s="117"/>
      <c r="J204" s="119"/>
      <c r="T204" s="117"/>
      <c r="AE204" s="117"/>
    </row>
    <row r="205" ht="15.75" customHeight="1">
      <c r="A205" s="119" t="s">
        <v>371</v>
      </c>
      <c r="B205" s="119">
        <v>96.0</v>
      </c>
      <c r="C205" s="119">
        <v>0.781048655509948</v>
      </c>
      <c r="D205" s="119">
        <v>0.781048655509948</v>
      </c>
      <c r="E205" s="119">
        <v>0.728855721393034</v>
      </c>
      <c r="F205" s="119">
        <v>0.826923076923076</v>
      </c>
      <c r="G205" s="119">
        <v>0.70204081632653</v>
      </c>
      <c r="H205" s="119">
        <v>0.759381898454746</v>
      </c>
      <c r="I205" s="117">
        <v>0.784063434290913</v>
      </c>
      <c r="J205" s="119">
        <v>0.813186126421219</v>
      </c>
      <c r="L205" s="119" t="s">
        <v>465</v>
      </c>
      <c r="M205" s="119">
        <v>33.0</v>
      </c>
      <c r="N205" s="119">
        <v>0.667698860168457</v>
      </c>
      <c r="O205" s="119">
        <v>0.667698860168457</v>
      </c>
      <c r="P205" s="119">
        <v>0.753731343283582</v>
      </c>
      <c r="Q205" s="119">
        <v>0.841121495327102</v>
      </c>
      <c r="R205" s="119">
        <v>0.73469387755102</v>
      </c>
      <c r="S205" s="119">
        <v>0.784313725490196</v>
      </c>
      <c r="T205" s="117">
        <v>0.815494605485506</v>
      </c>
      <c r="U205" s="119">
        <v>0.852216009936348</v>
      </c>
      <c r="W205" s="119" t="s">
        <v>466</v>
      </c>
    </row>
    <row r="206" ht="15.75" customHeight="1">
      <c r="A206" s="119" t="s">
        <v>467</v>
      </c>
      <c r="B206" s="119">
        <v>15.0</v>
      </c>
      <c r="C206" s="119">
        <v>0.674303531646728</v>
      </c>
      <c r="D206" s="119">
        <v>0.674303531646728</v>
      </c>
      <c r="E206" s="119">
        <v>0.766169154228855</v>
      </c>
      <c r="F206" s="119">
        <v>0.798418972332015</v>
      </c>
      <c r="G206" s="119">
        <v>0.824489795918367</v>
      </c>
      <c r="H206" s="119">
        <v>0.811244979919678</v>
      </c>
      <c r="I206" s="134">
        <v>0.818588327050565</v>
      </c>
      <c r="J206" s="135">
        <v>0.866813016130024</v>
      </c>
      <c r="L206" s="119" t="s">
        <v>467</v>
      </c>
      <c r="M206" s="119">
        <v>51.0</v>
      </c>
      <c r="N206" s="119">
        <v>0.708500742912292</v>
      </c>
      <c r="O206" s="119">
        <v>0.708500742912292</v>
      </c>
      <c r="P206" s="119">
        <v>0.751243781094527</v>
      </c>
      <c r="Q206" s="119">
        <v>0.786561264822134</v>
      </c>
      <c r="R206" s="119">
        <v>0.812244897959183</v>
      </c>
      <c r="S206" s="119">
        <v>0.799196787148594</v>
      </c>
      <c r="T206" s="117">
        <v>0.794852463278304</v>
      </c>
      <c r="U206" s="119">
        <v>0.840543242213226</v>
      </c>
      <c r="W206" s="119" t="s">
        <v>467</v>
      </c>
      <c r="X206" s="119">
        <v>20.0</v>
      </c>
      <c r="Y206" s="119">
        <v>0.660328269004821</v>
      </c>
      <c r="Z206" s="119">
        <v>0.660328269004821</v>
      </c>
      <c r="AA206" s="119">
        <v>0.758706467661691</v>
      </c>
      <c r="AB206" s="119">
        <v>0.796</v>
      </c>
      <c r="AC206" s="119">
        <v>0.812244897959183</v>
      </c>
      <c r="AD206" s="119">
        <v>0.804040404040404</v>
      </c>
      <c r="AE206" s="117">
        <v>0.798752112309892</v>
      </c>
      <c r="AF206" s="119">
        <v>0.823067502739914</v>
      </c>
    </row>
    <row r="207" ht="15.75" customHeight="1">
      <c r="A207" s="119" t="s">
        <v>468</v>
      </c>
      <c r="B207" s="119">
        <v>34.0</v>
      </c>
      <c r="C207" s="119">
        <v>0.667702198028564</v>
      </c>
      <c r="D207" s="119">
        <v>0.667702198028564</v>
      </c>
      <c r="E207" s="119">
        <v>0.743781094527363</v>
      </c>
      <c r="F207" s="119">
        <v>0.793388429752066</v>
      </c>
      <c r="G207" s="119">
        <v>0.783673469387755</v>
      </c>
      <c r="H207" s="119">
        <v>0.788501026694045</v>
      </c>
      <c r="I207" s="117">
        <v>0.807799298063174</v>
      </c>
      <c r="J207" s="119">
        <v>0.855569230347287</v>
      </c>
      <c r="L207" s="119" t="s">
        <v>468</v>
      </c>
      <c r="M207" s="119">
        <v>6.0</v>
      </c>
      <c r="N207" s="119">
        <v>0.586652755737304</v>
      </c>
      <c r="O207" s="119">
        <v>0.586652755737304</v>
      </c>
      <c r="P207" s="119">
        <v>0.736318407960199</v>
      </c>
      <c r="Q207" s="119">
        <v>0.832535885167464</v>
      </c>
      <c r="R207" s="119">
        <v>0.710204081632653</v>
      </c>
      <c r="S207" s="119">
        <v>0.766519823788546</v>
      </c>
      <c r="T207" s="148">
        <v>0.821734043936045</v>
      </c>
      <c r="U207" s="149">
        <v>0.864773762112725</v>
      </c>
      <c r="W207" s="119" t="s">
        <v>468</v>
      </c>
      <c r="X207" s="119">
        <v>34.0</v>
      </c>
      <c r="Y207" s="119">
        <v>0.640259146690368</v>
      </c>
      <c r="Z207" s="119">
        <v>0.640259146690368</v>
      </c>
      <c r="AA207" s="119">
        <v>0.778606965174129</v>
      </c>
      <c r="AB207" s="119">
        <v>0.825</v>
      </c>
      <c r="AC207" s="119">
        <v>0.808163265306122</v>
      </c>
      <c r="AD207" s="119">
        <v>0.816494845360824</v>
      </c>
      <c r="AE207" s="150">
        <v>0.825295723384895</v>
      </c>
      <c r="AF207" s="155">
        <v>0.866254594073708</v>
      </c>
    </row>
    <row r="208" ht="15.75" customHeight="1">
      <c r="A208" s="119" t="s">
        <v>469</v>
      </c>
      <c r="B208" s="119">
        <v>21.0</v>
      </c>
      <c r="C208" s="119">
        <v>0.74541300535202</v>
      </c>
      <c r="D208" s="119">
        <v>0.74541300535202</v>
      </c>
      <c r="E208" s="119">
        <v>0.72139303482587</v>
      </c>
      <c r="F208" s="119">
        <v>0.809302325581395</v>
      </c>
      <c r="G208" s="119">
        <v>0.710204081632653</v>
      </c>
      <c r="H208" s="119">
        <v>0.756521739130434</v>
      </c>
      <c r="I208" s="117">
        <v>0.791862732354088</v>
      </c>
      <c r="J208" s="119">
        <v>0.843018773105696</v>
      </c>
      <c r="L208" s="119" t="s">
        <v>469</v>
      </c>
      <c r="M208" s="119">
        <v>66.0</v>
      </c>
      <c r="N208" s="119">
        <v>0.69614428281784</v>
      </c>
      <c r="O208" s="119">
        <v>0.69614428281784</v>
      </c>
      <c r="P208" s="119">
        <v>0.761194029850746</v>
      </c>
      <c r="Q208" s="119">
        <v>0.794466403162055</v>
      </c>
      <c r="R208" s="119">
        <v>0.820408163265306</v>
      </c>
      <c r="S208" s="119">
        <v>0.80722891566265</v>
      </c>
      <c r="T208" s="117">
        <v>0.789548940595346</v>
      </c>
      <c r="U208" s="119">
        <v>0.807570847133809</v>
      </c>
      <c r="W208" s="119" t="s">
        <v>469</v>
      </c>
      <c r="X208" s="119">
        <v>38.0</v>
      </c>
      <c r="Y208" s="119">
        <v>0.711867809295654</v>
      </c>
      <c r="Z208" s="119">
        <v>0.711867809295654</v>
      </c>
      <c r="AA208" s="119">
        <v>0.748756218905472</v>
      </c>
      <c r="AB208" s="119">
        <v>0.805084745762711</v>
      </c>
      <c r="AC208" s="119">
        <v>0.775510204081632</v>
      </c>
      <c r="AD208" s="119">
        <v>0.790020790020789</v>
      </c>
      <c r="AE208" s="117">
        <v>0.793136617704406</v>
      </c>
      <c r="AF208" s="119">
        <v>0.835179150331456</v>
      </c>
    </row>
    <row r="209" ht="15.75" customHeight="1">
      <c r="A209" s="119" t="s">
        <v>470</v>
      </c>
      <c r="B209" s="119">
        <v>10.0</v>
      </c>
      <c r="C209" s="119">
        <v>0.702901124954223</v>
      </c>
      <c r="D209" s="119">
        <v>0.702901124954223</v>
      </c>
      <c r="E209" s="119">
        <v>0.706467661691542</v>
      </c>
      <c r="F209" s="119">
        <v>0.782222222222222</v>
      </c>
      <c r="G209" s="119">
        <v>0.718367346938775</v>
      </c>
      <c r="H209" s="119">
        <v>0.748936170212766</v>
      </c>
      <c r="I209" s="117">
        <v>0.743689067983881</v>
      </c>
      <c r="J209" s="119">
        <v>0.798139082315755</v>
      </c>
      <c r="L209" s="3" t="s">
        <v>471</v>
      </c>
      <c r="M209" s="3">
        <v>5.0</v>
      </c>
      <c r="N209" s="3">
        <v>0.691768109798431</v>
      </c>
      <c r="O209" s="3">
        <v>0.691768109798431</v>
      </c>
      <c r="P209" s="3">
        <v>0.651741293532338</v>
      </c>
      <c r="Q209" s="3">
        <v>0.774869109947644</v>
      </c>
      <c r="R209" s="3">
        <v>0.604081632653061</v>
      </c>
      <c r="S209" s="3">
        <v>0.678899082568807</v>
      </c>
      <c r="T209" s="3">
        <v>0.7378395944365</v>
      </c>
      <c r="U209" s="3">
        <v>0.800658293908431</v>
      </c>
      <c r="W209" s="3" t="s">
        <v>472</v>
      </c>
      <c r="X209" s="3">
        <v>3.0</v>
      </c>
      <c r="Y209" s="3">
        <v>0.592341065406799</v>
      </c>
      <c r="Z209" s="3">
        <v>0.592341065406799</v>
      </c>
      <c r="AA209" s="3">
        <v>0.689054726368159</v>
      </c>
      <c r="AB209" s="3">
        <v>0.729007633587786</v>
      </c>
      <c r="AC209" s="3">
        <v>0.779591836734693</v>
      </c>
      <c r="AD209" s="3">
        <v>0.753451676528599</v>
      </c>
      <c r="AE209" s="3">
        <v>0.755933965943065</v>
      </c>
      <c r="AF209" s="3">
        <v>0.819341377019257</v>
      </c>
    </row>
    <row r="210" ht="15.75" customHeight="1">
      <c r="A210" s="119" t="s">
        <v>473</v>
      </c>
      <c r="B210" s="119">
        <v>9.0</v>
      </c>
      <c r="C210" s="119">
        <v>0.611588418483734</v>
      </c>
      <c r="D210" s="119">
        <v>0.611588418483734</v>
      </c>
      <c r="E210" s="119">
        <v>0.741293532338308</v>
      </c>
      <c r="F210" s="119">
        <v>0.780876494023904</v>
      </c>
      <c r="G210" s="119">
        <v>0.8</v>
      </c>
      <c r="H210" s="119">
        <v>0.790322580645161</v>
      </c>
      <c r="I210" s="117">
        <v>0.812270895619394</v>
      </c>
      <c r="J210" s="119">
        <v>0.858407951768813</v>
      </c>
      <c r="AE210" s="117"/>
    </row>
    <row r="211" ht="15.75" customHeight="1">
      <c r="I211" s="117"/>
      <c r="AE211" s="117"/>
    </row>
    <row r="212" ht="15.75" customHeight="1">
      <c r="A212" s="119" t="s">
        <v>474</v>
      </c>
      <c r="B212" s="119">
        <v>93.0</v>
      </c>
      <c r="C212" s="119">
        <v>0.588265001773834</v>
      </c>
      <c r="D212" s="119">
        <v>0.588265001773834</v>
      </c>
      <c r="E212" s="119">
        <v>0.723880597014925</v>
      </c>
      <c r="F212" s="119">
        <v>0.76171875</v>
      </c>
      <c r="G212" s="119">
        <v>0.795918367346938</v>
      </c>
      <c r="H212" s="119">
        <v>0.778443113772455</v>
      </c>
      <c r="I212" s="117">
        <v>0.774548290653841</v>
      </c>
      <c r="J212" s="119">
        <v>0.839218234396365</v>
      </c>
      <c r="AE212" s="117"/>
    </row>
    <row r="213" ht="15.75" customHeight="1">
      <c r="A213" s="119" t="s">
        <v>475</v>
      </c>
      <c r="B213" s="119">
        <v>80.0</v>
      </c>
      <c r="C213" s="119">
        <v>0.611630260944366</v>
      </c>
      <c r="D213" s="119">
        <v>0.611630260944366</v>
      </c>
      <c r="E213" s="119">
        <v>0.703980099502487</v>
      </c>
      <c r="F213" s="119">
        <v>0.766949152542372</v>
      </c>
      <c r="G213" s="119">
        <v>0.738775510204081</v>
      </c>
      <c r="H213" s="119">
        <v>0.752598752598752</v>
      </c>
      <c r="I213" s="117">
        <v>0.751800337969582</v>
      </c>
      <c r="J213" s="119">
        <v>0.814070752024936</v>
      </c>
      <c r="AE213" s="117"/>
    </row>
    <row r="214" ht="15.75" customHeight="1">
      <c r="A214" s="119" t="s">
        <v>476</v>
      </c>
      <c r="B214" s="119">
        <v>83.0</v>
      </c>
      <c r="C214" s="119">
        <v>0.599872887134552</v>
      </c>
      <c r="D214" s="119">
        <v>0.599872887134552</v>
      </c>
      <c r="E214" s="119">
        <v>0.713930348258706</v>
      </c>
      <c r="F214" s="119">
        <v>0.762096774193548</v>
      </c>
      <c r="G214" s="119">
        <v>0.771428571428571</v>
      </c>
      <c r="H214" s="119">
        <v>0.766734279918864</v>
      </c>
      <c r="I214" s="117">
        <v>0.765189132978032</v>
      </c>
      <c r="J214" s="119">
        <v>0.831858276051212</v>
      </c>
      <c r="AE214" s="117"/>
    </row>
    <row r="215" ht="15.75" customHeight="1">
      <c r="A215" s="119" t="s">
        <v>477</v>
      </c>
      <c r="B215" s="119">
        <v>92.0</v>
      </c>
      <c r="C215" s="119">
        <v>0.613251805305481</v>
      </c>
      <c r="D215" s="119">
        <v>0.613251805305481</v>
      </c>
      <c r="E215" s="119">
        <v>0.701492537313432</v>
      </c>
      <c r="F215" s="119">
        <v>0.753036437246963</v>
      </c>
      <c r="G215" s="119">
        <v>0.759183673469387</v>
      </c>
      <c r="H215" s="119">
        <v>0.756097560975609</v>
      </c>
      <c r="I215" s="117">
        <v>0.746054855063044</v>
      </c>
      <c r="J215" s="119">
        <v>0.808478360155375</v>
      </c>
      <c r="AE215" s="117"/>
    </row>
    <row r="216" ht="15.75" customHeight="1">
      <c r="A216" s="3" t="s">
        <v>478</v>
      </c>
      <c r="B216" s="3">
        <v>99.0</v>
      </c>
      <c r="C216" s="3">
        <v>0.64203405380249</v>
      </c>
      <c r="D216" s="3">
        <v>0.64203405380249</v>
      </c>
      <c r="E216" s="3">
        <v>0.649253731343283</v>
      </c>
      <c r="F216" s="3">
        <v>0.75</v>
      </c>
      <c r="G216" s="3">
        <v>0.636734693877551</v>
      </c>
      <c r="H216" s="3">
        <v>0.688741721854304</v>
      </c>
      <c r="I216" s="3">
        <v>0.708098271155596</v>
      </c>
      <c r="J216" s="3">
        <v>0.777871751174166</v>
      </c>
      <c r="AE216" s="117"/>
    </row>
    <row r="217" ht="15.75" customHeight="1">
      <c r="A217" s="119" t="s">
        <v>479</v>
      </c>
    </row>
    <row r="218" ht="15.75" customHeight="1">
      <c r="A218" s="119" t="s">
        <v>480</v>
      </c>
      <c r="B218" s="119">
        <v>97.0</v>
      </c>
      <c r="C218" s="119">
        <v>0.677609920501709</v>
      </c>
      <c r="D218" s="119">
        <v>0.677609920501709</v>
      </c>
      <c r="E218" s="119">
        <v>0.651741293532338</v>
      </c>
      <c r="F218" s="119">
        <v>0.665615141955835</v>
      </c>
      <c r="G218" s="119">
        <v>0.861224489795918</v>
      </c>
      <c r="H218" s="119">
        <v>0.750889679715302</v>
      </c>
      <c r="I218" s="117">
        <v>0.628103470687638</v>
      </c>
      <c r="J218" s="119">
        <v>0.698189337297101</v>
      </c>
      <c r="AE218" s="117"/>
    </row>
    <row r="219" ht="15.75" customHeight="1">
      <c r="A219" s="119" t="s">
        <v>481</v>
      </c>
      <c r="B219" s="119">
        <v>51.0</v>
      </c>
      <c r="C219" s="119">
        <v>0.797058701515197</v>
      </c>
      <c r="D219" s="119">
        <v>0.797058701515197</v>
      </c>
      <c r="E219" s="119">
        <v>0.609452736318407</v>
      </c>
      <c r="F219" s="119">
        <v>0.609452736318407</v>
      </c>
      <c r="G219" s="119">
        <v>1.0</v>
      </c>
      <c r="H219" s="119">
        <v>0.757341576506955</v>
      </c>
      <c r="I219" s="117">
        <v>0.650773430391264</v>
      </c>
      <c r="J219" s="119">
        <v>0.730220352468874</v>
      </c>
      <c r="AE219" s="117"/>
    </row>
    <row r="220" ht="15.75" customHeight="1">
      <c r="I220" s="117"/>
      <c r="L220" s="147" t="s">
        <v>482</v>
      </c>
      <c r="M220" s="129"/>
      <c r="N220" s="129"/>
      <c r="O220" s="129"/>
      <c r="P220" s="129"/>
      <c r="Q220" s="129"/>
      <c r="R220" s="129"/>
      <c r="S220" s="129"/>
      <c r="T220" s="129"/>
      <c r="U220" s="130"/>
      <c r="AE220" s="117"/>
    </row>
    <row r="221" ht="15.75" customHeight="1">
      <c r="A221" s="3" t="s">
        <v>483</v>
      </c>
      <c r="B221" s="3">
        <v>11.0</v>
      </c>
      <c r="C221" s="3">
        <v>0.707422196865081</v>
      </c>
      <c r="D221" s="3">
        <v>0.707422196865081</v>
      </c>
      <c r="E221" s="3">
        <v>0.676616915422885</v>
      </c>
      <c r="F221" s="3">
        <v>0.742616033755274</v>
      </c>
      <c r="G221" s="3">
        <v>0.718367346938775</v>
      </c>
      <c r="H221" s="3">
        <v>0.730290456431535</v>
      </c>
      <c r="I221" s="3">
        <v>0.709892109710126</v>
      </c>
      <c r="J221" s="3">
        <v>0.759586346027334</v>
      </c>
      <c r="L221" s="3" t="s">
        <v>484</v>
      </c>
      <c r="M221" s="3">
        <v>7.0</v>
      </c>
      <c r="N221" s="3">
        <v>0.628597021102905</v>
      </c>
      <c r="O221" s="3">
        <v>0.628597021102905</v>
      </c>
      <c r="P221" s="3">
        <v>0.67910447761194</v>
      </c>
      <c r="Q221" s="3">
        <v>0.735772357723577</v>
      </c>
      <c r="R221" s="3">
        <v>0.738775510204081</v>
      </c>
      <c r="S221" s="3">
        <v>0.737270875763747</v>
      </c>
      <c r="T221" s="3">
        <v>0.738125568698817</v>
      </c>
      <c r="U221" s="3">
        <v>0.78911496936849</v>
      </c>
      <c r="AE221" s="117"/>
    </row>
    <row r="222" ht="15.75" customHeight="1">
      <c r="A222" s="3" t="s">
        <v>485</v>
      </c>
      <c r="B222" s="3">
        <v>12.0</v>
      </c>
      <c r="C222" s="3">
        <v>0.658549308776855</v>
      </c>
      <c r="D222" s="3">
        <v>0.658549308776855</v>
      </c>
      <c r="E222" s="3">
        <v>0.691542288557213</v>
      </c>
      <c r="F222" s="3">
        <v>0.723247232472324</v>
      </c>
      <c r="G222" s="3">
        <v>0.8</v>
      </c>
      <c r="H222" s="3">
        <v>0.75968992248062</v>
      </c>
      <c r="I222" s="3">
        <v>0.719771220590147</v>
      </c>
      <c r="J222" s="3">
        <v>0.76203595206394</v>
      </c>
      <c r="L222" s="3" t="s">
        <v>486</v>
      </c>
      <c r="M222" s="3">
        <v>9.0</v>
      </c>
      <c r="N222" s="3">
        <v>0.649200677871704</v>
      </c>
      <c r="O222" s="3">
        <v>0.649200677871704</v>
      </c>
      <c r="P222" s="3">
        <v>0.669154228855721</v>
      </c>
      <c r="Q222" s="3">
        <v>0.769230769230769</v>
      </c>
      <c r="R222" s="3">
        <v>0.653061224489795</v>
      </c>
      <c r="S222" s="3">
        <v>0.706401766004415</v>
      </c>
      <c r="T222" s="3">
        <v>0.725880670739633</v>
      </c>
      <c r="U222" s="3">
        <v>0.769200111878755</v>
      </c>
      <c r="AE222" s="117"/>
    </row>
    <row r="223" ht="15.75" customHeight="1">
      <c r="A223" s="3"/>
      <c r="B223" s="3"/>
      <c r="C223" s="3"/>
      <c r="D223" s="3"/>
      <c r="E223" s="3"/>
      <c r="F223" s="3"/>
      <c r="G223" s="3"/>
      <c r="H223" s="3"/>
      <c r="I223" s="3"/>
      <c r="J223" s="3"/>
      <c r="AE223" s="117"/>
    </row>
    <row r="224" ht="15.75" customHeight="1">
      <c r="A224" s="3"/>
      <c r="B224" s="3"/>
      <c r="C224" s="3"/>
      <c r="D224" s="3"/>
      <c r="E224" s="3"/>
      <c r="F224" s="3"/>
      <c r="G224" s="3"/>
      <c r="H224" s="3"/>
      <c r="I224" s="3"/>
      <c r="J224" s="3"/>
      <c r="AE224" s="117"/>
    </row>
    <row r="225" ht="15.75" customHeight="1">
      <c r="AE225" s="117"/>
    </row>
    <row r="226" ht="15.75" customHeight="1">
      <c r="A226" s="3" t="s">
        <v>487</v>
      </c>
      <c r="B226" s="3">
        <v>77.0</v>
      </c>
      <c r="C226" s="3">
        <v>0.682443797588348</v>
      </c>
      <c r="D226" s="3">
        <v>0.682443797588348</v>
      </c>
      <c r="E226" s="3">
        <v>0.756218905472636</v>
      </c>
      <c r="F226" s="3">
        <v>0.829596412556053</v>
      </c>
      <c r="G226" s="3">
        <v>0.755102040816326</v>
      </c>
      <c r="H226" s="3">
        <v>0.79059829059829</v>
      </c>
      <c r="I226" s="3">
        <v>0.815130638242558</v>
      </c>
      <c r="J226" s="3">
        <v>0.831668547603296</v>
      </c>
      <c r="AE226" s="117"/>
    </row>
    <row r="227" ht="15.75" customHeight="1">
      <c r="A227" s="3" t="s">
        <v>488</v>
      </c>
      <c r="B227" s="3">
        <v>40.0</v>
      </c>
      <c r="C227" s="3">
        <v>0.698834657669067</v>
      </c>
      <c r="D227" s="3">
        <v>0.698834657669067</v>
      </c>
      <c r="E227" s="3">
        <v>0.743781094527363</v>
      </c>
      <c r="F227" s="3">
        <v>0.828703703703703</v>
      </c>
      <c r="G227" s="3">
        <v>0.730612244897959</v>
      </c>
      <c r="H227" s="3">
        <v>0.776572668112798</v>
      </c>
      <c r="I227" s="3">
        <v>0.811802937735603</v>
      </c>
      <c r="J227" s="3">
        <v>0.8534766233791</v>
      </c>
      <c r="AE227" s="117"/>
    </row>
    <row r="228" ht="15.75" customHeight="1">
      <c r="A228" s="3" t="s">
        <v>489</v>
      </c>
      <c r="B228" s="3">
        <v>97.0</v>
      </c>
      <c r="C228" s="3">
        <v>0.672458589076995</v>
      </c>
      <c r="D228" s="3">
        <v>0.672458589076995</v>
      </c>
      <c r="E228" s="3">
        <v>0.773631840796019</v>
      </c>
      <c r="F228" s="3">
        <v>0.818181818181818</v>
      </c>
      <c r="G228" s="3">
        <v>0.808163265306122</v>
      </c>
      <c r="H228" s="3">
        <v>0.813141683778234</v>
      </c>
      <c r="I228" s="3">
        <v>0.837904588587027</v>
      </c>
      <c r="J228" s="3">
        <v>0.878115409702811</v>
      </c>
      <c r="AE228" s="117"/>
    </row>
    <row r="229" ht="15.75" customHeight="1">
      <c r="A229" s="3" t="s">
        <v>490</v>
      </c>
      <c r="B229" s="3">
        <v>80.0</v>
      </c>
      <c r="C229" s="3">
        <v>0.724926888942718</v>
      </c>
      <c r="D229" s="3">
        <v>0.724926888942718</v>
      </c>
      <c r="E229" s="3">
        <v>0.746268656716418</v>
      </c>
      <c r="F229" s="3">
        <v>0.820627802690583</v>
      </c>
      <c r="G229" s="3">
        <v>0.746938775510204</v>
      </c>
      <c r="H229" s="3">
        <v>0.782051282051282</v>
      </c>
      <c r="I229" s="3">
        <v>0.820460158585727</v>
      </c>
      <c r="J229" s="3">
        <v>0.86683761583642</v>
      </c>
      <c r="AE229" s="117"/>
    </row>
    <row r="230" ht="15.75" customHeight="1">
      <c r="A230" s="3" t="s">
        <v>491</v>
      </c>
      <c r="B230" s="3">
        <v>68.0</v>
      </c>
      <c r="C230" s="3">
        <v>0.685491561889648</v>
      </c>
      <c r="D230" s="3">
        <v>0.685491561889648</v>
      </c>
      <c r="E230" s="3">
        <v>0.763681592039801</v>
      </c>
      <c r="F230" s="3">
        <v>0.817796610169491</v>
      </c>
      <c r="G230" s="3">
        <v>0.787755102040816</v>
      </c>
      <c r="H230" s="3">
        <v>0.802494802494802</v>
      </c>
      <c r="I230" s="3">
        <v>0.807227349538541</v>
      </c>
      <c r="J230" s="3">
        <v>0.822125606844761</v>
      </c>
      <c r="AE230" s="117"/>
    </row>
    <row r="231" ht="15.75" customHeight="1">
      <c r="A231" s="3" t="s">
        <v>492</v>
      </c>
      <c r="B231" s="3">
        <v>98.0</v>
      </c>
      <c r="C231" s="3">
        <v>0.700478076934814</v>
      </c>
      <c r="D231" s="3">
        <v>0.700478076934814</v>
      </c>
      <c r="E231" s="3">
        <v>0.756218905472636</v>
      </c>
      <c r="F231" s="3">
        <v>0.823788546255506</v>
      </c>
      <c r="G231" s="3">
        <v>0.763265306122449</v>
      </c>
      <c r="H231" s="3">
        <v>0.792372881355932</v>
      </c>
      <c r="I231" s="3">
        <v>0.818484336409723</v>
      </c>
      <c r="J231" s="3">
        <v>0.840079348116518</v>
      </c>
      <c r="AE231" s="117"/>
    </row>
    <row r="232" ht="15.75" customHeight="1">
      <c r="A232" s="3"/>
      <c r="B232" s="3"/>
      <c r="C232" s="3"/>
      <c r="D232" s="3"/>
      <c r="E232" s="3"/>
      <c r="F232" s="3"/>
      <c r="G232" s="3"/>
      <c r="H232" s="3"/>
      <c r="I232" s="3"/>
      <c r="J232" s="3"/>
      <c r="AE232" s="117"/>
    </row>
    <row r="233" ht="15.75" customHeight="1">
      <c r="A233" s="3"/>
      <c r="B233" s="3"/>
      <c r="C233" s="3"/>
      <c r="D233" s="3"/>
      <c r="E233" s="3"/>
      <c r="F233" s="3"/>
      <c r="G233" s="3"/>
      <c r="H233" s="3"/>
      <c r="I233" s="3"/>
      <c r="J233" s="3"/>
      <c r="AE233" s="117"/>
    </row>
    <row r="234" ht="15.75" customHeight="1">
      <c r="A234" s="3"/>
      <c r="B234" s="3"/>
      <c r="C234" s="3"/>
      <c r="D234" s="3"/>
      <c r="E234" s="3"/>
      <c r="F234" s="3"/>
      <c r="G234" s="3"/>
      <c r="H234" s="3"/>
      <c r="I234" s="3"/>
      <c r="J234" s="3"/>
      <c r="AE234" s="117"/>
    </row>
    <row r="235" ht="15.75" customHeight="1">
      <c r="A235" s="3" t="s">
        <v>493</v>
      </c>
      <c r="B235" s="3">
        <v>9.0</v>
      </c>
      <c r="C235" s="3">
        <v>0.58000344</v>
      </c>
      <c r="D235" s="3">
        <v>0.58000344</v>
      </c>
      <c r="E235" s="3">
        <v>0.72636816</v>
      </c>
      <c r="F235" s="3">
        <v>0.76264591</v>
      </c>
      <c r="G235" s="3">
        <v>0.8</v>
      </c>
      <c r="H235" s="3">
        <v>0.78087649</v>
      </c>
      <c r="I235" s="3">
        <v>0.77927986</v>
      </c>
      <c r="J235" s="3">
        <v>0.83271117</v>
      </c>
      <c r="AE235" s="117"/>
    </row>
    <row r="236" ht="15.75" customHeight="1">
      <c r="A236" s="3" t="s">
        <v>494</v>
      </c>
      <c r="B236" s="3">
        <v>13.0</v>
      </c>
      <c r="C236" s="3">
        <v>0.623984038829803</v>
      </c>
      <c r="D236" s="3">
        <v>0.623984038829803</v>
      </c>
      <c r="E236" s="3">
        <v>0.718905472636815</v>
      </c>
      <c r="F236" s="3">
        <v>0.748120300751879</v>
      </c>
      <c r="G236" s="3">
        <v>0.812244897959183</v>
      </c>
      <c r="H236" s="3">
        <v>0.778864970645792</v>
      </c>
      <c r="I236" s="3">
        <v>0.777304042636162</v>
      </c>
      <c r="J236" s="3">
        <v>0.821937142932132</v>
      </c>
      <c r="AE236" s="117"/>
    </row>
    <row r="237" ht="15.75" customHeight="1">
      <c r="A237" s="3" t="s">
        <v>495</v>
      </c>
      <c r="B237" s="3">
        <v>73.0</v>
      </c>
      <c r="C237" s="3">
        <v>0.811977326869964</v>
      </c>
      <c r="D237" s="3">
        <v>0.811977326869964</v>
      </c>
      <c r="E237" s="3">
        <v>0.72139303482587</v>
      </c>
      <c r="F237" s="3">
        <v>0.782978723404255</v>
      </c>
      <c r="G237" s="3">
        <v>0.751020408163265</v>
      </c>
      <c r="H237" s="3">
        <v>0.766666666666666</v>
      </c>
      <c r="I237" s="3">
        <v>0.740855323020928</v>
      </c>
      <c r="J237" s="3">
        <v>0.769007216879043</v>
      </c>
      <c r="AE237" s="117"/>
    </row>
    <row r="238" ht="15.75" customHeight="1">
      <c r="A238" s="3" t="s">
        <v>496</v>
      </c>
      <c r="B238" s="3">
        <v>7.0</v>
      </c>
      <c r="C238" s="3">
        <v>0.624638974666595</v>
      </c>
      <c r="D238" s="3">
        <v>0.624638974666595</v>
      </c>
      <c r="E238" s="3">
        <v>0.694029850746268</v>
      </c>
      <c r="F238" s="3">
        <v>0.831521739130434</v>
      </c>
      <c r="G238" s="3">
        <v>0.624489795918367</v>
      </c>
      <c r="H238" s="3">
        <v>0.713286713286713</v>
      </c>
      <c r="I238" s="3">
        <v>0.785493305602495</v>
      </c>
      <c r="J238" s="3">
        <v>0.833451093565629</v>
      </c>
      <c r="AE238" s="117"/>
    </row>
    <row r="239" ht="15.75" customHeight="1">
      <c r="A239" s="3" t="s">
        <v>497</v>
      </c>
      <c r="B239" s="3">
        <v>62.0</v>
      </c>
      <c r="C239" s="3">
        <v>0.837407231330871</v>
      </c>
      <c r="D239" s="3">
        <v>0.837407231330871</v>
      </c>
      <c r="E239" s="3">
        <v>0.716417910447761</v>
      </c>
      <c r="F239" s="3">
        <v>0.731448763250883</v>
      </c>
      <c r="G239" s="3">
        <v>0.844897959183673</v>
      </c>
      <c r="H239" s="3">
        <v>0.784090909090909</v>
      </c>
      <c r="I239" s="3">
        <v>0.733393994540491</v>
      </c>
      <c r="J239" s="3">
        <v>0.765311624704458</v>
      </c>
      <c r="AE239" s="117"/>
    </row>
    <row r="240" ht="15.75" customHeight="1">
      <c r="A240" s="3" t="s">
        <v>498</v>
      </c>
      <c r="B240" s="3">
        <v>4.0</v>
      </c>
      <c r="C240" s="3">
        <v>0.662453889846801</v>
      </c>
      <c r="D240" s="3">
        <v>0.662453889846801</v>
      </c>
      <c r="E240" s="3">
        <v>0.656716417910447</v>
      </c>
      <c r="F240" s="3">
        <v>0.812865497076023</v>
      </c>
      <c r="G240" s="3">
        <v>0.56734693877551</v>
      </c>
      <c r="H240" s="3">
        <v>0.66826923076923</v>
      </c>
      <c r="I240" s="3">
        <v>0.73154816066554</v>
      </c>
      <c r="J240" s="3">
        <v>0.787287440908905</v>
      </c>
      <c r="AE240" s="117"/>
    </row>
    <row r="241" ht="15.75" customHeight="1">
      <c r="A241" s="3" t="s">
        <v>499</v>
      </c>
      <c r="B241" s="3">
        <v>8.0</v>
      </c>
      <c r="C241" s="3">
        <v>0.692255020141601</v>
      </c>
      <c r="D241" s="3">
        <v>0.692255020141601</v>
      </c>
      <c r="E241" s="3">
        <v>0.686567164179104</v>
      </c>
      <c r="F241" s="3">
        <v>0.733333333333333</v>
      </c>
      <c r="G241" s="3">
        <v>0.763265306122449</v>
      </c>
      <c r="H241" s="3">
        <v>0.748</v>
      </c>
      <c r="I241" s="3">
        <v>0.734277914987651</v>
      </c>
      <c r="J241" s="3">
        <v>0.783536265628003</v>
      </c>
      <c r="AE241" s="117"/>
    </row>
    <row r="242" ht="15.75" customHeight="1">
      <c r="A242" s="3" t="s">
        <v>500</v>
      </c>
      <c r="B242" s="3">
        <v>24.0</v>
      </c>
      <c r="C242" s="3">
        <v>0.873222291469574</v>
      </c>
      <c r="D242" s="3">
        <v>0.873222291469574</v>
      </c>
      <c r="E242" s="3">
        <v>0.661691542288557</v>
      </c>
      <c r="F242" s="3">
        <v>0.74439461883408</v>
      </c>
      <c r="G242" s="3">
        <v>0.677551020408163</v>
      </c>
      <c r="H242" s="3">
        <v>0.709401709401709</v>
      </c>
      <c r="I242" s="3">
        <v>0.692395684388405</v>
      </c>
      <c r="J242" s="3">
        <v>0.748542488834091</v>
      </c>
      <c r="AE242" s="117"/>
    </row>
    <row r="243" ht="15.75" customHeight="1">
      <c r="A243" s="3" t="s">
        <v>501</v>
      </c>
      <c r="B243" s="3">
        <v>17.0</v>
      </c>
      <c r="C243" s="3">
        <v>0.837831497192382</v>
      </c>
      <c r="D243" s="3">
        <v>0.837831497192382</v>
      </c>
      <c r="E243" s="3">
        <v>0.666666666666666</v>
      </c>
      <c r="F243" s="3">
        <v>0.748878923766816</v>
      </c>
      <c r="G243" s="3">
        <v>0.681632653061224</v>
      </c>
      <c r="H243" s="3">
        <v>0.713675213675213</v>
      </c>
      <c r="I243" s="3">
        <v>0.706798388145066</v>
      </c>
      <c r="J243" s="3">
        <v>0.770203432260426</v>
      </c>
      <c r="AE243" s="117"/>
    </row>
    <row r="244" ht="15.75" customHeight="1">
      <c r="A244" s="3" t="s">
        <v>502</v>
      </c>
      <c r="B244" s="3">
        <v>5.0</v>
      </c>
      <c r="C244" s="3">
        <v>0.615298628807067</v>
      </c>
      <c r="D244" s="3">
        <v>0.615298628807067</v>
      </c>
      <c r="E244" s="3">
        <v>0.708955223880597</v>
      </c>
      <c r="F244" s="3">
        <v>0.756</v>
      </c>
      <c r="G244" s="3">
        <v>0.771428571428571</v>
      </c>
      <c r="H244" s="3">
        <v>0.763636363636363</v>
      </c>
      <c r="I244" s="3">
        <v>0.750448459638632</v>
      </c>
      <c r="J244" s="3">
        <v>0.803849222616981</v>
      </c>
      <c r="AE244" s="117"/>
    </row>
    <row r="245" ht="15.75" customHeight="1">
      <c r="A245" s="3"/>
      <c r="B245" s="3"/>
      <c r="C245" s="3"/>
      <c r="D245" s="3"/>
      <c r="E245" s="3"/>
      <c r="F245" s="3"/>
      <c r="G245" s="3"/>
      <c r="H245" s="3"/>
      <c r="I245" s="3"/>
      <c r="J245" s="3"/>
      <c r="AE245" s="117"/>
    </row>
    <row r="246" ht="15.75" customHeight="1">
      <c r="A246" s="3"/>
      <c r="B246" s="3"/>
      <c r="C246" s="3"/>
      <c r="D246" s="3"/>
      <c r="E246" s="3"/>
      <c r="F246" s="3"/>
      <c r="G246" s="3"/>
      <c r="H246" s="3"/>
      <c r="I246" s="3"/>
      <c r="J246" s="3"/>
      <c r="AE246" s="117"/>
    </row>
    <row r="247" ht="15.75" customHeight="1">
      <c r="A247" s="3"/>
      <c r="B247" s="3"/>
      <c r="C247" s="3"/>
      <c r="D247" s="3"/>
      <c r="E247" s="3"/>
      <c r="F247" s="3"/>
      <c r="G247" s="3"/>
      <c r="H247" s="3"/>
      <c r="I247" s="3"/>
      <c r="J247" s="3"/>
      <c r="AE247" s="117"/>
    </row>
    <row r="248" ht="15.75" customHeight="1">
      <c r="A248" s="156"/>
      <c r="B248" s="157" t="s">
        <v>503</v>
      </c>
      <c r="AE248" s="117"/>
    </row>
    <row r="249" ht="15.75" customHeight="1">
      <c r="A249" s="119" t="s">
        <v>454</v>
      </c>
      <c r="B249" s="158">
        <f t="shared" ref="B249:J249" si="37">STDEV(B193,M193,X193)</f>
        <v>40.85339643</v>
      </c>
      <c r="C249" s="158">
        <f t="shared" si="37"/>
        <v>0.1305363237</v>
      </c>
      <c r="D249" s="158">
        <f t="shared" si="37"/>
        <v>0.1305363237</v>
      </c>
      <c r="E249" s="158">
        <f t="shared" si="37"/>
        <v>0.01121703919</v>
      </c>
      <c r="F249" s="158">
        <f t="shared" si="37"/>
        <v>0.03766483719</v>
      </c>
      <c r="G249" s="158">
        <f t="shared" si="37"/>
        <v>0.06140562774</v>
      </c>
      <c r="H249" s="158">
        <f t="shared" si="37"/>
        <v>0.01271106199</v>
      </c>
      <c r="I249" s="158">
        <f t="shared" si="37"/>
        <v>0.02654870742</v>
      </c>
      <c r="J249" s="158">
        <f t="shared" si="37"/>
        <v>0.01768917454</v>
      </c>
      <c r="AE249" s="117"/>
    </row>
    <row r="250" ht="15.75" customHeight="1">
      <c r="A250" s="119" t="s">
        <v>470</v>
      </c>
      <c r="B250" s="158">
        <f t="shared" ref="B250:J250" si="38">STDEV(B209,M209,X209)</f>
        <v>3.605551275</v>
      </c>
      <c r="C250" s="158">
        <f t="shared" si="38"/>
        <v>0.06087310291</v>
      </c>
      <c r="D250" s="158">
        <f t="shared" si="38"/>
        <v>0.06087310291</v>
      </c>
      <c r="E250" s="158">
        <f t="shared" si="38"/>
        <v>0.02795972687</v>
      </c>
      <c r="F250" s="158">
        <f t="shared" si="38"/>
        <v>0.02883613392</v>
      </c>
      <c r="G250" s="158">
        <f t="shared" si="38"/>
        <v>0.0890818859</v>
      </c>
      <c r="H250" s="158">
        <f t="shared" si="38"/>
        <v>0.04180046393</v>
      </c>
      <c r="I250" s="158">
        <f t="shared" si="38"/>
        <v>0.009233635498</v>
      </c>
      <c r="J250" s="158">
        <f t="shared" si="38"/>
        <v>0.01158261141</v>
      </c>
      <c r="K250" s="158"/>
      <c r="AE250" s="117"/>
    </row>
    <row r="251" ht="15.75" customHeight="1">
      <c r="A251" s="156"/>
      <c r="B251" s="156"/>
      <c r="C251" s="156"/>
      <c r="D251" s="156"/>
      <c r="E251" s="156"/>
      <c r="F251" s="156"/>
      <c r="G251" s="156"/>
      <c r="H251" s="156"/>
      <c r="I251" s="156"/>
      <c r="J251" s="156"/>
      <c r="AE251" s="117"/>
    </row>
    <row r="252" ht="15.75" customHeight="1">
      <c r="A252" s="156"/>
      <c r="B252" s="157" t="s">
        <v>504</v>
      </c>
      <c r="AE252" s="117"/>
    </row>
    <row r="253" ht="15.75" customHeight="1">
      <c r="A253" s="119" t="s">
        <v>454</v>
      </c>
      <c r="B253" s="158">
        <f t="shared" ref="B253:J253" si="39">AVERAGE(B193,M193,X193)</f>
        <v>30</v>
      </c>
      <c r="C253" s="158">
        <f t="shared" si="39"/>
        <v>0.6904954712</v>
      </c>
      <c r="D253" s="158">
        <f t="shared" si="39"/>
        <v>0.6904954712</v>
      </c>
      <c r="E253" s="158">
        <f t="shared" si="39"/>
        <v>0.6907131012</v>
      </c>
      <c r="F253" s="158">
        <f t="shared" si="39"/>
        <v>0.7466057198</v>
      </c>
      <c r="G253" s="158">
        <f t="shared" si="39"/>
        <v>0.7523809524</v>
      </c>
      <c r="H253" s="158">
        <f t="shared" si="39"/>
        <v>0.7473295692</v>
      </c>
      <c r="I253" s="158">
        <f t="shared" si="39"/>
        <v>0.7531435504</v>
      </c>
      <c r="J253" s="158">
        <f t="shared" si="39"/>
        <v>0.8061713061</v>
      </c>
      <c r="AE253" s="117"/>
    </row>
    <row r="254" ht="15.75" customHeight="1">
      <c r="A254" s="119" t="s">
        <v>470</v>
      </c>
      <c r="B254" s="158">
        <f t="shared" ref="B254:J254" si="40">AVERAGE(B209,M209,X209)</f>
        <v>6</v>
      </c>
      <c r="C254" s="158">
        <f t="shared" si="40"/>
        <v>0.6623367667</v>
      </c>
      <c r="D254" s="158">
        <f t="shared" si="40"/>
        <v>0.6623367667</v>
      </c>
      <c r="E254" s="158">
        <f t="shared" si="40"/>
        <v>0.6824212272</v>
      </c>
      <c r="F254" s="158">
        <f t="shared" si="40"/>
        <v>0.7620329886</v>
      </c>
      <c r="G254" s="158">
        <f t="shared" si="40"/>
        <v>0.7006802721</v>
      </c>
      <c r="H254" s="158">
        <f t="shared" si="40"/>
        <v>0.7270956431</v>
      </c>
      <c r="I254" s="158">
        <f t="shared" si="40"/>
        <v>0.7458208761</v>
      </c>
      <c r="J254" s="158">
        <f t="shared" si="40"/>
        <v>0.8060462511</v>
      </c>
      <c r="AE254" s="117"/>
    </row>
    <row r="255" ht="15.75" customHeight="1">
      <c r="A255" s="3"/>
      <c r="B255" s="3"/>
      <c r="C255" s="3"/>
      <c r="D255" s="3"/>
      <c r="E255" s="3"/>
      <c r="F255" s="3"/>
      <c r="G255" s="3"/>
      <c r="H255" s="3"/>
      <c r="I255" s="3"/>
      <c r="J255" s="3"/>
      <c r="AE255" s="117"/>
    </row>
    <row r="256" ht="15.75" customHeight="1">
      <c r="A256" s="3"/>
      <c r="B256" s="3"/>
      <c r="C256" s="3"/>
      <c r="D256" s="3"/>
      <c r="E256" s="3"/>
      <c r="F256" s="3"/>
      <c r="G256" s="3"/>
      <c r="H256" s="3"/>
      <c r="I256" s="3"/>
      <c r="J256" s="3"/>
      <c r="AE256" s="117"/>
    </row>
    <row r="257" ht="15.75" customHeight="1">
      <c r="A257" s="3"/>
      <c r="B257" s="3"/>
      <c r="C257" s="3"/>
      <c r="D257" s="3"/>
      <c r="E257" s="3"/>
      <c r="F257" s="3"/>
      <c r="G257" s="3"/>
      <c r="H257" s="3"/>
      <c r="I257" s="3"/>
      <c r="J257" s="3"/>
      <c r="AE257" s="117"/>
    </row>
    <row r="258" ht="15.75" customHeight="1">
      <c r="A258" s="3"/>
      <c r="B258" s="3"/>
      <c r="C258" s="3"/>
      <c r="D258" s="3"/>
      <c r="E258" s="3"/>
      <c r="F258" s="3"/>
      <c r="G258" s="3"/>
      <c r="H258" s="158"/>
      <c r="I258" s="158"/>
      <c r="J258" s="158"/>
      <c r="AE258" s="117"/>
    </row>
    <row r="259" ht="15.75" customHeight="1">
      <c r="A259" s="3"/>
      <c r="B259" s="3"/>
      <c r="C259" s="3"/>
      <c r="D259" s="3"/>
      <c r="E259" s="3"/>
      <c r="F259" s="3"/>
      <c r="G259" s="3"/>
      <c r="H259" s="3"/>
      <c r="I259" s="3"/>
      <c r="J259" s="3"/>
      <c r="AE259" s="117"/>
    </row>
    <row r="260" ht="15.75" customHeight="1">
      <c r="A260" s="3"/>
      <c r="B260" s="3"/>
      <c r="C260" s="3"/>
      <c r="D260" s="3"/>
      <c r="E260" s="3"/>
      <c r="F260" s="3"/>
      <c r="G260" s="3"/>
      <c r="H260" s="3"/>
      <c r="I260" s="3"/>
      <c r="J260" s="3"/>
      <c r="AE260" s="117"/>
    </row>
    <row r="261" ht="15.75" customHeight="1">
      <c r="A261" s="142" t="s">
        <v>505</v>
      </c>
      <c r="I261" s="117"/>
      <c r="AE261" s="117"/>
    </row>
    <row r="262" ht="15.75" customHeight="1">
      <c r="B262" s="126" t="s">
        <v>340</v>
      </c>
      <c r="C262" s="126" t="s">
        <v>341</v>
      </c>
      <c r="D262" s="126" t="s">
        <v>342</v>
      </c>
      <c r="E262" s="126" t="s">
        <v>343</v>
      </c>
      <c r="F262" s="126" t="s">
        <v>344</v>
      </c>
      <c r="G262" s="126" t="s">
        <v>345</v>
      </c>
      <c r="H262" s="126" t="s">
        <v>346</v>
      </c>
      <c r="I262" s="126" t="s">
        <v>347</v>
      </c>
      <c r="J262" s="126" t="s">
        <v>348</v>
      </c>
      <c r="M262" s="126" t="s">
        <v>340</v>
      </c>
      <c r="N262" s="126" t="s">
        <v>341</v>
      </c>
      <c r="O262" s="126" t="s">
        <v>342</v>
      </c>
      <c r="P262" s="126" t="s">
        <v>343</v>
      </c>
      <c r="Q262" s="126" t="s">
        <v>344</v>
      </c>
      <c r="R262" s="126" t="s">
        <v>345</v>
      </c>
      <c r="S262" s="126" t="s">
        <v>346</v>
      </c>
      <c r="T262" s="126" t="s">
        <v>347</v>
      </c>
      <c r="U262" s="126" t="s">
        <v>348</v>
      </c>
      <c r="X262" s="126" t="s">
        <v>340</v>
      </c>
      <c r="Y262" s="126" t="s">
        <v>341</v>
      </c>
      <c r="Z262" s="126" t="s">
        <v>342</v>
      </c>
      <c r="AA262" s="126" t="s">
        <v>343</v>
      </c>
      <c r="AB262" s="126" t="s">
        <v>344</v>
      </c>
      <c r="AC262" s="126" t="s">
        <v>345</v>
      </c>
      <c r="AD262" s="126" t="s">
        <v>346</v>
      </c>
      <c r="AE262" s="126" t="s">
        <v>347</v>
      </c>
      <c r="AF262" s="126" t="s">
        <v>348</v>
      </c>
    </row>
    <row r="263" ht="15.75" customHeight="1">
      <c r="A263" s="137" t="s">
        <v>506</v>
      </c>
      <c r="B263" s="128" t="s">
        <v>507</v>
      </c>
      <c r="C263" s="129"/>
      <c r="D263" s="129"/>
      <c r="E263" s="129"/>
      <c r="F263" s="129"/>
      <c r="G263" s="129"/>
      <c r="H263" s="129"/>
      <c r="I263" s="129"/>
      <c r="J263" s="130"/>
      <c r="L263" s="137" t="s">
        <v>506</v>
      </c>
      <c r="M263" s="128" t="s">
        <v>508</v>
      </c>
      <c r="N263" s="129"/>
      <c r="O263" s="129"/>
      <c r="P263" s="129"/>
      <c r="Q263" s="129"/>
      <c r="R263" s="129"/>
      <c r="S263" s="129"/>
      <c r="T263" s="129"/>
      <c r="U263" s="130"/>
      <c r="W263" s="137" t="s">
        <v>506</v>
      </c>
      <c r="X263" s="128" t="s">
        <v>509</v>
      </c>
      <c r="Y263" s="129"/>
      <c r="Z263" s="129"/>
      <c r="AA263" s="129"/>
      <c r="AB263" s="129"/>
      <c r="AC263" s="129"/>
      <c r="AD263" s="129"/>
      <c r="AE263" s="129"/>
      <c r="AF263" s="130"/>
    </row>
    <row r="264" ht="15.75" customHeight="1">
      <c r="A264" s="119" t="s">
        <v>364</v>
      </c>
      <c r="B264" s="119">
        <v>20.0</v>
      </c>
      <c r="C264" s="119">
        <v>0.833327770233154</v>
      </c>
      <c r="D264" s="119">
        <v>0.833327770233154</v>
      </c>
      <c r="E264" s="119">
        <v>0.67412935323383</v>
      </c>
      <c r="F264" s="119">
        <v>0.827586206896551</v>
      </c>
      <c r="G264" s="119">
        <v>0.587755102040816</v>
      </c>
      <c r="H264" s="119">
        <v>0.687350835322195</v>
      </c>
      <c r="I264" s="119">
        <v>0.76914077733004</v>
      </c>
      <c r="J264" s="119">
        <v>0.829358108778619</v>
      </c>
      <c r="L264" s="119" t="s">
        <v>364</v>
      </c>
      <c r="M264" s="119">
        <v>55.0</v>
      </c>
      <c r="N264" s="119">
        <v>0.713020682334899</v>
      </c>
      <c r="O264" s="119">
        <v>0.713020682334899</v>
      </c>
      <c r="P264" s="119">
        <v>0.733830845771144</v>
      </c>
      <c r="Q264" s="119">
        <v>0.802631578947368</v>
      </c>
      <c r="R264" s="119">
        <v>0.746938775510204</v>
      </c>
      <c r="S264" s="119">
        <v>0.773784355179704</v>
      </c>
      <c r="T264" s="119">
        <v>0.776446119849213</v>
      </c>
      <c r="U264" s="119">
        <v>0.824998031716466</v>
      </c>
      <c r="W264" s="119" t="s">
        <v>364</v>
      </c>
      <c r="X264" s="119">
        <v>96.0</v>
      </c>
      <c r="Y264" s="119">
        <v>0.790162801742553</v>
      </c>
      <c r="Z264" s="119">
        <v>0.790162801742553</v>
      </c>
      <c r="AA264" s="119">
        <v>0.713930348258706</v>
      </c>
      <c r="AB264" s="119">
        <v>0.798165137614678</v>
      </c>
      <c r="AC264" s="119">
        <v>0.710204081632653</v>
      </c>
      <c r="AD264" s="119">
        <v>0.751619870410367</v>
      </c>
      <c r="AE264" s="119">
        <v>0.760301572858442</v>
      </c>
      <c r="AF264" s="119">
        <v>0.821439864849317</v>
      </c>
    </row>
    <row r="265" ht="15.75" customHeight="1">
      <c r="A265" s="119" t="s">
        <v>437</v>
      </c>
      <c r="B265" s="119">
        <v>12.0</v>
      </c>
      <c r="C265" s="119">
        <v>0.632118701934814</v>
      </c>
      <c r="D265" s="119">
        <v>0.632118701934814</v>
      </c>
      <c r="E265" s="119">
        <v>0.72636815920398</v>
      </c>
      <c r="F265" s="119">
        <v>0.771084337349397</v>
      </c>
      <c r="G265" s="119">
        <v>0.783673469387755</v>
      </c>
      <c r="H265" s="119">
        <v>0.777327935222672</v>
      </c>
      <c r="I265" s="117">
        <v>0.796958273755362</v>
      </c>
      <c r="J265" s="117">
        <v>0.842067061213067</v>
      </c>
      <c r="L265" s="119" t="s">
        <v>437</v>
      </c>
      <c r="M265" s="119">
        <v>18.0</v>
      </c>
      <c r="N265" s="119">
        <v>0.710866808891296</v>
      </c>
      <c r="O265" s="119">
        <v>0.710866808891296</v>
      </c>
      <c r="P265" s="119">
        <v>0.723880597014925</v>
      </c>
      <c r="Q265" s="119">
        <v>0.781512605042016</v>
      </c>
      <c r="R265" s="119">
        <v>0.759183673469387</v>
      </c>
      <c r="S265" s="119">
        <v>0.770186335403726</v>
      </c>
      <c r="T265" s="119">
        <v>0.780631743143117</v>
      </c>
      <c r="U265" s="119">
        <v>0.820577684376792</v>
      </c>
      <c r="W265" s="119" t="s">
        <v>437</v>
      </c>
      <c r="X265" s="119">
        <v>12.0</v>
      </c>
      <c r="Y265" s="119">
        <v>0.668758332729339</v>
      </c>
      <c r="Z265" s="119">
        <v>0.668758332729339</v>
      </c>
      <c r="AA265" s="119">
        <v>0.741293532338308</v>
      </c>
      <c r="AB265" s="119">
        <v>0.816143497757847</v>
      </c>
      <c r="AC265" s="119">
        <v>0.742857142857142</v>
      </c>
      <c r="AD265" s="119">
        <v>0.777777777777777</v>
      </c>
      <c r="AE265" s="117">
        <v>0.796984271415572</v>
      </c>
      <c r="AF265" s="117">
        <v>0.838984341897444</v>
      </c>
    </row>
    <row r="266" ht="15.75" customHeight="1">
      <c r="I266" s="117"/>
    </row>
    <row r="267" ht="15.75" customHeight="1">
      <c r="A267" s="137" t="s">
        <v>510</v>
      </c>
      <c r="I267" s="117"/>
      <c r="L267" s="137" t="s">
        <v>510</v>
      </c>
      <c r="M267" s="128" t="s">
        <v>508</v>
      </c>
      <c r="N267" s="129"/>
      <c r="O267" s="129"/>
      <c r="P267" s="129"/>
      <c r="Q267" s="129"/>
      <c r="R267" s="129"/>
      <c r="S267" s="129"/>
      <c r="T267" s="129"/>
      <c r="U267" s="130"/>
      <c r="W267" s="137" t="s">
        <v>510</v>
      </c>
      <c r="X267" s="128" t="s">
        <v>509</v>
      </c>
      <c r="Y267" s="129"/>
      <c r="Z267" s="129"/>
      <c r="AA267" s="129"/>
      <c r="AB267" s="129"/>
      <c r="AC267" s="129"/>
      <c r="AD267" s="129"/>
      <c r="AE267" s="129"/>
      <c r="AF267" s="130"/>
    </row>
    <row r="268" ht="15.75" customHeight="1">
      <c r="A268" s="119" t="s">
        <v>364</v>
      </c>
      <c r="B268" s="119">
        <v>24.0</v>
      </c>
      <c r="C268" s="119">
        <v>0.850086450576782</v>
      </c>
      <c r="D268" s="119">
        <v>0.850086450576782</v>
      </c>
      <c r="E268" s="119">
        <v>0.696517412935323</v>
      </c>
      <c r="F268" s="119">
        <v>0.788732394366197</v>
      </c>
      <c r="G268" s="119">
        <v>0.685714285714285</v>
      </c>
      <c r="H268" s="119">
        <v>0.733624454148471</v>
      </c>
      <c r="I268" s="119">
        <v>0.747094761471467</v>
      </c>
      <c r="J268" s="119">
        <v>0.817375418365492</v>
      </c>
      <c r="L268" s="119" t="s">
        <v>364</v>
      </c>
      <c r="M268" s="119">
        <v>41.0</v>
      </c>
      <c r="N268" s="119">
        <v>0.788963615894317</v>
      </c>
      <c r="O268" s="119">
        <v>0.788963615894317</v>
      </c>
      <c r="P268" s="119">
        <v>0.694029850746268</v>
      </c>
      <c r="Q268" s="119">
        <v>0.787735849056603</v>
      </c>
      <c r="R268" s="119">
        <v>0.681632653061224</v>
      </c>
      <c r="S268" s="119">
        <v>0.730853391684901</v>
      </c>
      <c r="T268" s="119">
        <v>0.762589366956973</v>
      </c>
      <c r="U268" s="119">
        <v>0.81605179497466</v>
      </c>
      <c r="W268" s="119" t="s">
        <v>364</v>
      </c>
      <c r="X268" s="119">
        <v>42.0</v>
      </c>
      <c r="Y268" s="119">
        <v>0.758451700210571</v>
      </c>
      <c r="Z268" s="119">
        <v>0.758451700210571</v>
      </c>
      <c r="AA268" s="119">
        <v>0.711442786069651</v>
      </c>
      <c r="AB268" s="119">
        <v>0.776824034334764</v>
      </c>
      <c r="AC268" s="119">
        <v>0.738775510204081</v>
      </c>
      <c r="AD268" s="119">
        <v>0.757322175732217</v>
      </c>
      <c r="AE268" s="117">
        <v>0.771610555050045</v>
      </c>
      <c r="AF268" s="117">
        <v>0.824679856303385</v>
      </c>
    </row>
    <row r="269" ht="15.75" customHeight="1">
      <c r="A269" s="119" t="s">
        <v>437</v>
      </c>
      <c r="B269" s="119">
        <v>39.0</v>
      </c>
      <c r="C269" s="119">
        <v>0.789714932441711</v>
      </c>
      <c r="D269" s="119">
        <v>0.789714932441711</v>
      </c>
      <c r="E269" s="119">
        <v>0.691542288557213</v>
      </c>
      <c r="F269" s="119">
        <v>0.807106598984771</v>
      </c>
      <c r="G269" s="119">
        <v>0.648979591836734</v>
      </c>
      <c r="H269" s="119">
        <v>0.71945701357466</v>
      </c>
      <c r="I269" s="117">
        <v>0.776212140907318</v>
      </c>
      <c r="J269" s="117">
        <v>0.828763053493429</v>
      </c>
      <c r="L269" s="119" t="s">
        <v>437</v>
      </c>
      <c r="M269" s="119">
        <v>26.0</v>
      </c>
      <c r="N269" s="119">
        <v>0.804255723953247</v>
      </c>
      <c r="O269" s="119">
        <v>0.804255723953247</v>
      </c>
      <c r="P269" s="119">
        <v>0.711442786069651</v>
      </c>
      <c r="Q269" s="119">
        <v>0.805687203791469</v>
      </c>
      <c r="R269" s="119">
        <v>0.693877551020408</v>
      </c>
      <c r="S269" s="119">
        <v>0.745614035087719</v>
      </c>
      <c r="T269" s="119">
        <v>0.7776420122189</v>
      </c>
      <c r="U269" s="119">
        <v>0.813496574418489</v>
      </c>
      <c r="W269" s="119" t="s">
        <v>437</v>
      </c>
      <c r="X269" s="119">
        <v>85.0</v>
      </c>
      <c r="Y269" s="119">
        <v>0.744415163993835</v>
      </c>
      <c r="Z269" s="119">
        <v>0.744415163993835</v>
      </c>
      <c r="AA269" s="119">
        <v>0.716417910447761</v>
      </c>
      <c r="AB269" s="119">
        <v>0.825870646766169</v>
      </c>
      <c r="AC269" s="119">
        <v>0.677551020408163</v>
      </c>
      <c r="AD269" s="119">
        <v>0.74439461883408</v>
      </c>
      <c r="AE269" s="119">
        <v>0.769556739893409</v>
      </c>
      <c r="AF269" s="119">
        <v>0.80719010892936</v>
      </c>
    </row>
    <row r="270" ht="15.75" customHeight="1">
      <c r="I270" s="117"/>
    </row>
    <row r="271" ht="15.75" customHeight="1">
      <c r="A271" s="137" t="s">
        <v>511</v>
      </c>
      <c r="I271" s="117"/>
      <c r="L271" s="137" t="s">
        <v>511</v>
      </c>
      <c r="M271" s="128" t="s">
        <v>508</v>
      </c>
      <c r="N271" s="129"/>
      <c r="O271" s="129"/>
      <c r="P271" s="129"/>
      <c r="Q271" s="129"/>
      <c r="R271" s="129"/>
      <c r="S271" s="129"/>
      <c r="T271" s="129"/>
      <c r="U271" s="130"/>
      <c r="W271" s="137" t="s">
        <v>511</v>
      </c>
      <c r="X271" s="128" t="s">
        <v>509</v>
      </c>
      <c r="Y271" s="129"/>
      <c r="Z271" s="129"/>
      <c r="AA271" s="129"/>
      <c r="AB271" s="129"/>
      <c r="AC271" s="129"/>
      <c r="AD271" s="129"/>
      <c r="AE271" s="129"/>
      <c r="AF271" s="130"/>
    </row>
    <row r="272" ht="15.75" customHeight="1">
      <c r="A272" s="119" t="s">
        <v>364</v>
      </c>
      <c r="B272" s="119">
        <v>48.0</v>
      </c>
      <c r="C272" s="119">
        <v>1.00737392902374</v>
      </c>
      <c r="D272" s="119">
        <v>1.00737392902374</v>
      </c>
      <c r="E272" s="119">
        <v>0.569651741293532</v>
      </c>
      <c r="F272" s="119">
        <v>0.653846153846153</v>
      </c>
      <c r="G272" s="119">
        <v>0.624489795918367</v>
      </c>
      <c r="H272" s="119">
        <v>0.638830897703549</v>
      </c>
      <c r="I272" s="119">
        <v>0.55975562199402</v>
      </c>
      <c r="J272" s="119">
        <v>0.677013920301935</v>
      </c>
      <c r="L272" s="119" t="s">
        <v>364</v>
      </c>
      <c r="M272" s="119">
        <v>80.0</v>
      </c>
      <c r="N272" s="119">
        <v>1.07191705703735</v>
      </c>
      <c r="O272" s="119">
        <v>1.07191705703735</v>
      </c>
      <c r="P272" s="119">
        <v>0.504975124378109</v>
      </c>
      <c r="Q272" s="119">
        <v>0.625</v>
      </c>
      <c r="R272" s="119">
        <v>0.46938775510204</v>
      </c>
      <c r="S272" s="119">
        <v>0.536130536130536</v>
      </c>
      <c r="T272" s="119">
        <v>0.542649161575458</v>
      </c>
      <c r="U272" s="119">
        <v>0.660983302580297</v>
      </c>
      <c r="W272" s="119" t="s">
        <v>364</v>
      </c>
      <c r="X272" s="119">
        <v>38.0</v>
      </c>
      <c r="Y272" s="119">
        <v>1.12958621978759</v>
      </c>
      <c r="Z272" s="119">
        <v>1.12958621978759</v>
      </c>
      <c r="AA272" s="119">
        <v>0.490049751243781</v>
      </c>
      <c r="AB272" s="119">
        <v>0.606382978723404</v>
      </c>
      <c r="AC272" s="119">
        <v>0.465306122448979</v>
      </c>
      <c r="AD272" s="119">
        <v>0.526558891454965</v>
      </c>
      <c r="AE272" s="119">
        <v>0.514935655790978</v>
      </c>
      <c r="AF272" s="119">
        <v>0.628156266748719</v>
      </c>
    </row>
    <row r="273" ht="15.75" customHeight="1">
      <c r="A273" s="119" t="s">
        <v>437</v>
      </c>
      <c r="B273" s="119">
        <v>73.0</v>
      </c>
      <c r="C273" s="119">
        <v>0.906178951263427</v>
      </c>
      <c r="D273" s="119">
        <v>0.906178951263427</v>
      </c>
      <c r="E273" s="119">
        <v>0.582089552238806</v>
      </c>
      <c r="F273" s="119">
        <v>0.789473684210526</v>
      </c>
      <c r="G273" s="119">
        <v>0.428571428571428</v>
      </c>
      <c r="H273" s="119">
        <v>0.555555555555555</v>
      </c>
      <c r="I273" s="117">
        <v>0.695827375536201</v>
      </c>
      <c r="J273" s="117">
        <v>0.774898308689845</v>
      </c>
      <c r="L273" s="119" t="s">
        <v>437</v>
      </c>
      <c r="M273" s="119">
        <v>81.0</v>
      </c>
      <c r="N273" s="119">
        <v>1.00012302398681</v>
      </c>
      <c r="O273" s="119">
        <v>1.00012302398681</v>
      </c>
      <c r="P273" s="119">
        <v>0.539800995024875</v>
      </c>
      <c r="Q273" s="119">
        <v>0.636363636363636</v>
      </c>
      <c r="R273" s="119">
        <v>0.571428571428571</v>
      </c>
      <c r="S273" s="119">
        <v>0.602150537634408</v>
      </c>
      <c r="T273" s="119">
        <v>0.555959963603275</v>
      </c>
      <c r="U273" s="119">
        <v>0.652637924667786</v>
      </c>
      <c r="W273" s="119" t="s">
        <v>437</v>
      </c>
      <c r="X273" s="119">
        <v>33.0</v>
      </c>
      <c r="Y273" s="119">
        <v>0.790487647056579</v>
      </c>
      <c r="Z273" s="119">
        <v>0.790487647056579</v>
      </c>
      <c r="AA273" s="119">
        <v>0.601990049751243</v>
      </c>
      <c r="AB273" s="119">
        <v>0.763975155279503</v>
      </c>
      <c r="AC273" s="119">
        <v>0.50204081632653</v>
      </c>
      <c r="AD273" s="119">
        <v>0.605911330049261</v>
      </c>
      <c r="AE273" s="117">
        <v>0.694631483166515</v>
      </c>
      <c r="AF273" s="117">
        <v>0.77426052151708</v>
      </c>
    </row>
    <row r="274" ht="15.75" customHeight="1">
      <c r="A274" s="119"/>
      <c r="B274" s="119"/>
      <c r="C274" s="119"/>
      <c r="D274" s="119"/>
      <c r="E274" s="119"/>
      <c r="F274" s="119"/>
      <c r="G274" s="119"/>
      <c r="H274" s="119"/>
      <c r="I274" s="117"/>
      <c r="J274" s="117"/>
      <c r="L274" s="119"/>
      <c r="M274" s="119"/>
      <c r="N274" s="119"/>
      <c r="O274" s="119"/>
      <c r="P274" s="119"/>
      <c r="Q274" s="119"/>
      <c r="R274" s="119"/>
      <c r="S274" s="119"/>
      <c r="T274" s="119"/>
      <c r="U274" s="119"/>
      <c r="W274" s="119"/>
      <c r="X274" s="119"/>
      <c r="Y274" s="119"/>
      <c r="Z274" s="119"/>
      <c r="AA274" s="119"/>
      <c r="AB274" s="119"/>
      <c r="AC274" s="119"/>
      <c r="AD274" s="119"/>
      <c r="AE274" s="117"/>
      <c r="AF274" s="117"/>
    </row>
    <row r="275" ht="15.75" customHeight="1">
      <c r="A275" s="119"/>
      <c r="B275" s="119"/>
      <c r="C275" s="119"/>
      <c r="D275" s="119"/>
      <c r="E275" s="119"/>
      <c r="F275" s="119"/>
      <c r="G275" s="119"/>
      <c r="H275" s="119"/>
      <c r="I275" s="117"/>
      <c r="J275" s="117"/>
      <c r="L275" s="119"/>
      <c r="M275" s="119"/>
      <c r="N275" s="119"/>
      <c r="O275" s="119"/>
      <c r="P275" s="119"/>
      <c r="Q275" s="119"/>
      <c r="R275" s="119"/>
      <c r="S275" s="119"/>
      <c r="T275" s="119"/>
      <c r="U275" s="119"/>
      <c r="W275" s="119"/>
      <c r="X275" s="119"/>
      <c r="Y275" s="119"/>
      <c r="Z275" s="119"/>
      <c r="AA275" s="119"/>
      <c r="AB275" s="119"/>
      <c r="AC275" s="119"/>
      <c r="AD275" s="119"/>
      <c r="AE275" s="117"/>
      <c r="AF275" s="117"/>
    </row>
    <row r="276" ht="15.75" customHeight="1">
      <c r="A276" s="119"/>
      <c r="B276" s="119"/>
      <c r="C276" s="119"/>
      <c r="D276" s="119"/>
      <c r="E276" s="119"/>
      <c r="F276" s="119"/>
      <c r="G276" s="119"/>
      <c r="H276" s="119"/>
      <c r="I276" s="117"/>
      <c r="J276" s="117"/>
      <c r="L276" s="126" t="s">
        <v>340</v>
      </c>
      <c r="M276" s="126" t="s">
        <v>341</v>
      </c>
      <c r="N276" s="126" t="s">
        <v>342</v>
      </c>
      <c r="O276" s="126" t="s">
        <v>343</v>
      </c>
      <c r="P276" s="126" t="s">
        <v>344</v>
      </c>
      <c r="Q276" s="126" t="s">
        <v>345</v>
      </c>
      <c r="R276" s="126" t="s">
        <v>346</v>
      </c>
      <c r="S276" s="126" t="s">
        <v>347</v>
      </c>
      <c r="T276" s="126" t="s">
        <v>348</v>
      </c>
      <c r="U276" s="119"/>
      <c r="W276" s="119"/>
      <c r="X276" s="119"/>
      <c r="Y276" s="119"/>
      <c r="Z276" s="119"/>
      <c r="AA276" s="119"/>
      <c r="AB276" s="119"/>
      <c r="AC276" s="119"/>
      <c r="AD276" s="119"/>
      <c r="AE276" s="117"/>
      <c r="AF276" s="117"/>
    </row>
    <row r="277" ht="15.75" customHeight="1">
      <c r="A277" s="140" t="s">
        <v>100</v>
      </c>
      <c r="B277" s="119"/>
      <c r="C277" s="119"/>
      <c r="D277" s="119"/>
      <c r="E277" s="119"/>
      <c r="F277" s="119"/>
      <c r="G277" s="119"/>
      <c r="H277" s="119"/>
      <c r="I277" s="117"/>
      <c r="J277" s="119"/>
      <c r="L277" s="140" t="s">
        <v>406</v>
      </c>
      <c r="M277" s="119"/>
      <c r="N277" s="119"/>
      <c r="O277" s="119"/>
      <c r="P277" s="119"/>
      <c r="Q277" s="119"/>
      <c r="R277" s="119"/>
      <c r="S277" s="117"/>
      <c r="T277" s="119"/>
      <c r="U277" s="119"/>
      <c r="W277" s="119"/>
      <c r="X277" s="119"/>
      <c r="Y277" s="119"/>
      <c r="Z277" s="119"/>
      <c r="AA277" s="119"/>
      <c r="AB277" s="119"/>
      <c r="AC277" s="119"/>
      <c r="AD277" s="119"/>
      <c r="AE277" s="117"/>
      <c r="AF277" s="117"/>
    </row>
    <row r="278" ht="15.75" customHeight="1">
      <c r="A278" s="137" t="s">
        <v>506</v>
      </c>
      <c r="L278" s="137" t="s">
        <v>506</v>
      </c>
      <c r="U278" s="119"/>
      <c r="W278" s="119"/>
      <c r="X278" s="119"/>
      <c r="Y278" s="119"/>
      <c r="Z278" s="119"/>
      <c r="AA278" s="119"/>
      <c r="AB278" s="119"/>
      <c r="AC278" s="119"/>
      <c r="AD278" s="119"/>
      <c r="AE278" s="117"/>
      <c r="AF278" s="117"/>
    </row>
    <row r="279" ht="15.75" customHeight="1">
      <c r="A279" s="119" t="s">
        <v>364</v>
      </c>
      <c r="B279" s="141">
        <f t="shared" ref="B279:J279" si="41">AVERAGE(B264,M264,X264)</f>
        <v>57</v>
      </c>
      <c r="C279" s="141">
        <f t="shared" si="41"/>
        <v>0.7788370848</v>
      </c>
      <c r="D279" s="141">
        <f t="shared" si="41"/>
        <v>0.7788370848</v>
      </c>
      <c r="E279" s="141">
        <f t="shared" si="41"/>
        <v>0.7072968491</v>
      </c>
      <c r="F279" s="141">
        <f t="shared" si="41"/>
        <v>0.8094609745</v>
      </c>
      <c r="G279" s="141">
        <f t="shared" si="41"/>
        <v>0.6816326531</v>
      </c>
      <c r="H279" s="141">
        <f t="shared" si="41"/>
        <v>0.7375850203</v>
      </c>
      <c r="I279" s="141">
        <f t="shared" si="41"/>
        <v>0.76862949</v>
      </c>
      <c r="J279" s="141">
        <f t="shared" si="41"/>
        <v>0.8252653351</v>
      </c>
      <c r="L279" s="119" t="str">
        <f t="shared" ref="L279:T279" si="42">CONCATENATE(ROUND(B279, 3), "(",ROUND(B295, 3), ")" )</f>
        <v>57(31.059)</v>
      </c>
      <c r="M279" s="119" t="str">
        <f t="shared" si="42"/>
        <v>0.779(0.05)</v>
      </c>
      <c r="N279" s="119" t="str">
        <f t="shared" si="42"/>
        <v>0.779(0.05)</v>
      </c>
      <c r="O279" s="119" t="str">
        <f t="shared" si="42"/>
        <v>0.707(0.025)</v>
      </c>
      <c r="P279" s="119" t="str">
        <f t="shared" si="42"/>
        <v>0.809(0.013)</v>
      </c>
      <c r="Q279" s="119" t="str">
        <f t="shared" si="42"/>
        <v>0.682(0.068)</v>
      </c>
      <c r="R279" s="119" t="str">
        <f t="shared" si="42"/>
        <v>0.738(0.037)</v>
      </c>
      <c r="S279" s="119" t="str">
        <f t="shared" si="42"/>
        <v>0.769(0.007)</v>
      </c>
      <c r="T279" s="119" t="str">
        <f t="shared" si="42"/>
        <v>0.825(0.003)</v>
      </c>
      <c r="U279" s="119"/>
      <c r="W279" s="119"/>
      <c r="X279" s="119"/>
      <c r="Y279" s="119"/>
      <c r="Z279" s="119"/>
      <c r="AA279" s="119"/>
      <c r="AB279" s="119"/>
      <c r="AC279" s="119"/>
      <c r="AD279" s="119"/>
      <c r="AE279" s="117"/>
      <c r="AF279" s="117"/>
    </row>
    <row r="280" ht="15.75" customHeight="1">
      <c r="A280" s="119" t="s">
        <v>437</v>
      </c>
      <c r="B280" s="141">
        <f t="shared" ref="B280:J280" si="43">AVERAGE(B265,M265,X265)</f>
        <v>14</v>
      </c>
      <c r="C280" s="141">
        <f t="shared" si="43"/>
        <v>0.6705812812</v>
      </c>
      <c r="D280" s="141">
        <f t="shared" si="43"/>
        <v>0.6705812812</v>
      </c>
      <c r="E280" s="141">
        <f t="shared" si="43"/>
        <v>0.7305140962</v>
      </c>
      <c r="F280" s="141">
        <f t="shared" si="43"/>
        <v>0.7895801467</v>
      </c>
      <c r="G280" s="141">
        <f t="shared" si="43"/>
        <v>0.7619047619</v>
      </c>
      <c r="H280" s="141">
        <f t="shared" si="43"/>
        <v>0.7750973495</v>
      </c>
      <c r="I280" s="141">
        <f t="shared" si="43"/>
        <v>0.7915247628</v>
      </c>
      <c r="J280" s="141">
        <f t="shared" si="43"/>
        <v>0.8338763625</v>
      </c>
      <c r="L280" s="119" t="str">
        <f t="shared" ref="L280:T280" si="44">CONCATENATE(ROUND(B280, 3), "(",ROUND(B296, 3), ")" )</f>
        <v>14(2.828)</v>
      </c>
      <c r="M280" s="119" t="str">
        <f t="shared" si="44"/>
        <v>0.671(0.032)</v>
      </c>
      <c r="N280" s="119" t="str">
        <f t="shared" si="44"/>
        <v>0.671(0.032)</v>
      </c>
      <c r="O280" s="119" t="str">
        <f t="shared" si="44"/>
        <v>0.731(0.008)</v>
      </c>
      <c r="P280" s="119" t="str">
        <f t="shared" si="44"/>
        <v>0.79(0.019)</v>
      </c>
      <c r="Q280" s="119" t="str">
        <f t="shared" si="44"/>
        <v>0.762(0.017)</v>
      </c>
      <c r="R280" s="119" t="str">
        <f t="shared" si="44"/>
        <v>0.775(0.003)</v>
      </c>
      <c r="S280" s="119" t="str">
        <f t="shared" si="44"/>
        <v>0.792(0.008)</v>
      </c>
      <c r="T280" s="119" t="str">
        <f t="shared" si="44"/>
        <v>0.834(0.009)</v>
      </c>
      <c r="U280" s="119"/>
      <c r="W280" s="119"/>
      <c r="X280" s="119"/>
      <c r="Y280" s="119"/>
      <c r="Z280" s="119"/>
      <c r="AA280" s="119"/>
      <c r="AB280" s="119"/>
      <c r="AC280" s="119"/>
      <c r="AD280" s="119"/>
      <c r="AE280" s="117"/>
      <c r="AF280" s="117"/>
    </row>
    <row r="281" ht="15.75" customHeight="1">
      <c r="A281" s="119"/>
      <c r="L281" s="119"/>
      <c r="M281" s="119"/>
      <c r="N281" s="119"/>
      <c r="O281" s="119"/>
      <c r="P281" s="119"/>
      <c r="Q281" s="119"/>
      <c r="R281" s="119"/>
      <c r="S281" s="119"/>
      <c r="T281" s="119"/>
      <c r="U281" s="119"/>
      <c r="W281" s="119"/>
      <c r="X281" s="119"/>
      <c r="Y281" s="119"/>
      <c r="Z281" s="119"/>
      <c r="AA281" s="119"/>
      <c r="AB281" s="119"/>
      <c r="AC281" s="119"/>
      <c r="AD281" s="119"/>
      <c r="AE281" s="117"/>
      <c r="AF281" s="117"/>
    </row>
    <row r="282" ht="15.75" customHeight="1">
      <c r="A282" s="137" t="s">
        <v>510</v>
      </c>
      <c r="L282" s="137" t="s">
        <v>510</v>
      </c>
      <c r="M282" s="119"/>
      <c r="N282" s="119"/>
      <c r="O282" s="119"/>
      <c r="P282" s="119"/>
      <c r="Q282" s="119"/>
      <c r="R282" s="119"/>
      <c r="S282" s="119"/>
      <c r="T282" s="119"/>
      <c r="U282" s="119"/>
      <c r="W282" s="119"/>
      <c r="X282" s="119"/>
      <c r="Y282" s="119"/>
      <c r="Z282" s="119"/>
      <c r="AA282" s="119"/>
      <c r="AB282" s="119"/>
      <c r="AC282" s="119"/>
      <c r="AD282" s="119"/>
      <c r="AE282" s="117"/>
      <c r="AF282" s="117"/>
    </row>
    <row r="283" ht="15.75" customHeight="1">
      <c r="A283" s="119" t="s">
        <v>364</v>
      </c>
      <c r="B283" s="141">
        <f t="shared" ref="B283:J283" si="45">AVERAGE(B268,M268,X268)</f>
        <v>35.66666667</v>
      </c>
      <c r="C283" s="141">
        <f t="shared" si="45"/>
        <v>0.7991672556</v>
      </c>
      <c r="D283" s="141">
        <f t="shared" si="45"/>
        <v>0.7991672556</v>
      </c>
      <c r="E283" s="141">
        <f t="shared" si="45"/>
        <v>0.7006633499</v>
      </c>
      <c r="F283" s="141">
        <f t="shared" si="45"/>
        <v>0.7844307593</v>
      </c>
      <c r="G283" s="141">
        <f t="shared" si="45"/>
        <v>0.7020408163</v>
      </c>
      <c r="H283" s="141">
        <f t="shared" si="45"/>
        <v>0.7406000072</v>
      </c>
      <c r="I283" s="141">
        <f t="shared" si="45"/>
        <v>0.7604315612</v>
      </c>
      <c r="J283" s="141">
        <f t="shared" si="45"/>
        <v>0.8193690232</v>
      </c>
      <c r="L283" s="119" t="str">
        <f t="shared" ref="L283:T283" si="46">CONCATENATE(ROUND(B283, 3), "(",ROUND(B299, 3), ")" )</f>
        <v>35.667(8.26)</v>
      </c>
      <c r="M283" s="119" t="str">
        <f t="shared" si="46"/>
        <v>0.799(0.038)</v>
      </c>
      <c r="N283" s="119" t="str">
        <f t="shared" si="46"/>
        <v>0.799(0.038)</v>
      </c>
      <c r="O283" s="119" t="str">
        <f t="shared" si="46"/>
        <v>0.701(0.008)</v>
      </c>
      <c r="P283" s="119" t="str">
        <f t="shared" si="46"/>
        <v>0.784(0.005)</v>
      </c>
      <c r="Q283" s="119" t="str">
        <f t="shared" si="46"/>
        <v>0.702(0.026)</v>
      </c>
      <c r="R283" s="119" t="str">
        <f t="shared" si="46"/>
        <v>0.741(0.012)</v>
      </c>
      <c r="S283" s="119" t="str">
        <f t="shared" si="46"/>
        <v>0.76(0.01)</v>
      </c>
      <c r="T283" s="119" t="str">
        <f t="shared" si="46"/>
        <v>0.819(0.004)</v>
      </c>
      <c r="U283" s="119"/>
      <c r="W283" s="119"/>
      <c r="X283" s="119"/>
      <c r="Y283" s="119"/>
      <c r="Z283" s="119"/>
      <c r="AA283" s="119"/>
      <c r="AB283" s="119"/>
      <c r="AC283" s="119"/>
      <c r="AD283" s="119"/>
      <c r="AE283" s="117"/>
      <c r="AF283" s="117"/>
    </row>
    <row r="284" ht="15.75" customHeight="1">
      <c r="A284" s="119" t="s">
        <v>437</v>
      </c>
      <c r="B284" s="141">
        <f t="shared" ref="B284:J284" si="47">AVERAGE(B269,M269,X269)</f>
        <v>50</v>
      </c>
      <c r="C284" s="141">
        <f t="shared" si="47"/>
        <v>0.7794619401</v>
      </c>
      <c r="D284" s="141">
        <f t="shared" si="47"/>
        <v>0.7794619401</v>
      </c>
      <c r="E284" s="141">
        <f t="shared" si="47"/>
        <v>0.7064676617</v>
      </c>
      <c r="F284" s="141">
        <f t="shared" si="47"/>
        <v>0.8128881498</v>
      </c>
      <c r="G284" s="141">
        <f t="shared" si="47"/>
        <v>0.6734693878</v>
      </c>
      <c r="H284" s="141">
        <f t="shared" si="47"/>
        <v>0.7364885558</v>
      </c>
      <c r="I284" s="141">
        <f t="shared" si="47"/>
        <v>0.7744702977</v>
      </c>
      <c r="J284" s="141">
        <f t="shared" si="47"/>
        <v>0.8164832456</v>
      </c>
      <c r="L284" s="119" t="str">
        <f t="shared" ref="L284:T284" si="48">CONCATENATE(ROUND(B284, 3), "(",ROUND(B300, 3), ")" )</f>
        <v>50(25.311)</v>
      </c>
      <c r="M284" s="119" t="str">
        <f t="shared" si="48"/>
        <v>0.779(0.025)</v>
      </c>
      <c r="N284" s="119" t="str">
        <f t="shared" si="48"/>
        <v>0.779(0.025)</v>
      </c>
      <c r="O284" s="119" t="str">
        <f t="shared" si="48"/>
        <v>0.706(0.011)</v>
      </c>
      <c r="P284" s="119" t="str">
        <f t="shared" si="48"/>
        <v>0.813(0.009)</v>
      </c>
      <c r="Q284" s="119" t="str">
        <f t="shared" si="48"/>
        <v>0.673(0.019)</v>
      </c>
      <c r="R284" s="119" t="str">
        <f t="shared" si="48"/>
        <v>0.736(0.012)</v>
      </c>
      <c r="S284" s="119" t="str">
        <f t="shared" si="48"/>
        <v>0.774(0.004)</v>
      </c>
      <c r="T284" s="119" t="str">
        <f t="shared" si="48"/>
        <v>0.816(0.009)</v>
      </c>
      <c r="U284" s="119"/>
      <c r="W284" s="119"/>
      <c r="X284" s="119"/>
      <c r="Y284" s="119"/>
      <c r="Z284" s="119"/>
      <c r="AA284" s="119"/>
      <c r="AB284" s="119"/>
      <c r="AC284" s="119"/>
      <c r="AD284" s="119"/>
      <c r="AE284" s="117"/>
      <c r="AF284" s="117"/>
    </row>
    <row r="285" ht="15.75" customHeight="1">
      <c r="L285" s="119"/>
      <c r="M285" s="119"/>
      <c r="N285" s="119"/>
      <c r="O285" s="119"/>
      <c r="P285" s="119"/>
      <c r="Q285" s="119"/>
      <c r="R285" s="119"/>
      <c r="S285" s="119"/>
      <c r="T285" s="119"/>
      <c r="U285" s="119"/>
      <c r="W285" s="119"/>
      <c r="X285" s="119"/>
      <c r="Y285" s="119"/>
      <c r="Z285" s="119"/>
      <c r="AA285" s="119"/>
      <c r="AB285" s="119"/>
      <c r="AC285" s="119"/>
      <c r="AD285" s="119"/>
      <c r="AE285" s="117"/>
      <c r="AF285" s="117"/>
    </row>
    <row r="286" ht="15.75" customHeight="1">
      <c r="A286" s="137" t="s">
        <v>511</v>
      </c>
      <c r="L286" s="137" t="s">
        <v>511</v>
      </c>
      <c r="M286" s="119"/>
      <c r="N286" s="119"/>
      <c r="O286" s="119"/>
      <c r="P286" s="119"/>
      <c r="Q286" s="119"/>
      <c r="R286" s="119"/>
      <c r="S286" s="119"/>
      <c r="T286" s="119"/>
      <c r="U286" s="119"/>
      <c r="W286" s="119"/>
      <c r="X286" s="119"/>
      <c r="Y286" s="119"/>
      <c r="Z286" s="119"/>
      <c r="AA286" s="119"/>
      <c r="AB286" s="119"/>
      <c r="AC286" s="119"/>
      <c r="AD286" s="119"/>
      <c r="AE286" s="117"/>
      <c r="AF286" s="117"/>
    </row>
    <row r="287" ht="15.75" customHeight="1">
      <c r="A287" s="119" t="s">
        <v>364</v>
      </c>
      <c r="B287" s="141">
        <f t="shared" ref="B287:J287" si="49">AVERAGE(B272,M272,X272)</f>
        <v>55.33333333</v>
      </c>
      <c r="C287" s="141">
        <f t="shared" si="49"/>
        <v>1.069625735</v>
      </c>
      <c r="D287" s="141">
        <f t="shared" si="49"/>
        <v>1.069625735</v>
      </c>
      <c r="E287" s="141">
        <f t="shared" si="49"/>
        <v>0.5215588723</v>
      </c>
      <c r="F287" s="141">
        <f t="shared" si="49"/>
        <v>0.6284097109</v>
      </c>
      <c r="G287" s="141">
        <f t="shared" si="49"/>
        <v>0.5197278912</v>
      </c>
      <c r="H287" s="141">
        <f t="shared" si="49"/>
        <v>0.5671734418</v>
      </c>
      <c r="I287" s="141">
        <f t="shared" si="49"/>
        <v>0.5391134798</v>
      </c>
      <c r="J287" s="141">
        <f t="shared" si="49"/>
        <v>0.6553844965</v>
      </c>
      <c r="L287" s="119" t="str">
        <f t="shared" ref="L287:T287" si="50">CONCATENATE(ROUND(B287, 3), "(",ROUND(B303, 3), ")" )</f>
        <v>55.333(17.913)</v>
      </c>
      <c r="M287" s="119" t="str">
        <f t="shared" si="50"/>
        <v>1.07(0.05)</v>
      </c>
      <c r="N287" s="119" t="str">
        <f t="shared" si="50"/>
        <v>1.07(0.05)</v>
      </c>
      <c r="O287" s="119" t="str">
        <f t="shared" si="50"/>
        <v>0.522(0.035)</v>
      </c>
      <c r="P287" s="119" t="str">
        <f t="shared" si="50"/>
        <v>0.628(0.02)</v>
      </c>
      <c r="Q287" s="119" t="str">
        <f t="shared" si="50"/>
        <v>0.52(0.074)</v>
      </c>
      <c r="R287" s="119" t="str">
        <f t="shared" si="50"/>
        <v>0.567(0.051)</v>
      </c>
      <c r="S287" s="119" t="str">
        <f t="shared" si="50"/>
        <v>0.539(0.018)</v>
      </c>
      <c r="T287" s="119" t="str">
        <f t="shared" si="50"/>
        <v>0.655(0.02)</v>
      </c>
      <c r="U287" s="119"/>
      <c r="W287" s="119"/>
      <c r="X287" s="119"/>
      <c r="Y287" s="119"/>
      <c r="Z287" s="119"/>
      <c r="AA287" s="119"/>
      <c r="AB287" s="119"/>
      <c r="AC287" s="119"/>
      <c r="AD287" s="119"/>
      <c r="AE287" s="117"/>
      <c r="AF287" s="117"/>
    </row>
    <row r="288" ht="15.75" customHeight="1">
      <c r="A288" s="119" t="s">
        <v>437</v>
      </c>
      <c r="B288" s="141">
        <f t="shared" ref="B288:J288" si="51">AVERAGE(B273,M273,X273)</f>
        <v>62.33333333</v>
      </c>
      <c r="C288" s="141">
        <f t="shared" si="51"/>
        <v>0.8989298741</v>
      </c>
      <c r="D288" s="141">
        <f t="shared" si="51"/>
        <v>0.8989298741</v>
      </c>
      <c r="E288" s="141">
        <f t="shared" si="51"/>
        <v>0.5746268657</v>
      </c>
      <c r="F288" s="141">
        <f t="shared" si="51"/>
        <v>0.729937492</v>
      </c>
      <c r="G288" s="141">
        <f t="shared" si="51"/>
        <v>0.5006802721</v>
      </c>
      <c r="H288" s="141">
        <f t="shared" si="51"/>
        <v>0.5878724744</v>
      </c>
      <c r="I288" s="141">
        <f t="shared" si="51"/>
        <v>0.6488062741</v>
      </c>
      <c r="J288" s="141">
        <f t="shared" si="51"/>
        <v>0.7339322516</v>
      </c>
      <c r="L288" s="119" t="str">
        <f t="shared" ref="L288:T288" si="52">CONCATENATE(ROUND(B288, 3), "(",ROUND(B304, 3), ")" )</f>
        <v>62.333(20.997)</v>
      </c>
      <c r="M288" s="119" t="str">
        <f t="shared" si="52"/>
        <v>0.899(0.086)</v>
      </c>
      <c r="N288" s="119" t="str">
        <f t="shared" si="52"/>
        <v>0.899(0.086)</v>
      </c>
      <c r="O288" s="119" t="str">
        <f t="shared" si="52"/>
        <v>0.575(0.026)</v>
      </c>
      <c r="P288" s="119" t="str">
        <f t="shared" si="52"/>
        <v>0.73(0.067)</v>
      </c>
      <c r="Q288" s="119" t="str">
        <f t="shared" si="52"/>
        <v>0.501(0.058)</v>
      </c>
      <c r="R288" s="119" t="str">
        <f t="shared" si="52"/>
        <v>0.588(0.023)</v>
      </c>
      <c r="S288" s="119" t="str">
        <f t="shared" si="52"/>
        <v>0.649(0.066)</v>
      </c>
      <c r="T288" s="119" t="str">
        <f t="shared" si="52"/>
        <v>0.734(0.057)</v>
      </c>
      <c r="U288" s="119"/>
      <c r="W288" s="119"/>
      <c r="X288" s="119"/>
      <c r="Y288" s="119"/>
      <c r="Z288" s="119"/>
      <c r="AA288" s="119"/>
      <c r="AB288" s="119"/>
      <c r="AC288" s="119"/>
      <c r="AD288" s="119"/>
      <c r="AE288" s="117"/>
      <c r="AF288" s="117"/>
    </row>
    <row r="289" ht="15.75" customHeight="1">
      <c r="A289" s="119"/>
      <c r="L289" s="119"/>
      <c r="M289" s="119"/>
      <c r="N289" s="119"/>
      <c r="O289" s="119"/>
      <c r="P289" s="119"/>
      <c r="Q289" s="119"/>
      <c r="R289" s="119"/>
      <c r="S289" s="119"/>
      <c r="T289" s="119"/>
      <c r="U289" s="119"/>
      <c r="W289" s="119"/>
      <c r="X289" s="119"/>
      <c r="Y289" s="119"/>
      <c r="Z289" s="119"/>
      <c r="AA289" s="119"/>
      <c r="AB289" s="119"/>
      <c r="AC289" s="119"/>
      <c r="AD289" s="119"/>
      <c r="AE289" s="117"/>
      <c r="AF289" s="117"/>
    </row>
    <row r="290" ht="15.75" customHeight="1">
      <c r="A290" s="119"/>
      <c r="L290" s="119"/>
      <c r="M290" s="119"/>
      <c r="N290" s="119"/>
      <c r="O290" s="119"/>
      <c r="P290" s="119"/>
      <c r="Q290" s="119"/>
      <c r="R290" s="119"/>
      <c r="S290" s="119"/>
      <c r="T290" s="119"/>
      <c r="U290" s="119"/>
      <c r="W290" s="119"/>
      <c r="X290" s="119"/>
      <c r="Y290" s="119"/>
      <c r="Z290" s="119"/>
      <c r="AA290" s="119"/>
      <c r="AB290" s="119"/>
      <c r="AC290" s="119"/>
      <c r="AD290" s="119"/>
      <c r="AE290" s="117"/>
      <c r="AF290" s="117"/>
    </row>
    <row r="291" ht="15.75" customHeight="1">
      <c r="A291" s="119"/>
      <c r="L291" s="119"/>
      <c r="M291" s="119"/>
      <c r="N291" s="119"/>
      <c r="O291" s="119"/>
      <c r="P291" s="119"/>
      <c r="Q291" s="119"/>
      <c r="R291" s="119"/>
      <c r="S291" s="119"/>
      <c r="T291" s="119"/>
      <c r="U291" s="119"/>
      <c r="W291" s="119"/>
      <c r="X291" s="119"/>
      <c r="Y291" s="119"/>
      <c r="Z291" s="119"/>
      <c r="AA291" s="119"/>
      <c r="AB291" s="119"/>
      <c r="AC291" s="119"/>
      <c r="AD291" s="119"/>
      <c r="AE291" s="117"/>
      <c r="AF291" s="117"/>
    </row>
    <row r="292" ht="15.75" customHeight="1">
      <c r="A292" s="119"/>
      <c r="L292" s="119"/>
      <c r="M292" s="119"/>
      <c r="N292" s="119"/>
      <c r="O292" s="119"/>
      <c r="P292" s="119"/>
      <c r="Q292" s="119"/>
      <c r="R292" s="119"/>
      <c r="S292" s="119"/>
      <c r="T292" s="119"/>
      <c r="U292" s="119"/>
      <c r="W292" s="119"/>
      <c r="X292" s="119"/>
      <c r="Y292" s="119"/>
      <c r="Z292" s="119"/>
      <c r="AA292" s="119"/>
      <c r="AB292" s="119"/>
      <c r="AC292" s="119"/>
      <c r="AD292" s="119"/>
      <c r="AE292" s="117"/>
      <c r="AF292" s="117"/>
    </row>
    <row r="293" ht="15.75" customHeight="1">
      <c r="A293" s="140" t="s">
        <v>407</v>
      </c>
      <c r="B293" s="119"/>
      <c r="C293" s="119"/>
      <c r="D293" s="119"/>
      <c r="E293" s="119"/>
      <c r="F293" s="119"/>
      <c r="G293" s="119"/>
      <c r="H293" s="119"/>
      <c r="I293" s="117"/>
      <c r="J293" s="119"/>
      <c r="L293" s="119"/>
      <c r="M293" s="119"/>
      <c r="N293" s="119"/>
      <c r="O293" s="119"/>
      <c r="P293" s="119"/>
      <c r="Q293" s="119"/>
      <c r="R293" s="119"/>
      <c r="S293" s="119"/>
      <c r="T293" s="119"/>
      <c r="U293" s="119"/>
      <c r="W293" s="119"/>
      <c r="X293" s="119"/>
      <c r="Y293" s="119"/>
      <c r="Z293" s="119"/>
      <c r="AA293" s="119"/>
      <c r="AB293" s="119"/>
      <c r="AC293" s="119"/>
      <c r="AD293" s="119"/>
      <c r="AE293" s="117"/>
      <c r="AF293" s="117"/>
    </row>
    <row r="294" ht="15.75" customHeight="1">
      <c r="A294" s="137" t="s">
        <v>506</v>
      </c>
      <c r="L294" s="119"/>
      <c r="M294" s="119"/>
      <c r="N294" s="119"/>
      <c r="O294" s="119"/>
      <c r="P294" s="119"/>
      <c r="Q294" s="119"/>
      <c r="R294" s="119"/>
      <c r="S294" s="119"/>
      <c r="T294" s="119"/>
      <c r="U294" s="119"/>
      <c r="W294" s="119"/>
      <c r="X294" s="119"/>
      <c r="Y294" s="119"/>
      <c r="Z294" s="119"/>
      <c r="AA294" s="119"/>
      <c r="AB294" s="119"/>
      <c r="AC294" s="119"/>
      <c r="AD294" s="119"/>
      <c r="AE294" s="117"/>
      <c r="AF294" s="117"/>
    </row>
    <row r="295" ht="15.75" customHeight="1">
      <c r="A295" s="119" t="s">
        <v>364</v>
      </c>
      <c r="B295" s="141">
        <f t="shared" ref="B295:J295" si="53">_xlfn.STDEV.P(B264,M264,X264)</f>
        <v>31.05908348</v>
      </c>
      <c r="C295" s="141">
        <f t="shared" si="53"/>
        <v>0.04976379372</v>
      </c>
      <c r="D295" s="141">
        <f t="shared" si="53"/>
        <v>0.04976379372</v>
      </c>
      <c r="E295" s="141">
        <f t="shared" si="53"/>
        <v>0.02482028117</v>
      </c>
      <c r="F295" s="141">
        <f t="shared" si="53"/>
        <v>0.01294553493</v>
      </c>
      <c r="G295" s="141">
        <f t="shared" si="53"/>
        <v>0.06805441633</v>
      </c>
      <c r="H295" s="141">
        <f t="shared" si="53"/>
        <v>0.0366553416</v>
      </c>
      <c r="I295" s="141">
        <f t="shared" si="53"/>
        <v>0.00660089188</v>
      </c>
      <c r="J295" s="141">
        <f t="shared" si="53"/>
        <v>0.00323813064</v>
      </c>
      <c r="L295" s="119"/>
      <c r="M295" s="119"/>
      <c r="N295" s="119"/>
      <c r="O295" s="119"/>
      <c r="P295" s="119"/>
      <c r="Q295" s="119"/>
      <c r="R295" s="119"/>
      <c r="S295" s="119"/>
      <c r="T295" s="119"/>
      <c r="U295" s="119"/>
      <c r="W295" s="119"/>
      <c r="X295" s="119"/>
      <c r="Y295" s="119"/>
      <c r="Z295" s="119"/>
      <c r="AA295" s="119"/>
      <c r="AB295" s="119"/>
      <c r="AC295" s="119"/>
      <c r="AD295" s="119"/>
      <c r="AE295" s="117"/>
      <c r="AF295" s="117"/>
    </row>
    <row r="296" ht="15.75" customHeight="1">
      <c r="A296" s="119" t="s">
        <v>437</v>
      </c>
      <c r="B296" s="141">
        <f t="shared" ref="B296:J296" si="54">_xlfn.STDEV.P(B265,M265,X265)</f>
        <v>2.828427125</v>
      </c>
      <c r="C296" s="141">
        <f t="shared" si="54"/>
        <v>0.03217461156</v>
      </c>
      <c r="D296" s="141">
        <f t="shared" si="54"/>
        <v>0.03217461156</v>
      </c>
      <c r="E296" s="141">
        <f t="shared" si="54"/>
        <v>0.007689567575</v>
      </c>
      <c r="F296" s="141">
        <f t="shared" si="54"/>
        <v>0.01925955876</v>
      </c>
      <c r="G296" s="141">
        <f t="shared" si="54"/>
        <v>0.01677391565</v>
      </c>
      <c r="H296" s="141">
        <f t="shared" si="54"/>
        <v>0.003477464012</v>
      </c>
      <c r="I296" s="141">
        <f t="shared" si="54"/>
        <v>0.007702535359</v>
      </c>
      <c r="J296" s="141">
        <f t="shared" si="54"/>
        <v>0.009487427448</v>
      </c>
      <c r="L296" s="119"/>
      <c r="M296" s="119"/>
      <c r="N296" s="119"/>
      <c r="O296" s="119"/>
      <c r="P296" s="119"/>
      <c r="Q296" s="119"/>
      <c r="R296" s="119"/>
      <c r="S296" s="119"/>
      <c r="T296" s="119"/>
      <c r="U296" s="119"/>
      <c r="W296" s="119"/>
      <c r="X296" s="119"/>
      <c r="Y296" s="119"/>
      <c r="Z296" s="119"/>
      <c r="AA296" s="119"/>
      <c r="AB296" s="119"/>
      <c r="AC296" s="119"/>
      <c r="AD296" s="119"/>
      <c r="AE296" s="117"/>
      <c r="AF296" s="117"/>
    </row>
    <row r="297" ht="15.75" customHeight="1">
      <c r="A297" s="119"/>
      <c r="L297" s="119"/>
      <c r="M297" s="119"/>
      <c r="N297" s="119"/>
      <c r="O297" s="119"/>
      <c r="P297" s="119"/>
      <c r="Q297" s="119"/>
      <c r="R297" s="119"/>
      <c r="S297" s="119"/>
      <c r="T297" s="119"/>
      <c r="U297" s="119"/>
      <c r="W297" s="119"/>
      <c r="X297" s="119"/>
      <c r="Y297" s="119"/>
      <c r="Z297" s="119"/>
      <c r="AA297" s="119"/>
      <c r="AB297" s="119"/>
      <c r="AC297" s="119"/>
      <c r="AD297" s="119"/>
      <c r="AE297" s="117"/>
      <c r="AF297" s="117"/>
    </row>
    <row r="298" ht="15.75" customHeight="1">
      <c r="A298" s="137" t="s">
        <v>510</v>
      </c>
      <c r="L298" s="119"/>
      <c r="M298" s="119"/>
      <c r="N298" s="119"/>
      <c r="O298" s="119"/>
      <c r="P298" s="119"/>
      <c r="Q298" s="119"/>
      <c r="R298" s="119"/>
      <c r="S298" s="119"/>
      <c r="T298" s="119"/>
      <c r="U298" s="119"/>
      <c r="W298" s="119"/>
      <c r="X298" s="119"/>
      <c r="Y298" s="119"/>
      <c r="Z298" s="119"/>
      <c r="AA298" s="119"/>
      <c r="AB298" s="119"/>
      <c r="AC298" s="119"/>
      <c r="AD298" s="119"/>
      <c r="AE298" s="117"/>
      <c r="AF298" s="117"/>
    </row>
    <row r="299" ht="15.75" customHeight="1">
      <c r="A299" s="119" t="s">
        <v>364</v>
      </c>
      <c r="B299" s="141">
        <f t="shared" ref="B299:J299" si="55">_xlfn.STDEV.P(B268,M268,X268)</f>
        <v>8.259674462</v>
      </c>
      <c r="C299" s="141">
        <f t="shared" si="55"/>
        <v>0.03809914755</v>
      </c>
      <c r="D299" s="141">
        <f t="shared" si="55"/>
        <v>0.03809914755</v>
      </c>
      <c r="E299" s="141">
        <f t="shared" si="55"/>
        <v>0.007689567575</v>
      </c>
      <c r="F299" s="141">
        <f t="shared" si="55"/>
        <v>0.005394130985</v>
      </c>
      <c r="G299" s="141">
        <f t="shared" si="55"/>
        <v>0.0260287435</v>
      </c>
      <c r="H299" s="141">
        <f t="shared" si="55"/>
        <v>0.01187835251</v>
      </c>
      <c r="I299" s="141">
        <f t="shared" si="55"/>
        <v>0.01012416673</v>
      </c>
      <c r="J299" s="141">
        <f t="shared" si="55"/>
        <v>0.00379400455</v>
      </c>
      <c r="L299" s="119"/>
      <c r="M299" s="119"/>
      <c r="N299" s="119"/>
      <c r="O299" s="119"/>
      <c r="P299" s="119"/>
      <c r="Q299" s="119"/>
      <c r="R299" s="119"/>
      <c r="S299" s="119"/>
      <c r="T299" s="119"/>
      <c r="U299" s="119"/>
      <c r="W299" s="119"/>
      <c r="X299" s="119"/>
      <c r="Y299" s="119"/>
      <c r="Z299" s="119"/>
      <c r="AA299" s="119"/>
      <c r="AB299" s="119"/>
      <c r="AC299" s="119"/>
      <c r="AD299" s="119"/>
      <c r="AE299" s="117"/>
      <c r="AF299" s="117"/>
    </row>
    <row r="300" ht="15.75" customHeight="1">
      <c r="A300" s="119" t="s">
        <v>437</v>
      </c>
      <c r="B300" s="141">
        <f t="shared" ref="B300:J300" si="56">_xlfn.STDEV.P(B269,M269,X269)</f>
        <v>25.31139401</v>
      </c>
      <c r="C300" s="141">
        <f t="shared" si="56"/>
        <v>0.0254828837</v>
      </c>
      <c r="D300" s="141">
        <f t="shared" si="56"/>
        <v>0.0254828837</v>
      </c>
      <c r="E300" s="141">
        <f t="shared" si="56"/>
        <v>0.01074749701</v>
      </c>
      <c r="F300" s="141">
        <f t="shared" si="56"/>
        <v>0.009198282099</v>
      </c>
      <c r="G300" s="141">
        <f t="shared" si="56"/>
        <v>0.01855534925</v>
      </c>
      <c r="H300" s="141">
        <f t="shared" si="56"/>
        <v>0.01205340388</v>
      </c>
      <c r="I300" s="141">
        <f t="shared" si="56"/>
        <v>0.003523106634</v>
      </c>
      <c r="J300" s="141">
        <f t="shared" si="56"/>
        <v>0.009056788905</v>
      </c>
      <c r="L300" s="119"/>
      <c r="M300" s="119"/>
      <c r="N300" s="119"/>
      <c r="O300" s="119"/>
      <c r="P300" s="119"/>
      <c r="Q300" s="119"/>
      <c r="R300" s="119"/>
      <c r="S300" s="119"/>
      <c r="T300" s="119"/>
      <c r="U300" s="119"/>
      <c r="W300" s="119"/>
      <c r="X300" s="119"/>
      <c r="Y300" s="119"/>
      <c r="Z300" s="119"/>
      <c r="AA300" s="119"/>
      <c r="AB300" s="119"/>
      <c r="AC300" s="119"/>
      <c r="AD300" s="119"/>
      <c r="AE300" s="117"/>
      <c r="AF300" s="117"/>
    </row>
    <row r="301" ht="15.75" customHeight="1">
      <c r="L301" s="119"/>
      <c r="M301" s="119"/>
      <c r="N301" s="119"/>
      <c r="O301" s="119"/>
      <c r="P301" s="119"/>
      <c r="Q301" s="119"/>
      <c r="R301" s="119"/>
      <c r="S301" s="119"/>
      <c r="T301" s="119"/>
      <c r="U301" s="119"/>
      <c r="W301" s="119"/>
      <c r="X301" s="119"/>
      <c r="Y301" s="119"/>
      <c r="Z301" s="119"/>
      <c r="AA301" s="119"/>
      <c r="AB301" s="119"/>
      <c r="AC301" s="119"/>
      <c r="AD301" s="119"/>
      <c r="AE301" s="117"/>
      <c r="AF301" s="117"/>
    </row>
    <row r="302" ht="15.75" customHeight="1">
      <c r="A302" s="137" t="s">
        <v>511</v>
      </c>
      <c r="L302" s="119"/>
      <c r="M302" s="119"/>
      <c r="N302" s="119"/>
      <c r="O302" s="119"/>
      <c r="P302" s="119"/>
      <c r="Q302" s="119"/>
      <c r="R302" s="119"/>
      <c r="S302" s="119"/>
      <c r="T302" s="119"/>
      <c r="U302" s="119"/>
      <c r="W302" s="119"/>
      <c r="X302" s="119"/>
      <c r="Y302" s="119"/>
      <c r="Z302" s="119"/>
      <c r="AA302" s="119"/>
      <c r="AB302" s="119"/>
      <c r="AC302" s="119"/>
      <c r="AD302" s="119"/>
      <c r="AE302" s="117"/>
      <c r="AF302" s="117"/>
    </row>
    <row r="303" ht="15.75" customHeight="1">
      <c r="A303" s="119" t="s">
        <v>364</v>
      </c>
      <c r="B303" s="141">
        <f t="shared" ref="B303:J303" si="57">_xlfn.STDEV.P(B272,M272,X272)</f>
        <v>17.91337179</v>
      </c>
      <c r="C303" s="141">
        <f t="shared" si="57"/>
        <v>0.04991925894</v>
      </c>
      <c r="D303" s="141">
        <f t="shared" si="57"/>
        <v>0.04991925894</v>
      </c>
      <c r="E303" s="141">
        <f t="shared" si="57"/>
        <v>0.03454836925</v>
      </c>
      <c r="F303" s="141">
        <f t="shared" si="57"/>
        <v>0.01952618489</v>
      </c>
      <c r="G303" s="141">
        <f t="shared" si="57"/>
        <v>0.07409659213</v>
      </c>
      <c r="H303" s="141">
        <f t="shared" si="57"/>
        <v>0.05081992614</v>
      </c>
      <c r="I303" s="141">
        <f t="shared" si="57"/>
        <v>0.01846768578</v>
      </c>
      <c r="J303" s="141">
        <f t="shared" si="57"/>
        <v>0.020335151</v>
      </c>
      <c r="L303" s="119"/>
      <c r="M303" s="119"/>
      <c r="N303" s="119"/>
      <c r="O303" s="119"/>
      <c r="P303" s="119"/>
      <c r="Q303" s="119"/>
      <c r="R303" s="119"/>
      <c r="S303" s="119"/>
      <c r="T303" s="119"/>
      <c r="U303" s="119"/>
      <c r="W303" s="119"/>
      <c r="X303" s="119"/>
      <c r="Y303" s="119"/>
      <c r="Z303" s="119"/>
      <c r="AA303" s="119"/>
      <c r="AB303" s="119"/>
      <c r="AC303" s="119"/>
      <c r="AD303" s="119"/>
      <c r="AE303" s="117"/>
      <c r="AF303" s="117"/>
    </row>
    <row r="304" ht="15.75" customHeight="1">
      <c r="A304" s="119" t="s">
        <v>437</v>
      </c>
      <c r="B304" s="141">
        <f t="shared" ref="B304:J304" si="58">_xlfn.STDEV.P(B273,M273,X273)</f>
        <v>20.99735433</v>
      </c>
      <c r="C304" s="141">
        <f t="shared" si="58"/>
        <v>0.08573664971</v>
      </c>
      <c r="D304" s="141">
        <f t="shared" si="58"/>
        <v>0.08573664971</v>
      </c>
      <c r="E304" s="141">
        <f t="shared" si="58"/>
        <v>0.02593117043</v>
      </c>
      <c r="F304" s="141">
        <f t="shared" si="58"/>
        <v>0.06698056226</v>
      </c>
      <c r="G304" s="141">
        <f t="shared" si="58"/>
        <v>0.05832911867</v>
      </c>
      <c r="H304" s="141">
        <f t="shared" si="58"/>
        <v>0.02290303216</v>
      </c>
      <c r="I304" s="141">
        <f t="shared" si="58"/>
        <v>0.06565407106</v>
      </c>
      <c r="J304" s="141">
        <f t="shared" si="58"/>
        <v>0.05748435955</v>
      </c>
      <c r="L304" s="119"/>
      <c r="M304" s="119"/>
      <c r="N304" s="119"/>
      <c r="O304" s="119"/>
      <c r="P304" s="119"/>
      <c r="Q304" s="119"/>
      <c r="R304" s="119"/>
      <c r="S304" s="119"/>
      <c r="T304" s="119"/>
      <c r="U304" s="119"/>
      <c r="W304" s="119"/>
      <c r="X304" s="119"/>
      <c r="Y304" s="119"/>
      <c r="Z304" s="119"/>
      <c r="AA304" s="119"/>
      <c r="AB304" s="119"/>
      <c r="AC304" s="119"/>
      <c r="AD304" s="119"/>
      <c r="AE304" s="117"/>
      <c r="AF304" s="117"/>
    </row>
    <row r="305" ht="15.75" customHeight="1">
      <c r="A305" s="119"/>
      <c r="L305" s="119"/>
      <c r="M305" s="119"/>
      <c r="N305" s="119"/>
      <c r="O305" s="119"/>
      <c r="P305" s="119"/>
      <c r="Q305" s="119"/>
      <c r="R305" s="119"/>
      <c r="S305" s="119"/>
      <c r="T305" s="119"/>
      <c r="U305" s="119"/>
      <c r="W305" s="119"/>
      <c r="X305" s="119"/>
      <c r="Y305" s="119"/>
      <c r="Z305" s="119"/>
      <c r="AA305" s="119"/>
      <c r="AB305" s="119"/>
      <c r="AC305" s="119"/>
      <c r="AD305" s="119"/>
      <c r="AE305" s="117"/>
      <c r="AF305" s="117"/>
    </row>
    <row r="306" ht="15.75" customHeight="1">
      <c r="A306" s="119"/>
      <c r="B306" s="119"/>
      <c r="C306" s="119"/>
      <c r="D306" s="119"/>
      <c r="E306" s="119"/>
      <c r="F306" s="119"/>
      <c r="G306" s="119"/>
      <c r="H306" s="119"/>
      <c r="I306" s="117"/>
      <c r="J306" s="117"/>
      <c r="L306" s="119"/>
      <c r="M306" s="119"/>
      <c r="N306" s="119"/>
      <c r="O306" s="119"/>
      <c r="P306" s="119"/>
      <c r="Q306" s="119"/>
      <c r="R306" s="119"/>
      <c r="S306" s="119"/>
      <c r="T306" s="119"/>
      <c r="U306" s="119"/>
      <c r="W306" s="119"/>
      <c r="X306" s="119"/>
      <c r="Y306" s="119"/>
      <c r="Z306" s="119"/>
      <c r="AA306" s="119"/>
      <c r="AB306" s="119"/>
      <c r="AC306" s="119"/>
      <c r="AD306" s="119"/>
      <c r="AE306" s="117"/>
      <c r="AF306" s="117"/>
    </row>
    <row r="307" ht="15.75" customHeight="1">
      <c r="A307" s="119"/>
      <c r="B307" s="119"/>
      <c r="C307" s="119"/>
      <c r="D307" s="119"/>
      <c r="E307" s="119"/>
      <c r="F307" s="119"/>
      <c r="G307" s="119"/>
      <c r="H307" s="119"/>
      <c r="I307" s="117"/>
      <c r="J307" s="117"/>
      <c r="L307" s="119"/>
      <c r="M307" s="119"/>
      <c r="N307" s="119"/>
      <c r="O307" s="119"/>
      <c r="P307" s="119"/>
      <c r="Q307" s="119"/>
      <c r="R307" s="119"/>
      <c r="S307" s="119"/>
      <c r="T307" s="119"/>
      <c r="U307" s="119"/>
      <c r="W307" s="119"/>
      <c r="X307" s="119"/>
      <c r="Y307" s="119"/>
      <c r="Z307" s="119"/>
      <c r="AA307" s="119"/>
      <c r="AB307" s="119"/>
      <c r="AC307" s="119"/>
      <c r="AD307" s="119"/>
      <c r="AE307" s="117"/>
      <c r="AF307" s="117"/>
    </row>
    <row r="308" ht="15.75" customHeight="1">
      <c r="A308" s="119"/>
      <c r="B308" s="119"/>
      <c r="C308" s="119"/>
      <c r="D308" s="119"/>
      <c r="E308" s="119"/>
      <c r="F308" s="119"/>
      <c r="G308" s="119"/>
      <c r="H308" s="119"/>
      <c r="I308" s="117"/>
      <c r="J308" s="117"/>
      <c r="L308" s="119"/>
      <c r="M308" s="119"/>
      <c r="N308" s="119"/>
      <c r="O308" s="119"/>
      <c r="P308" s="119"/>
      <c r="Q308" s="119"/>
      <c r="R308" s="119"/>
      <c r="S308" s="119"/>
      <c r="T308" s="119"/>
      <c r="U308" s="119"/>
      <c r="W308" s="119"/>
      <c r="X308" s="119"/>
      <c r="Y308" s="119"/>
      <c r="Z308" s="119"/>
      <c r="AA308" s="119"/>
      <c r="AB308" s="119"/>
      <c r="AC308" s="119"/>
      <c r="AD308" s="119"/>
      <c r="AE308" s="117"/>
      <c r="AF308" s="117"/>
    </row>
    <row r="309" ht="15.75" customHeight="1">
      <c r="I309" s="117"/>
      <c r="AE309" s="117"/>
    </row>
    <row r="310" ht="15.75" customHeight="1"/>
    <row r="311" ht="15.75" customHeight="1">
      <c r="A311" s="142" t="s">
        <v>512</v>
      </c>
      <c r="B311" s="126" t="s">
        <v>340</v>
      </c>
      <c r="C311" s="126" t="s">
        <v>341</v>
      </c>
      <c r="D311" s="126" t="s">
        <v>342</v>
      </c>
      <c r="E311" s="126" t="s">
        <v>343</v>
      </c>
      <c r="F311" s="126" t="s">
        <v>344</v>
      </c>
      <c r="G311" s="126" t="s">
        <v>345</v>
      </c>
      <c r="H311" s="126" t="s">
        <v>346</v>
      </c>
      <c r="I311" s="126" t="s">
        <v>347</v>
      </c>
      <c r="J311" s="126" t="s">
        <v>348</v>
      </c>
    </row>
    <row r="312" ht="15.75" customHeight="1">
      <c r="A312" s="137" t="s">
        <v>513</v>
      </c>
      <c r="B312" s="128" t="s">
        <v>350</v>
      </c>
      <c r="C312" s="129"/>
      <c r="D312" s="129"/>
      <c r="E312" s="129"/>
      <c r="F312" s="129"/>
      <c r="G312" s="129"/>
      <c r="H312" s="129"/>
      <c r="I312" s="129"/>
      <c r="J312" s="130"/>
    </row>
    <row r="313" ht="15.75" customHeight="1">
      <c r="A313" s="119" t="s">
        <v>514</v>
      </c>
      <c r="B313" s="119" t="s">
        <v>324</v>
      </c>
      <c r="C313" s="119">
        <v>0.699491918087005</v>
      </c>
      <c r="D313" s="119">
        <v>0.699491918087005</v>
      </c>
      <c r="E313" s="119">
        <v>0.742616033755274</v>
      </c>
      <c r="F313" s="119">
        <v>0.804878048780487</v>
      </c>
      <c r="G313" s="119">
        <v>0.727941176470588</v>
      </c>
      <c r="H313" s="119">
        <v>0.764478764478764</v>
      </c>
      <c r="I313" s="119">
        <v>0.828552708211997</v>
      </c>
      <c r="J313" s="119">
        <v>0.801725582067392</v>
      </c>
    </row>
    <row r="314" ht="15.75" customHeight="1">
      <c r="A314" s="119" t="s">
        <v>515</v>
      </c>
      <c r="B314" s="119" t="s">
        <v>324</v>
      </c>
      <c r="C314" s="119">
        <v>0.707058072090148</v>
      </c>
      <c r="D314" s="119">
        <v>0.707058072090148</v>
      </c>
      <c r="E314" s="119">
        <v>0.763636363636363</v>
      </c>
      <c r="F314" s="119">
        <v>0.857142857142857</v>
      </c>
      <c r="G314" s="119">
        <v>0.770642201834862</v>
      </c>
      <c r="H314" s="119">
        <v>0.81159420289855</v>
      </c>
      <c r="I314" s="119">
        <v>0.828145478374836</v>
      </c>
      <c r="J314" s="119">
        <v>0.907942753246122</v>
      </c>
    </row>
    <row r="315" ht="15.75" customHeight="1">
      <c r="A315" s="119" t="s">
        <v>516</v>
      </c>
      <c r="B315" s="119" t="s">
        <v>324</v>
      </c>
      <c r="C315" s="119">
        <v>0.821608543395996</v>
      </c>
      <c r="D315" s="119">
        <v>0.821608543395996</v>
      </c>
      <c r="E315" s="119">
        <v>0.738396624472573</v>
      </c>
      <c r="F315" s="119">
        <v>0.784615384615384</v>
      </c>
      <c r="G315" s="119">
        <v>0.75</v>
      </c>
      <c r="H315" s="119">
        <v>0.766917293233082</v>
      </c>
      <c r="I315" s="119">
        <v>0.768564356435643</v>
      </c>
      <c r="J315" s="119">
        <v>0.779801318855493</v>
      </c>
    </row>
    <row r="316" ht="15.75" customHeight="1">
      <c r="A316" s="119" t="s">
        <v>517</v>
      </c>
      <c r="B316" s="119" t="s">
        <v>324</v>
      </c>
      <c r="C316" s="119">
        <v>0.751378655433654</v>
      </c>
      <c r="D316" s="119">
        <v>0.751378655433654</v>
      </c>
      <c r="E316" s="119">
        <v>0.721212121212121</v>
      </c>
      <c r="F316" s="119">
        <v>0.8</v>
      </c>
      <c r="G316" s="119">
        <v>0.770642201834862</v>
      </c>
      <c r="H316" s="119">
        <v>0.785046728971962</v>
      </c>
      <c r="I316" s="119">
        <v>0.782929226736566</v>
      </c>
      <c r="J316" s="119">
        <v>0.853256349303534</v>
      </c>
    </row>
    <row r="317" ht="15.75" customHeight="1">
      <c r="A317" s="119"/>
      <c r="B317" s="119"/>
      <c r="C317" s="119"/>
      <c r="D317" s="119"/>
      <c r="E317" s="119"/>
      <c r="F317" s="119"/>
      <c r="G317" s="119"/>
      <c r="H317" s="119"/>
      <c r="I317" s="119"/>
      <c r="J317" s="119"/>
    </row>
    <row r="318" ht="15.75" customHeight="1">
      <c r="A318" s="159" t="s">
        <v>518</v>
      </c>
      <c r="B318" s="119"/>
      <c r="C318" s="119"/>
      <c r="D318" s="119"/>
      <c r="E318" s="119"/>
      <c r="F318" s="119"/>
      <c r="G318" s="119"/>
      <c r="H318" s="119"/>
      <c r="I318" s="119"/>
      <c r="J318" s="119"/>
    </row>
    <row r="319" ht="15.75" customHeight="1">
      <c r="A319" s="119" t="s">
        <v>519</v>
      </c>
      <c r="B319" s="119">
        <v>64.0</v>
      </c>
      <c r="C319" s="119">
        <v>0.767795920372009</v>
      </c>
      <c r="D319" s="119">
        <v>0.767795920372009</v>
      </c>
      <c r="E319" s="119">
        <v>0.751054852320675</v>
      </c>
      <c r="F319" s="119">
        <v>0.846846846846846</v>
      </c>
      <c r="G319" s="119">
        <v>0.691176470588235</v>
      </c>
      <c r="H319" s="119">
        <v>0.761133603238866</v>
      </c>
      <c r="I319" s="119">
        <v>0.803290623179965</v>
      </c>
      <c r="J319" s="119">
        <v>0.817342016596692</v>
      </c>
    </row>
    <row r="320" ht="15.75" customHeight="1">
      <c r="A320" s="119" t="s">
        <v>520</v>
      </c>
      <c r="B320" s="119">
        <v>64.0</v>
      </c>
      <c r="C320" s="119">
        <v>0.847579479217529</v>
      </c>
      <c r="D320" s="119">
        <v>0.847579479217529</v>
      </c>
      <c r="E320" s="119">
        <v>0.684848484848484</v>
      </c>
      <c r="F320" s="119">
        <v>0.827586206896551</v>
      </c>
      <c r="G320" s="119">
        <v>0.660550458715596</v>
      </c>
      <c r="H320" s="119">
        <v>0.73469387755102</v>
      </c>
      <c r="I320" s="119">
        <v>0.784239842726081</v>
      </c>
      <c r="J320" s="119">
        <v>0.869774919094978</v>
      </c>
    </row>
    <row r="321" ht="15.75" customHeight="1">
      <c r="A321" s="119" t="s">
        <v>521</v>
      </c>
      <c r="B321" s="119">
        <v>98.0</v>
      </c>
      <c r="C321" s="119">
        <v>0.796911835670471</v>
      </c>
      <c r="D321" s="119">
        <v>0.796911835670471</v>
      </c>
      <c r="E321" s="119">
        <v>0.738396624472573</v>
      </c>
      <c r="F321" s="119">
        <v>0.818965517241379</v>
      </c>
      <c r="G321" s="119">
        <v>0.698529411764705</v>
      </c>
      <c r="H321" s="119">
        <v>0.753968253968254</v>
      </c>
      <c r="I321" s="119">
        <v>0.76863715783343</v>
      </c>
      <c r="J321" s="119">
        <v>0.786711916391326</v>
      </c>
    </row>
    <row r="322" ht="15.75" customHeight="1">
      <c r="A322" s="119" t="s">
        <v>522</v>
      </c>
      <c r="B322" s="119">
        <v>98.0</v>
      </c>
      <c r="C322" s="119">
        <v>0.718660950660705</v>
      </c>
      <c r="D322" s="119">
        <v>0.718660950660705</v>
      </c>
      <c r="E322" s="119">
        <v>0.751515151515151</v>
      </c>
      <c r="F322" s="119">
        <v>0.820754716981132</v>
      </c>
      <c r="G322" s="119">
        <v>0.798165137614678</v>
      </c>
      <c r="H322" s="119">
        <v>0.809302325581395</v>
      </c>
      <c r="I322" s="119">
        <v>0.799803407601572</v>
      </c>
      <c r="J322" s="119">
        <v>0.873922818980066</v>
      </c>
    </row>
    <row r="323" ht="15.75" customHeight="1"/>
    <row r="324" ht="15.75" customHeight="1">
      <c r="A324" s="159" t="s">
        <v>523</v>
      </c>
      <c r="B324" s="152"/>
    </row>
    <row r="325" ht="15.75" customHeight="1">
      <c r="A325" s="119" t="s">
        <v>519</v>
      </c>
      <c r="B325" s="119">
        <v>68.0</v>
      </c>
      <c r="C325" s="119">
        <v>0.784530401229858</v>
      </c>
      <c r="D325" s="119">
        <v>0.784530401229858</v>
      </c>
      <c r="E325" s="119">
        <v>0.721518987341772</v>
      </c>
      <c r="F325" s="119">
        <v>0.830188679245283</v>
      </c>
      <c r="G325" s="119">
        <v>0.647058823529411</v>
      </c>
      <c r="H325" s="119">
        <v>0.727272727272727</v>
      </c>
      <c r="I325" s="119">
        <v>0.797102504368083</v>
      </c>
      <c r="J325" s="119">
        <v>0.831824624961501</v>
      </c>
    </row>
    <row r="326" ht="15.75" customHeight="1">
      <c r="A326" s="119" t="s">
        <v>520</v>
      </c>
      <c r="B326" s="119">
        <v>68.0</v>
      </c>
      <c r="C326" s="119">
        <v>0.90833979845047</v>
      </c>
      <c r="D326" s="119">
        <v>0.90833979845047</v>
      </c>
      <c r="E326" s="119">
        <v>0.666666666666666</v>
      </c>
      <c r="F326" s="119">
        <v>0.846153846153846</v>
      </c>
      <c r="G326" s="119">
        <v>0.605504587155963</v>
      </c>
      <c r="H326" s="119">
        <v>0.705882352941176</v>
      </c>
      <c r="I326" s="119">
        <v>0.767201834862385</v>
      </c>
      <c r="J326" s="117">
        <v>0.87497365398587</v>
      </c>
    </row>
    <row r="327" ht="15.75" customHeight="1">
      <c r="A327" s="119" t="s">
        <v>521</v>
      </c>
      <c r="B327" s="119">
        <v>7.0</v>
      </c>
      <c r="C327" s="119">
        <v>0.595702409744262</v>
      </c>
      <c r="D327" s="119">
        <v>0.595702409744262</v>
      </c>
      <c r="E327" s="119">
        <v>0.755274261603375</v>
      </c>
      <c r="F327" s="119">
        <v>0.809523809523809</v>
      </c>
      <c r="G327" s="119">
        <v>0.75</v>
      </c>
      <c r="H327" s="119">
        <v>0.778625954198473</v>
      </c>
      <c r="I327" s="117">
        <v>0.814502038439138</v>
      </c>
      <c r="J327" s="117">
        <v>0.840936045003595</v>
      </c>
    </row>
    <row r="328" ht="15.75" customHeight="1">
      <c r="A328" s="119" t="s">
        <v>522</v>
      </c>
      <c r="B328" s="119">
        <v>7.0</v>
      </c>
      <c r="C328" s="119">
        <v>0.618594169616699</v>
      </c>
      <c r="D328" s="119">
        <v>0.618594169616699</v>
      </c>
      <c r="E328" s="119">
        <v>0.721212121212121</v>
      </c>
      <c r="F328" s="119">
        <v>0.831578947368421</v>
      </c>
      <c r="G328" s="119">
        <v>0.724770642201834</v>
      </c>
      <c r="H328" s="119">
        <v>0.774509803921568</v>
      </c>
      <c r="I328" s="117">
        <v>0.801441677588466</v>
      </c>
      <c r="J328" s="119">
        <v>0.854947583075247</v>
      </c>
    </row>
    <row r="329" ht="15.75" customHeight="1"/>
    <row r="330" ht="15.75" customHeight="1">
      <c r="A330" s="159" t="s">
        <v>524</v>
      </c>
      <c r="B330" s="128" t="s">
        <v>350</v>
      </c>
      <c r="C330" s="129"/>
      <c r="D330" s="129"/>
      <c r="E330" s="129"/>
      <c r="F330" s="129"/>
      <c r="G330" s="129"/>
      <c r="H330" s="129"/>
      <c r="I330" s="129"/>
      <c r="J330" s="130"/>
      <c r="L330" s="128" t="s">
        <v>377</v>
      </c>
      <c r="M330" s="129"/>
      <c r="N330" s="129"/>
      <c r="O330" s="129"/>
      <c r="P330" s="129"/>
      <c r="Q330" s="129"/>
      <c r="R330" s="129"/>
      <c r="S330" s="129"/>
      <c r="T330" s="130"/>
      <c r="V330" s="128" t="s">
        <v>378</v>
      </c>
      <c r="W330" s="129"/>
      <c r="X330" s="129"/>
      <c r="Y330" s="129"/>
      <c r="Z330" s="129"/>
      <c r="AA330" s="129"/>
      <c r="AB330" s="129"/>
      <c r="AC330" s="129"/>
      <c r="AD330" s="130"/>
    </row>
    <row r="331" ht="15.75" customHeight="1">
      <c r="A331" s="119" t="s">
        <v>525</v>
      </c>
      <c r="B331" s="119">
        <v>33.0</v>
      </c>
      <c r="C331" s="119">
        <v>0.991509795188903</v>
      </c>
      <c r="D331" s="119">
        <v>0.991509795188903</v>
      </c>
      <c r="E331" s="119">
        <v>0.66060606060606</v>
      </c>
      <c r="F331" s="119">
        <v>0.934426229508196</v>
      </c>
      <c r="G331" s="139">
        <v>0.522935779816513</v>
      </c>
      <c r="H331" s="119">
        <v>0.670588235294117</v>
      </c>
      <c r="I331" s="119">
        <v>0.783912188728702</v>
      </c>
      <c r="J331" s="119">
        <v>0.877302026867358</v>
      </c>
      <c r="L331" s="119" t="s">
        <v>397</v>
      </c>
      <c r="V331" s="119" t="s">
        <v>397</v>
      </c>
    </row>
    <row r="332" ht="15.75" customHeight="1">
      <c r="A332" s="119" t="s">
        <v>526</v>
      </c>
      <c r="B332" s="119">
        <v>33.0</v>
      </c>
      <c r="C332" s="119">
        <v>1.02203428745269</v>
      </c>
      <c r="D332" s="119">
        <v>1.02203428745269</v>
      </c>
      <c r="E332" s="119">
        <v>0.620253164556962</v>
      </c>
      <c r="F332" s="119">
        <v>0.838235294117647</v>
      </c>
      <c r="G332" s="139">
        <v>0.419117647058823</v>
      </c>
      <c r="H332" s="119">
        <v>0.558823529411764</v>
      </c>
      <c r="I332" s="119">
        <v>0.748543972044263</v>
      </c>
      <c r="J332" s="119">
        <v>0.819435310967507</v>
      </c>
    </row>
    <row r="333" ht="15.75" customHeight="1">
      <c r="A333" s="119" t="s">
        <v>527</v>
      </c>
      <c r="B333" s="119">
        <v>47.0</v>
      </c>
      <c r="C333" s="119">
        <v>0.76335197687149</v>
      </c>
      <c r="D333" s="119">
        <v>0.76335197687149</v>
      </c>
      <c r="E333" s="119">
        <v>0.733333333333333</v>
      </c>
      <c r="F333" s="119">
        <v>0.835051546391752</v>
      </c>
      <c r="G333" s="119">
        <v>0.743119266055045</v>
      </c>
      <c r="H333" s="119">
        <v>0.786407766990291</v>
      </c>
      <c r="I333" s="117">
        <v>0.796854521625163</v>
      </c>
      <c r="J333" s="117">
        <v>0.886443439279777</v>
      </c>
    </row>
    <row r="334" ht="15.75" customHeight="1">
      <c r="A334" s="119" t="s">
        <v>528</v>
      </c>
      <c r="B334" s="119">
        <v>47.0</v>
      </c>
      <c r="C334" s="119">
        <v>0.949011206626892</v>
      </c>
      <c r="D334" s="119">
        <v>0.949011206626892</v>
      </c>
      <c r="E334" s="119">
        <v>0.662447257383966</v>
      </c>
      <c r="F334" s="119">
        <v>0.741379310344827</v>
      </c>
      <c r="G334" s="119">
        <v>0.63235294117647</v>
      </c>
      <c r="H334" s="119">
        <v>0.682539682539682</v>
      </c>
      <c r="I334" s="119">
        <v>0.70602795573675</v>
      </c>
      <c r="J334" s="119">
        <v>0.74325363357343</v>
      </c>
    </row>
    <row r="335" ht="15.75" customHeight="1"/>
    <row r="336" ht="15.75" customHeight="1"/>
    <row r="337" ht="15.75" customHeight="1">
      <c r="A337" s="159" t="s">
        <v>529</v>
      </c>
      <c r="B337" s="128" t="s">
        <v>350</v>
      </c>
      <c r="C337" s="129"/>
      <c r="D337" s="129"/>
      <c r="E337" s="129"/>
      <c r="F337" s="129"/>
      <c r="G337" s="129"/>
      <c r="H337" s="129"/>
      <c r="I337" s="129"/>
      <c r="J337" s="130"/>
      <c r="L337" s="128" t="s">
        <v>377</v>
      </c>
      <c r="M337" s="129"/>
      <c r="N337" s="129"/>
      <c r="O337" s="129"/>
      <c r="P337" s="129"/>
      <c r="Q337" s="129"/>
      <c r="R337" s="129"/>
      <c r="S337" s="129"/>
      <c r="T337" s="130"/>
      <c r="V337" s="128" t="s">
        <v>378</v>
      </c>
      <c r="W337" s="129"/>
      <c r="X337" s="129"/>
      <c r="Y337" s="129"/>
      <c r="Z337" s="129"/>
      <c r="AA337" s="129"/>
      <c r="AB337" s="129"/>
      <c r="AC337" s="129"/>
      <c r="AD337" s="130"/>
    </row>
    <row r="338" ht="15.75" customHeight="1">
      <c r="A338" s="119" t="s">
        <v>530</v>
      </c>
      <c r="B338" s="119">
        <v>13.0</v>
      </c>
      <c r="C338" s="119">
        <v>0.556926429271698</v>
      </c>
      <c r="D338" s="119">
        <v>0.556926429271698</v>
      </c>
      <c r="E338" s="119">
        <v>0.74</v>
      </c>
      <c r="F338" s="119">
        <v>0.733333333333333</v>
      </c>
      <c r="G338" s="119">
        <v>0.814814814814814</v>
      </c>
      <c r="H338" s="119">
        <v>0.771929824561403</v>
      </c>
      <c r="I338" s="117">
        <v>0.793880837359098</v>
      </c>
      <c r="J338" s="119">
        <v>0.796969412726744</v>
      </c>
      <c r="L338" s="119">
        <v>38.0</v>
      </c>
      <c r="M338" s="119">
        <v>0.853686511516571</v>
      </c>
      <c r="N338" s="119">
        <v>0.853686511516571</v>
      </c>
      <c r="O338" s="119">
        <v>0.74</v>
      </c>
      <c r="P338" s="119">
        <v>0.75</v>
      </c>
      <c r="Q338" s="119">
        <v>0.777777777777777</v>
      </c>
      <c r="R338" s="119">
        <v>0.763636363636363</v>
      </c>
      <c r="S338" s="117">
        <v>0.763285024154589</v>
      </c>
      <c r="T338" s="119">
        <v>0.788999571486176</v>
      </c>
      <c r="V338" s="119">
        <v>32.0</v>
      </c>
      <c r="W338" s="119">
        <v>0.670512795448303</v>
      </c>
      <c r="X338" s="119">
        <v>0.670512795448303</v>
      </c>
      <c r="Y338" s="119">
        <v>0.72</v>
      </c>
      <c r="Z338" s="119">
        <v>0.709677419354838</v>
      </c>
      <c r="AA338" s="119">
        <v>0.814814814814814</v>
      </c>
      <c r="AB338" s="119">
        <v>0.758620689655172</v>
      </c>
      <c r="AC338" s="117">
        <v>0.780998389694041</v>
      </c>
      <c r="AD338" s="119">
        <v>0.784107345169266</v>
      </c>
    </row>
    <row r="339" ht="15.75" customHeight="1">
      <c r="A339" s="119" t="s">
        <v>531</v>
      </c>
      <c r="B339" s="119">
        <v>13.0</v>
      </c>
      <c r="C339" s="119">
        <v>0.672034263610839</v>
      </c>
      <c r="D339" s="119">
        <v>0.672034263610839</v>
      </c>
      <c r="E339" s="119">
        <v>0.71590909090909</v>
      </c>
      <c r="F339" s="119">
        <v>0.792079207920792</v>
      </c>
      <c r="G339" s="119">
        <v>0.73394495412844</v>
      </c>
      <c r="H339" s="119">
        <v>0.761904761904762</v>
      </c>
      <c r="I339" s="117">
        <v>0.776427495549774</v>
      </c>
      <c r="J339" s="119">
        <v>0.83762368405893</v>
      </c>
      <c r="L339" s="119">
        <v>38.0</v>
      </c>
      <c r="M339" s="119">
        <v>0.844119191169738</v>
      </c>
      <c r="N339" s="119">
        <v>0.844119191169738</v>
      </c>
      <c r="O339" s="119">
        <v>0.693181818181818</v>
      </c>
      <c r="P339" s="119">
        <v>0.795698924731182</v>
      </c>
      <c r="Q339" s="119">
        <v>0.678899082568807</v>
      </c>
      <c r="R339" s="119">
        <v>0.732673267326732</v>
      </c>
      <c r="S339" s="117">
        <v>0.75554566616459</v>
      </c>
      <c r="T339" s="119">
        <v>0.81657427144084</v>
      </c>
      <c r="V339" s="119">
        <v>32.0</v>
      </c>
      <c r="W339" s="119">
        <v>0.753162503242492</v>
      </c>
      <c r="X339" s="119">
        <v>0.753162503242492</v>
      </c>
      <c r="Y339" s="119">
        <v>0.707386363636363</v>
      </c>
      <c r="Z339" s="119">
        <v>0.81081081081081</v>
      </c>
      <c r="AA339" s="119">
        <v>0.688073394495412</v>
      </c>
      <c r="AB339" s="119">
        <v>0.744416873449131</v>
      </c>
      <c r="AC339" s="117">
        <v>0.777796795837327</v>
      </c>
      <c r="AD339" s="119">
        <v>0.845918999592204</v>
      </c>
    </row>
    <row r="340" ht="15.75" customHeight="1">
      <c r="A340" s="119" t="s">
        <v>532</v>
      </c>
      <c r="B340" s="119">
        <v>75.0</v>
      </c>
      <c r="C340" s="119">
        <v>0.837047398090362</v>
      </c>
      <c r="D340" s="119">
        <v>0.837047398090362</v>
      </c>
      <c r="E340" s="119">
        <v>0.7</v>
      </c>
      <c r="F340" s="119">
        <v>0.73076923076923</v>
      </c>
      <c r="G340" s="119">
        <v>0.703703703703703</v>
      </c>
      <c r="H340" s="119">
        <v>0.716981132075471</v>
      </c>
      <c r="I340" s="117">
        <v>0.764895330112721</v>
      </c>
      <c r="J340" s="119">
        <v>0.814660724914549</v>
      </c>
      <c r="L340" s="119">
        <v>37.0</v>
      </c>
      <c r="M340" s="119">
        <v>0.809107959270477</v>
      </c>
      <c r="N340" s="119">
        <v>0.809107959270477</v>
      </c>
      <c r="O340" s="119">
        <v>0.76</v>
      </c>
      <c r="P340" s="119">
        <v>0.692307692307692</v>
      </c>
      <c r="Q340" s="119">
        <v>1.0</v>
      </c>
      <c r="R340" s="119">
        <v>0.818181818181818</v>
      </c>
      <c r="S340" s="117">
        <v>0.79549114331723</v>
      </c>
      <c r="T340" s="119">
        <v>0.733009072110934</v>
      </c>
      <c r="V340" s="119">
        <v>47.0</v>
      </c>
      <c r="W340" s="119">
        <v>0.712687671184539</v>
      </c>
      <c r="X340" s="119">
        <v>0.712687671184539</v>
      </c>
      <c r="Y340" s="119">
        <v>0.76</v>
      </c>
      <c r="Z340" s="119">
        <v>0.741935483870967</v>
      </c>
      <c r="AA340" s="119">
        <v>0.851851851851851</v>
      </c>
      <c r="AB340" s="119">
        <v>0.793103448275862</v>
      </c>
      <c r="AC340" s="117">
        <v>0.737520128824476</v>
      </c>
      <c r="AD340" s="119">
        <v>0.714442162721553</v>
      </c>
    </row>
    <row r="341" ht="15.75" customHeight="1">
      <c r="A341" s="119" t="s">
        <v>533</v>
      </c>
      <c r="B341" s="119">
        <v>75.0</v>
      </c>
      <c r="C341" s="119">
        <v>0.761417984962463</v>
      </c>
      <c r="D341" s="119">
        <v>0.761417984962463</v>
      </c>
      <c r="E341" s="119">
        <v>0.71875</v>
      </c>
      <c r="F341" s="119">
        <v>0.781990521327014</v>
      </c>
      <c r="G341" s="119">
        <v>0.756880733944954</v>
      </c>
      <c r="H341" s="119">
        <v>0.769230769230769</v>
      </c>
      <c r="I341" s="117">
        <v>0.757531151581541</v>
      </c>
      <c r="J341" s="119">
        <v>0.823711868832728</v>
      </c>
      <c r="L341" s="119">
        <v>37.0</v>
      </c>
      <c r="M341" s="119">
        <v>0.850949585437774</v>
      </c>
      <c r="N341" s="119">
        <v>0.850949585437774</v>
      </c>
      <c r="O341" s="119">
        <v>0.710227272727272</v>
      </c>
      <c r="P341" s="119">
        <v>0.714814814814814</v>
      </c>
      <c r="Q341" s="119">
        <v>0.885321100917431</v>
      </c>
      <c r="R341" s="119">
        <v>0.790983606557377</v>
      </c>
      <c r="S341" s="117">
        <v>0.737984389976721</v>
      </c>
      <c r="T341" s="119">
        <v>0.757090571652877</v>
      </c>
      <c r="V341" s="119">
        <v>47.0</v>
      </c>
      <c r="W341" s="119">
        <v>0.784332573413848</v>
      </c>
      <c r="X341" s="119">
        <v>0.784332573413848</v>
      </c>
      <c r="Y341" s="119">
        <v>0.735795454545454</v>
      </c>
      <c r="Z341" s="119">
        <v>0.745098039215686</v>
      </c>
      <c r="AA341" s="119">
        <v>0.871559633027522</v>
      </c>
      <c r="AB341" s="119">
        <v>0.80338266384778</v>
      </c>
      <c r="AC341" s="117">
        <v>0.747466794468026</v>
      </c>
      <c r="AD341" s="119">
        <v>0.798818410657002</v>
      </c>
    </row>
    <row r="342" ht="15.75" customHeight="1">
      <c r="A342" s="119"/>
      <c r="B342" s="119"/>
      <c r="C342" s="119"/>
      <c r="D342" s="119"/>
      <c r="E342" s="119"/>
      <c r="F342" s="119"/>
      <c r="G342" s="119"/>
      <c r="H342" s="119"/>
      <c r="I342" s="117"/>
      <c r="J342" s="119"/>
      <c r="L342" s="119"/>
      <c r="M342" s="119"/>
      <c r="N342" s="119"/>
      <c r="O342" s="119"/>
      <c r="P342" s="119"/>
      <c r="Q342" s="119"/>
      <c r="R342" s="119"/>
      <c r="S342" s="117"/>
      <c r="T342" s="119"/>
      <c r="V342" s="119"/>
      <c r="W342" s="119"/>
      <c r="X342" s="119"/>
      <c r="Y342" s="119"/>
      <c r="Z342" s="119"/>
      <c r="AA342" s="119"/>
      <c r="AB342" s="119"/>
      <c r="AC342" s="117"/>
      <c r="AD342" s="119"/>
    </row>
    <row r="343" ht="15.75" customHeight="1">
      <c r="A343" s="119"/>
      <c r="B343" s="119"/>
      <c r="C343" s="119"/>
      <c r="D343" s="119"/>
      <c r="E343" s="119"/>
      <c r="F343" s="119"/>
      <c r="G343" s="119"/>
      <c r="H343" s="119"/>
      <c r="I343" s="117"/>
      <c r="J343" s="119"/>
      <c r="L343" s="119"/>
      <c r="M343" s="119"/>
      <c r="N343" s="119"/>
      <c r="O343" s="119"/>
      <c r="P343" s="119"/>
      <c r="Q343" s="119"/>
      <c r="R343" s="119"/>
      <c r="S343" s="117"/>
      <c r="T343" s="119"/>
      <c r="V343" s="119"/>
      <c r="W343" s="119"/>
      <c r="X343" s="119"/>
      <c r="Y343" s="119"/>
      <c r="Z343" s="119"/>
      <c r="AA343" s="119"/>
      <c r="AB343" s="119"/>
      <c r="AC343" s="117"/>
      <c r="AD343" s="119"/>
    </row>
    <row r="344" ht="15.75" customHeight="1">
      <c r="A344" s="119"/>
      <c r="B344" s="119"/>
      <c r="C344" s="119"/>
      <c r="D344" s="119"/>
      <c r="E344" s="119"/>
      <c r="F344" s="119"/>
      <c r="G344" s="119"/>
      <c r="H344" s="119"/>
      <c r="I344" s="117"/>
      <c r="J344" s="119"/>
      <c r="L344" s="119"/>
      <c r="M344" s="119"/>
      <c r="N344" s="119"/>
      <c r="O344" s="119"/>
      <c r="P344" s="119"/>
      <c r="Q344" s="119"/>
      <c r="R344" s="119"/>
      <c r="S344" s="117"/>
      <c r="T344" s="119"/>
      <c r="V344" s="119"/>
      <c r="W344" s="119"/>
      <c r="X344" s="119"/>
      <c r="Y344" s="119"/>
      <c r="Z344" s="119"/>
      <c r="AA344" s="119"/>
      <c r="AB344" s="119"/>
      <c r="AC344" s="117"/>
      <c r="AD344" s="119"/>
    </row>
    <row r="345" ht="15.75" customHeight="1">
      <c r="A345" s="117"/>
      <c r="B345" s="119"/>
      <c r="C345" s="119"/>
      <c r="D345" s="119"/>
      <c r="E345" s="119"/>
      <c r="F345" s="119"/>
      <c r="G345" s="119"/>
      <c r="H345" s="119"/>
      <c r="I345" s="117"/>
      <c r="J345" s="117"/>
      <c r="L345" s="119"/>
      <c r="M345" s="119"/>
      <c r="N345" s="119"/>
      <c r="O345" s="119"/>
      <c r="P345" s="119"/>
      <c r="Q345" s="119"/>
      <c r="R345" s="119"/>
      <c r="S345" s="117"/>
      <c r="T345" s="119"/>
      <c r="V345" s="119"/>
      <c r="W345" s="119"/>
      <c r="X345" s="119"/>
      <c r="Y345" s="119"/>
      <c r="Z345" s="119"/>
      <c r="AA345" s="119"/>
      <c r="AB345" s="119"/>
      <c r="AC345" s="117"/>
      <c r="AD345" s="119"/>
    </row>
    <row r="346" ht="15.75" customHeight="1">
      <c r="A346" s="140" t="s">
        <v>100</v>
      </c>
      <c r="B346" s="119"/>
      <c r="C346" s="119"/>
      <c r="D346" s="119"/>
      <c r="E346" s="119"/>
      <c r="F346" s="119"/>
      <c r="G346" s="119"/>
      <c r="H346" s="119"/>
      <c r="I346" s="117"/>
      <c r="J346" s="119"/>
      <c r="L346" s="140" t="s">
        <v>406</v>
      </c>
      <c r="M346" s="119"/>
      <c r="N346" s="119"/>
      <c r="O346" s="119"/>
      <c r="P346" s="119"/>
      <c r="Q346" s="119"/>
      <c r="R346" s="119"/>
      <c r="S346" s="117"/>
      <c r="T346" s="119"/>
      <c r="V346" s="119"/>
      <c r="W346" s="119"/>
      <c r="X346" s="119"/>
      <c r="Y346" s="119"/>
      <c r="Z346" s="119"/>
      <c r="AA346" s="119"/>
      <c r="AB346" s="119"/>
      <c r="AC346" s="117"/>
      <c r="AD346" s="119"/>
    </row>
    <row r="347" ht="15.75" customHeight="1">
      <c r="A347" s="119" t="s">
        <v>530</v>
      </c>
      <c r="B347" s="141">
        <f t="shared" ref="B347:J347" si="59">AVERAGE(B338,L338,V338)</f>
        <v>27.66666667</v>
      </c>
      <c r="C347" s="141">
        <f t="shared" si="59"/>
        <v>0.6937085787</v>
      </c>
      <c r="D347" s="141">
        <f t="shared" si="59"/>
        <v>0.6937085787</v>
      </c>
      <c r="E347" s="141">
        <f t="shared" si="59"/>
        <v>0.7333333333</v>
      </c>
      <c r="F347" s="141">
        <f t="shared" si="59"/>
        <v>0.7310035842</v>
      </c>
      <c r="G347" s="141">
        <f t="shared" si="59"/>
        <v>0.8024691358</v>
      </c>
      <c r="H347" s="141">
        <f t="shared" si="59"/>
        <v>0.7647289593</v>
      </c>
      <c r="I347" s="141">
        <f t="shared" si="59"/>
        <v>0.7793880837</v>
      </c>
      <c r="J347" s="141">
        <f t="shared" si="59"/>
        <v>0.7900254431</v>
      </c>
      <c r="L347" s="119" t="str">
        <f t="shared" ref="L347:T347" si="60">CONCATENATE(ROUND(B347, 3), "(",ROUND(B353, 3), ")" )</f>
        <v>27.667(10.656)</v>
      </c>
      <c r="M347" s="119" t="str">
        <f t="shared" si="60"/>
        <v>0.694(0.122)</v>
      </c>
      <c r="N347" s="119" t="str">
        <f t="shared" si="60"/>
        <v>0.694(0.122)</v>
      </c>
      <c r="O347" s="119" t="str">
        <f t="shared" si="60"/>
        <v>0.733(0.009)</v>
      </c>
      <c r="P347" s="119" t="str">
        <f t="shared" si="60"/>
        <v>0.731(0.017)</v>
      </c>
      <c r="Q347" s="119" t="str">
        <f t="shared" si="60"/>
        <v>0.802(0.017)</v>
      </c>
      <c r="R347" s="119" t="str">
        <f t="shared" si="60"/>
        <v>0.765(0.005)</v>
      </c>
      <c r="S347" s="119" t="str">
        <f t="shared" si="60"/>
        <v>0.779(0.013)</v>
      </c>
      <c r="T347" s="119" t="str">
        <f t="shared" si="60"/>
        <v>0.79(0.005)</v>
      </c>
      <c r="V347" s="119"/>
      <c r="W347" s="119"/>
      <c r="X347" s="119"/>
      <c r="Y347" s="119"/>
      <c r="Z347" s="119"/>
      <c r="AA347" s="119"/>
      <c r="AB347" s="119"/>
      <c r="AC347" s="117"/>
      <c r="AD347" s="119"/>
    </row>
    <row r="348" ht="15.75" customHeight="1">
      <c r="A348" s="119" t="s">
        <v>531</v>
      </c>
      <c r="B348" s="141">
        <f t="shared" ref="B348:J348" si="61">AVERAGE(B339,L339,V339)</f>
        <v>27.66666667</v>
      </c>
      <c r="C348" s="141">
        <f t="shared" si="61"/>
        <v>0.7564386527</v>
      </c>
      <c r="D348" s="141">
        <f t="shared" si="61"/>
        <v>0.7564386527</v>
      </c>
      <c r="E348" s="141">
        <f t="shared" si="61"/>
        <v>0.7054924242</v>
      </c>
      <c r="F348" s="141">
        <f t="shared" si="61"/>
        <v>0.7995296478</v>
      </c>
      <c r="G348" s="141">
        <f t="shared" si="61"/>
        <v>0.7003058104</v>
      </c>
      <c r="H348" s="141">
        <f t="shared" si="61"/>
        <v>0.7463316342</v>
      </c>
      <c r="I348" s="141">
        <f t="shared" si="61"/>
        <v>0.7699233192</v>
      </c>
      <c r="J348" s="141">
        <f t="shared" si="61"/>
        <v>0.8333723184</v>
      </c>
      <c r="L348" s="119" t="str">
        <f t="shared" ref="L348:T348" si="62">CONCATENATE(ROUND(B348, 3), "(",ROUND(B354, 3), ")" )</f>
        <v>27.667(10.656)</v>
      </c>
      <c r="M348" s="119" t="str">
        <f t="shared" si="62"/>
        <v>0.756(0.07)</v>
      </c>
      <c r="N348" s="119" t="str">
        <f t="shared" si="62"/>
        <v>0.756(0.07)</v>
      </c>
      <c r="O348" s="119" t="str">
        <f t="shared" si="62"/>
        <v>0.705(0.009)</v>
      </c>
      <c r="P348" s="119" t="str">
        <f t="shared" si="62"/>
        <v>0.8(0.008)</v>
      </c>
      <c r="Q348" s="119" t="str">
        <f t="shared" si="62"/>
        <v>0.7(0.024)</v>
      </c>
      <c r="R348" s="119" t="str">
        <f t="shared" si="62"/>
        <v>0.746(0.012)</v>
      </c>
      <c r="S348" s="119" t="str">
        <f t="shared" si="62"/>
        <v>0.77(0.01)</v>
      </c>
      <c r="T348" s="119" t="str">
        <f t="shared" si="62"/>
        <v>0.833(0.012)</v>
      </c>
      <c r="V348" s="119"/>
      <c r="W348" s="119"/>
      <c r="X348" s="119"/>
      <c r="Y348" s="119"/>
      <c r="Z348" s="119"/>
      <c r="AA348" s="119"/>
      <c r="AB348" s="119"/>
      <c r="AC348" s="117"/>
      <c r="AD348" s="119"/>
    </row>
    <row r="349" ht="15.75" customHeight="1">
      <c r="A349" s="119" t="s">
        <v>532</v>
      </c>
      <c r="B349" s="141">
        <f t="shared" ref="B349:J349" si="63">AVERAGE(B340,L340,V340)</f>
        <v>53</v>
      </c>
      <c r="C349" s="141">
        <f t="shared" si="63"/>
        <v>0.7862810095</v>
      </c>
      <c r="D349" s="141">
        <f t="shared" si="63"/>
        <v>0.7862810095</v>
      </c>
      <c r="E349" s="141">
        <f t="shared" si="63"/>
        <v>0.74</v>
      </c>
      <c r="F349" s="141">
        <f t="shared" si="63"/>
        <v>0.7216708023</v>
      </c>
      <c r="G349" s="141">
        <f t="shared" si="63"/>
        <v>0.8518518519</v>
      </c>
      <c r="H349" s="141">
        <f t="shared" si="63"/>
        <v>0.7760887995</v>
      </c>
      <c r="I349" s="141">
        <f t="shared" si="63"/>
        <v>0.7659688674</v>
      </c>
      <c r="J349" s="141">
        <f t="shared" si="63"/>
        <v>0.7540373199</v>
      </c>
      <c r="L349" s="119" t="str">
        <f t="shared" ref="L349:T349" si="64">CONCATENATE(ROUND(B349, 3), "(",ROUND(B355, 3), ")" )</f>
        <v>53(16.083)</v>
      </c>
      <c r="M349" s="119" t="str">
        <f t="shared" si="64"/>
        <v>0.786(0.053)</v>
      </c>
      <c r="N349" s="119" t="str">
        <f t="shared" si="64"/>
        <v>0.786(0.053)</v>
      </c>
      <c r="O349" s="119" t="str">
        <f t="shared" si="64"/>
        <v>0.74(0.028)</v>
      </c>
      <c r="P349" s="119" t="str">
        <f t="shared" si="64"/>
        <v>0.722(0.021)</v>
      </c>
      <c r="Q349" s="119" t="str">
        <f t="shared" si="64"/>
        <v>0.852(0.121)</v>
      </c>
      <c r="R349" s="119" t="str">
        <f t="shared" si="64"/>
        <v>0.776(0.043)</v>
      </c>
      <c r="S349" s="119" t="str">
        <f t="shared" si="64"/>
        <v>0.766(0.024)</v>
      </c>
      <c r="T349" s="119" t="str">
        <f t="shared" si="64"/>
        <v>0.754(0.044)</v>
      </c>
      <c r="V349" s="119"/>
      <c r="W349" s="119"/>
      <c r="X349" s="119"/>
      <c r="Y349" s="119"/>
      <c r="Z349" s="119"/>
      <c r="AA349" s="119"/>
      <c r="AB349" s="119"/>
      <c r="AC349" s="117"/>
      <c r="AD349" s="119"/>
    </row>
    <row r="350" ht="15.75" customHeight="1">
      <c r="A350" s="119" t="s">
        <v>533</v>
      </c>
      <c r="B350" s="141">
        <f t="shared" ref="B350:J350" si="65">AVERAGE(B341,L341,V341)</f>
        <v>53</v>
      </c>
      <c r="C350" s="141">
        <f t="shared" si="65"/>
        <v>0.7989000479</v>
      </c>
      <c r="D350" s="141">
        <f t="shared" si="65"/>
        <v>0.7989000479</v>
      </c>
      <c r="E350" s="141">
        <f t="shared" si="65"/>
        <v>0.7215909091</v>
      </c>
      <c r="F350" s="141">
        <f t="shared" si="65"/>
        <v>0.7473011251</v>
      </c>
      <c r="G350" s="141">
        <f t="shared" si="65"/>
        <v>0.8379204893</v>
      </c>
      <c r="H350" s="141">
        <f t="shared" si="65"/>
        <v>0.7878656799</v>
      </c>
      <c r="I350" s="141">
        <f t="shared" si="65"/>
        <v>0.7476607787</v>
      </c>
      <c r="J350" s="141">
        <f t="shared" si="65"/>
        <v>0.7932069504</v>
      </c>
      <c r="L350" s="119" t="str">
        <f t="shared" ref="L350:T350" si="66">CONCATENATE(ROUND(B350, 3), "(",ROUND(B356, 3), ")" )</f>
        <v>53(16.083)</v>
      </c>
      <c r="M350" s="119" t="str">
        <f t="shared" si="66"/>
        <v>0.799(0.038)</v>
      </c>
      <c r="N350" s="119" t="str">
        <f t="shared" si="66"/>
        <v>0.799(0.038)</v>
      </c>
      <c r="O350" s="119" t="str">
        <f t="shared" si="66"/>
        <v>0.722(0.011)</v>
      </c>
      <c r="P350" s="119" t="str">
        <f t="shared" si="66"/>
        <v>0.747(0.027)</v>
      </c>
      <c r="Q350" s="119" t="str">
        <f t="shared" si="66"/>
        <v>0.838(0.058)</v>
      </c>
      <c r="R350" s="119" t="str">
        <f t="shared" si="66"/>
        <v>0.788(0.014)</v>
      </c>
      <c r="S350" s="119" t="str">
        <f t="shared" si="66"/>
        <v>0.748(0.008)</v>
      </c>
      <c r="T350" s="119" t="str">
        <f t="shared" si="66"/>
        <v>0.793(0.027)</v>
      </c>
      <c r="V350" s="119"/>
      <c r="W350" s="119"/>
      <c r="X350" s="119"/>
      <c r="Y350" s="119"/>
      <c r="Z350" s="119"/>
      <c r="AA350" s="119"/>
      <c r="AB350" s="119"/>
      <c r="AC350" s="117"/>
      <c r="AD350" s="119"/>
    </row>
    <row r="351" ht="15.75" customHeight="1">
      <c r="A351" s="119"/>
      <c r="B351" s="119"/>
      <c r="C351" s="119"/>
      <c r="D351" s="119"/>
      <c r="E351" s="119"/>
      <c r="F351" s="119"/>
      <c r="G351" s="119"/>
      <c r="H351" s="119"/>
      <c r="I351" s="117"/>
      <c r="J351" s="119"/>
      <c r="L351" s="119"/>
      <c r="M351" s="119"/>
      <c r="N351" s="119"/>
      <c r="O351" s="119"/>
      <c r="P351" s="119"/>
      <c r="Q351" s="119"/>
      <c r="R351" s="119"/>
      <c r="S351" s="117"/>
      <c r="T351" s="119"/>
      <c r="V351" s="119"/>
      <c r="W351" s="119"/>
      <c r="X351" s="119"/>
      <c r="Y351" s="119"/>
      <c r="Z351" s="119"/>
      <c r="AA351" s="119"/>
      <c r="AB351" s="119"/>
      <c r="AC351" s="117"/>
      <c r="AD351" s="119"/>
    </row>
    <row r="352" ht="15.75" customHeight="1">
      <c r="A352" s="140" t="s">
        <v>407</v>
      </c>
      <c r="B352" s="119"/>
      <c r="C352" s="119"/>
      <c r="D352" s="119"/>
      <c r="E352" s="119"/>
      <c r="F352" s="119"/>
      <c r="G352" s="119"/>
      <c r="H352" s="119"/>
      <c r="I352" s="117"/>
      <c r="J352" s="119"/>
      <c r="L352" s="119"/>
      <c r="M352" s="119"/>
      <c r="N352" s="119"/>
      <c r="O352" s="119"/>
      <c r="P352" s="119"/>
      <c r="Q352" s="119"/>
      <c r="R352" s="119"/>
      <c r="S352" s="117"/>
      <c r="T352" s="119"/>
      <c r="V352" s="119"/>
      <c r="W352" s="119"/>
      <c r="X352" s="119"/>
      <c r="Y352" s="119"/>
      <c r="Z352" s="119"/>
      <c r="AA352" s="119"/>
      <c r="AB352" s="119"/>
      <c r="AC352" s="117"/>
      <c r="AD352" s="119"/>
    </row>
    <row r="353" ht="15.75" customHeight="1">
      <c r="A353" s="119" t="s">
        <v>530</v>
      </c>
      <c r="B353" s="141">
        <f t="shared" ref="B353:J353" si="67">_xlfn.STDEV.P(B338,L338,V338)</f>
        <v>10.65624491</v>
      </c>
      <c r="C353" s="141">
        <f t="shared" si="67"/>
        <v>0.122257024</v>
      </c>
      <c r="D353" s="141">
        <f t="shared" si="67"/>
        <v>0.122257024</v>
      </c>
      <c r="E353" s="141">
        <f t="shared" si="67"/>
        <v>0.009428090416</v>
      </c>
      <c r="F353" s="141">
        <f t="shared" si="67"/>
        <v>0.01654384932</v>
      </c>
      <c r="G353" s="141">
        <f t="shared" si="67"/>
        <v>0.0174594267</v>
      </c>
      <c r="H353" s="141">
        <f t="shared" si="67"/>
        <v>0.005488083571</v>
      </c>
      <c r="I353" s="141">
        <f t="shared" si="67"/>
        <v>0.01254248142</v>
      </c>
      <c r="J353" s="141">
        <f t="shared" si="67"/>
        <v>0.005300786415</v>
      </c>
      <c r="L353" s="119"/>
      <c r="M353" s="119"/>
      <c r="N353" s="119"/>
      <c r="O353" s="119"/>
      <c r="P353" s="119"/>
      <c r="Q353" s="119"/>
      <c r="R353" s="119"/>
      <c r="S353" s="117"/>
      <c r="T353" s="119"/>
      <c r="V353" s="119"/>
      <c r="W353" s="119"/>
      <c r="X353" s="119"/>
      <c r="Y353" s="119"/>
      <c r="Z353" s="119"/>
      <c r="AA353" s="119"/>
      <c r="AB353" s="119"/>
      <c r="AC353" s="117"/>
      <c r="AD353" s="119"/>
    </row>
    <row r="354" ht="15.75" customHeight="1">
      <c r="A354" s="119" t="s">
        <v>531</v>
      </c>
      <c r="B354" s="141">
        <f t="shared" ref="B354:J354" si="68">_xlfn.STDEV.P(B339,L339,V339)</f>
        <v>10.65624491</v>
      </c>
      <c r="C354" s="141">
        <f t="shared" si="68"/>
        <v>0.07029156156</v>
      </c>
      <c r="D354" s="141">
        <f t="shared" si="68"/>
        <v>0.07029156156</v>
      </c>
      <c r="E354" s="141">
        <f t="shared" si="68"/>
        <v>0.00937452172</v>
      </c>
      <c r="F354" s="141">
        <f t="shared" si="68"/>
        <v>0.008112708806</v>
      </c>
      <c r="G354" s="141">
        <f t="shared" si="68"/>
        <v>0.02407953478</v>
      </c>
      <c r="H354" s="141">
        <f t="shared" si="68"/>
        <v>0.01201026784</v>
      </c>
      <c r="I354" s="141">
        <f t="shared" si="68"/>
        <v>0.01018189326</v>
      </c>
      <c r="J354" s="141">
        <f t="shared" si="68"/>
        <v>0.01235135216</v>
      </c>
      <c r="L354" s="119"/>
      <c r="M354" s="119"/>
      <c r="N354" s="119"/>
      <c r="O354" s="119"/>
      <c r="P354" s="119"/>
      <c r="Q354" s="119"/>
      <c r="R354" s="119"/>
      <c r="S354" s="117"/>
      <c r="T354" s="119"/>
      <c r="V354" s="119"/>
      <c r="W354" s="119"/>
      <c r="X354" s="119"/>
      <c r="Y354" s="119"/>
      <c r="Z354" s="119"/>
      <c r="AA354" s="119"/>
      <c r="AB354" s="119"/>
      <c r="AC354" s="117"/>
      <c r="AD354" s="119"/>
    </row>
    <row r="355" ht="15.75" customHeight="1">
      <c r="A355" s="119" t="s">
        <v>532</v>
      </c>
      <c r="B355" s="141">
        <f t="shared" ref="B355:J355" si="69">_xlfn.STDEV.P(B340,L340,V340)</f>
        <v>16.08311744</v>
      </c>
      <c r="C355" s="141">
        <f t="shared" si="69"/>
        <v>0.05327374366</v>
      </c>
      <c r="D355" s="141">
        <f t="shared" si="69"/>
        <v>0.05327374366</v>
      </c>
      <c r="E355" s="141">
        <f t="shared" si="69"/>
        <v>0.02828427125</v>
      </c>
      <c r="F355" s="141">
        <f t="shared" si="69"/>
        <v>0.02125739831</v>
      </c>
      <c r="G355" s="141">
        <f t="shared" si="69"/>
        <v>0.1209624564</v>
      </c>
      <c r="H355" s="141">
        <f t="shared" si="69"/>
        <v>0.04303113928</v>
      </c>
      <c r="I355" s="141">
        <f t="shared" si="69"/>
        <v>0.02367873859</v>
      </c>
      <c r="J355" s="141">
        <f t="shared" si="69"/>
        <v>0.04353221379</v>
      </c>
      <c r="L355" s="119"/>
      <c r="M355" s="119"/>
      <c r="N355" s="119"/>
      <c r="O355" s="119"/>
      <c r="P355" s="119"/>
      <c r="Q355" s="119"/>
      <c r="R355" s="119"/>
      <c r="S355" s="117"/>
      <c r="T355" s="119"/>
      <c r="V355" s="119"/>
      <c r="W355" s="119"/>
      <c r="X355" s="119"/>
      <c r="Y355" s="119"/>
      <c r="Z355" s="119"/>
      <c r="AA355" s="119"/>
      <c r="AB355" s="119"/>
      <c r="AC355" s="117"/>
      <c r="AD355" s="119"/>
    </row>
    <row r="356" ht="15.75" customHeight="1">
      <c r="A356" s="119" t="s">
        <v>533</v>
      </c>
      <c r="B356" s="141">
        <f t="shared" ref="B356:J356" si="70">_xlfn.STDEV.P(B341,L341,V341)</f>
        <v>16.08311744</v>
      </c>
      <c r="C356" s="141">
        <f t="shared" si="70"/>
        <v>0.03797486323</v>
      </c>
      <c r="D356" s="141">
        <f t="shared" si="70"/>
        <v>0.03797486323</v>
      </c>
      <c r="E356" s="141">
        <f t="shared" si="70"/>
        <v>0.01062970849</v>
      </c>
      <c r="F356" s="141">
        <f t="shared" si="70"/>
        <v>0.02746857692</v>
      </c>
      <c r="G356" s="141">
        <f t="shared" si="70"/>
        <v>0.0575785027</v>
      </c>
      <c r="H356" s="141">
        <f t="shared" si="70"/>
        <v>0.01411569048</v>
      </c>
      <c r="I356" s="141">
        <f t="shared" si="70"/>
        <v>0.007981110813</v>
      </c>
      <c r="J356" s="141">
        <f t="shared" si="70"/>
        <v>0.02748594398</v>
      </c>
      <c r="L356" s="119"/>
      <c r="M356" s="119"/>
      <c r="N356" s="119"/>
      <c r="O356" s="119"/>
      <c r="P356" s="119"/>
      <c r="Q356" s="119"/>
      <c r="R356" s="119"/>
      <c r="S356" s="117"/>
      <c r="T356" s="119"/>
      <c r="V356" s="119"/>
      <c r="W356" s="119"/>
      <c r="X356" s="119"/>
      <c r="Y356" s="119"/>
      <c r="Z356" s="119"/>
      <c r="AA356" s="119"/>
      <c r="AB356" s="119"/>
      <c r="AC356" s="117"/>
      <c r="AD356" s="119"/>
    </row>
    <row r="357" ht="15.75" customHeight="1">
      <c r="A357" s="119"/>
      <c r="B357" s="119"/>
      <c r="C357" s="119"/>
      <c r="D357" s="119"/>
      <c r="E357" s="119"/>
      <c r="F357" s="119"/>
      <c r="G357" s="119"/>
      <c r="H357" s="119"/>
      <c r="I357" s="117"/>
      <c r="J357" s="119"/>
      <c r="L357" s="119"/>
      <c r="M357" s="119"/>
      <c r="N357" s="119"/>
      <c r="O357" s="119"/>
      <c r="P357" s="119"/>
      <c r="Q357" s="119"/>
      <c r="R357" s="119"/>
      <c r="S357" s="117"/>
      <c r="T357" s="119"/>
      <c r="V357" s="119"/>
      <c r="W357" s="119"/>
      <c r="X357" s="119"/>
      <c r="Y357" s="119"/>
      <c r="Z357" s="119"/>
      <c r="AA357" s="119"/>
      <c r="AB357" s="119"/>
      <c r="AC357" s="117"/>
      <c r="AD357" s="119"/>
    </row>
    <row r="358" ht="15.75" customHeight="1">
      <c r="A358" s="119"/>
      <c r="B358" s="119"/>
      <c r="C358" s="119"/>
      <c r="D358" s="119"/>
      <c r="E358" s="119"/>
      <c r="F358" s="119"/>
      <c r="G358" s="119"/>
      <c r="H358" s="119"/>
      <c r="I358" s="117"/>
      <c r="J358" s="119"/>
      <c r="L358" s="119"/>
      <c r="M358" s="119"/>
      <c r="N358" s="119"/>
      <c r="O358" s="119"/>
      <c r="P358" s="119"/>
      <c r="Q358" s="119"/>
      <c r="R358" s="119"/>
      <c r="S358" s="117"/>
      <c r="T358" s="119"/>
      <c r="V358" s="119"/>
      <c r="W358" s="119"/>
      <c r="X358" s="119"/>
      <c r="Y358" s="119"/>
      <c r="Z358" s="119"/>
      <c r="AA358" s="119"/>
      <c r="AB358" s="119"/>
      <c r="AC358" s="117"/>
      <c r="AD358" s="119"/>
    </row>
    <row r="359" ht="15.75" customHeight="1">
      <c r="T359" s="117"/>
    </row>
    <row r="360" ht="15.75" customHeight="1"/>
    <row r="361" ht="15.75" customHeight="1">
      <c r="B361" s="126" t="s">
        <v>340</v>
      </c>
      <c r="C361" s="126" t="s">
        <v>341</v>
      </c>
      <c r="D361" s="126" t="s">
        <v>342</v>
      </c>
      <c r="E361" s="126" t="s">
        <v>343</v>
      </c>
      <c r="F361" s="126" t="s">
        <v>344</v>
      </c>
      <c r="G361" s="126" t="s">
        <v>345</v>
      </c>
      <c r="H361" s="126" t="s">
        <v>346</v>
      </c>
      <c r="I361" s="126" t="s">
        <v>347</v>
      </c>
      <c r="J361" s="126" t="s">
        <v>348</v>
      </c>
    </row>
    <row r="362" ht="15.75" customHeight="1">
      <c r="A362" s="142" t="s">
        <v>534</v>
      </c>
      <c r="B362" s="128" t="s">
        <v>350</v>
      </c>
      <c r="C362" s="129"/>
      <c r="D362" s="129"/>
      <c r="E362" s="129"/>
      <c r="F362" s="129"/>
      <c r="G362" s="129"/>
      <c r="H362" s="129"/>
      <c r="I362" s="129"/>
      <c r="J362" s="130"/>
    </row>
    <row r="363" ht="15.75" customHeight="1">
      <c r="A363" s="12" t="s">
        <v>535</v>
      </c>
      <c r="B363" s="12" t="s">
        <v>324</v>
      </c>
      <c r="C363" s="12">
        <v>0.701179265975952</v>
      </c>
      <c r="D363" s="12">
        <v>0.701179265975952</v>
      </c>
      <c r="E363" s="12">
        <v>0.743016759776536</v>
      </c>
      <c r="F363" s="12">
        <v>0.803738317757009</v>
      </c>
      <c r="G363" s="12">
        <v>0.774774774774774</v>
      </c>
      <c r="H363" s="12">
        <v>0.788990825688073</v>
      </c>
      <c r="I363" s="12">
        <v>0.812400635930047</v>
      </c>
      <c r="J363" s="12">
        <v>0.86036763690942</v>
      </c>
    </row>
    <row r="364" ht="15.75" customHeight="1">
      <c r="A364" s="12" t="s">
        <v>536</v>
      </c>
      <c r="B364" s="12" t="s">
        <v>324</v>
      </c>
      <c r="C364" s="12">
        <v>0.683589160442352</v>
      </c>
      <c r="D364" s="12">
        <v>0.683589160442352</v>
      </c>
      <c r="E364" s="12">
        <v>0.757847533632287</v>
      </c>
      <c r="F364" s="12">
        <v>0.850877192982456</v>
      </c>
      <c r="G364" s="12">
        <v>0.723880597014925</v>
      </c>
      <c r="H364" s="12">
        <v>0.782258064516129</v>
      </c>
      <c r="I364" s="12">
        <v>0.83406003689418</v>
      </c>
      <c r="J364" s="12">
        <v>0.832594137471615</v>
      </c>
    </row>
    <row r="365" ht="15.75" customHeight="1">
      <c r="A365" s="12" t="s">
        <v>537</v>
      </c>
      <c r="B365" s="12" t="s">
        <v>324</v>
      </c>
      <c r="C365" s="12">
        <v>0.859491109848022</v>
      </c>
      <c r="D365" s="12">
        <v>0.859491109848022</v>
      </c>
      <c r="E365" s="12">
        <v>0.692737430167597</v>
      </c>
      <c r="F365" s="12">
        <v>0.75</v>
      </c>
      <c r="G365" s="12">
        <v>0.756756756756756</v>
      </c>
      <c r="H365" s="12">
        <v>0.753363228699551</v>
      </c>
      <c r="I365" s="12">
        <v>0.729862215156332</v>
      </c>
      <c r="J365" s="12">
        <v>0.795926612256428</v>
      </c>
    </row>
    <row r="366" ht="15.75" customHeight="1">
      <c r="A366" s="12" t="s">
        <v>538</v>
      </c>
      <c r="B366" s="12" t="s">
        <v>324</v>
      </c>
      <c r="C366" s="12">
        <v>0.7303107380867</v>
      </c>
      <c r="D366" s="12">
        <v>0.7303107380867</v>
      </c>
      <c r="E366" s="12">
        <v>0.762331838565022</v>
      </c>
      <c r="F366" s="12">
        <v>0.829268292682926</v>
      </c>
      <c r="G366" s="12">
        <v>0.761194029850746</v>
      </c>
      <c r="H366" s="12">
        <v>0.793774319066147</v>
      </c>
      <c r="I366" s="12">
        <v>0.815193694449102</v>
      </c>
      <c r="J366" s="12">
        <v>0.831120658704896</v>
      </c>
    </row>
    <row r="367" ht="15.75" customHeight="1">
      <c r="A367" s="160"/>
      <c r="B367" s="12"/>
      <c r="C367" s="12"/>
      <c r="D367" s="12"/>
      <c r="E367" s="12"/>
      <c r="F367" s="12"/>
      <c r="G367" s="12"/>
      <c r="H367" s="12"/>
      <c r="I367" s="12"/>
      <c r="J367" s="12"/>
    </row>
    <row r="368" ht="15.75" customHeight="1">
      <c r="A368" s="160" t="s">
        <v>413</v>
      </c>
      <c r="B368" s="128" t="s">
        <v>350</v>
      </c>
      <c r="C368" s="129"/>
      <c r="D368" s="129"/>
      <c r="E368" s="129"/>
      <c r="F368" s="129"/>
      <c r="G368" s="129"/>
      <c r="H368" s="129"/>
      <c r="I368" s="129"/>
      <c r="J368" s="130"/>
      <c r="L368" s="128" t="s">
        <v>377</v>
      </c>
      <c r="M368" s="129"/>
      <c r="N368" s="129"/>
      <c r="O368" s="129"/>
      <c r="P368" s="129"/>
      <c r="Q368" s="129"/>
      <c r="R368" s="129"/>
      <c r="S368" s="129"/>
      <c r="T368" s="130"/>
      <c r="V368" s="128" t="s">
        <v>378</v>
      </c>
      <c r="W368" s="129"/>
      <c r="X368" s="129"/>
      <c r="Y368" s="129"/>
      <c r="Z368" s="129"/>
      <c r="AA368" s="129"/>
      <c r="AB368" s="129"/>
      <c r="AC368" s="129"/>
      <c r="AD368" s="130"/>
    </row>
    <row r="369" ht="15.75" customHeight="1">
      <c r="A369" s="12" t="s">
        <v>539</v>
      </c>
      <c r="B369" s="12">
        <v>24.0</v>
      </c>
      <c r="C369" s="12">
        <v>0.621732532978057</v>
      </c>
      <c r="D369" s="12">
        <v>0.621732532978057</v>
      </c>
      <c r="E369" s="12">
        <v>0.70949720670391</v>
      </c>
      <c r="F369" s="12">
        <v>0.775700934579439</v>
      </c>
      <c r="G369" s="12">
        <v>0.747747747747747</v>
      </c>
      <c r="H369" s="12">
        <v>0.761467889908256</v>
      </c>
      <c r="I369" s="160">
        <v>0.807498675145733</v>
      </c>
      <c r="J369" s="12">
        <v>0.868779871741008</v>
      </c>
      <c r="L369" s="119">
        <v>58.0</v>
      </c>
      <c r="M369" s="119">
        <v>0.716699481010437</v>
      </c>
      <c r="N369" s="119">
        <v>0.716699481010437</v>
      </c>
      <c r="O369" s="119">
        <v>0.743016759776536</v>
      </c>
      <c r="P369" s="119">
        <v>0.835051546391752</v>
      </c>
      <c r="Q369" s="119">
        <v>0.729729729729729</v>
      </c>
      <c r="R369" s="119">
        <v>0.778846153846153</v>
      </c>
      <c r="S369" s="119">
        <v>0.801934287228405</v>
      </c>
      <c r="T369" s="119">
        <v>0.8556574836445</v>
      </c>
      <c r="V369" s="119">
        <v>83.0</v>
      </c>
      <c r="W369" s="119">
        <v>0.668799400329589</v>
      </c>
      <c r="X369" s="119">
        <v>0.668799400329589</v>
      </c>
      <c r="Y369" s="119">
        <v>0.782122905027932</v>
      </c>
      <c r="Z369" s="119">
        <v>0.852941176470588</v>
      </c>
      <c r="AA369" s="119">
        <v>0.783783783783783</v>
      </c>
      <c r="AB369" s="119">
        <v>0.816901408450704</v>
      </c>
      <c r="AC369" s="119">
        <v>0.815447800741918</v>
      </c>
      <c r="AD369" s="119">
        <v>0.845227173491621</v>
      </c>
    </row>
    <row r="370" ht="15.75" customHeight="1">
      <c r="A370" s="12" t="s">
        <v>540</v>
      </c>
      <c r="B370" s="12">
        <v>24.0</v>
      </c>
      <c r="C370" s="12">
        <v>0.749747812747955</v>
      </c>
      <c r="D370" s="12">
        <v>0.749747812747955</v>
      </c>
      <c r="E370" s="12">
        <v>0.708520179372197</v>
      </c>
      <c r="F370" s="12">
        <v>0.785123966942148</v>
      </c>
      <c r="G370" s="12">
        <v>0.708955223880597</v>
      </c>
      <c r="H370" s="12">
        <v>0.745098039215686</v>
      </c>
      <c r="I370" s="12">
        <v>0.772681536139527</v>
      </c>
      <c r="J370" s="12">
        <v>0.813922262536934</v>
      </c>
      <c r="L370" s="119">
        <v>58.0</v>
      </c>
      <c r="M370" s="119">
        <v>0.834293007850647</v>
      </c>
      <c r="N370" s="119">
        <v>0.834293007850647</v>
      </c>
      <c r="O370" s="119">
        <v>0.68609865470852</v>
      </c>
      <c r="P370" s="119">
        <v>0.796296296296296</v>
      </c>
      <c r="Q370" s="119">
        <v>0.641791044776119</v>
      </c>
      <c r="R370" s="119">
        <v>0.710743801652892</v>
      </c>
      <c r="S370" s="119">
        <v>0.75322824081838</v>
      </c>
      <c r="T370" s="119">
        <v>0.785885424205574</v>
      </c>
      <c r="V370" s="119">
        <v>83.0</v>
      </c>
      <c r="W370" s="119">
        <v>0.813257038593292</v>
      </c>
      <c r="X370" s="119">
        <v>0.813257038593292</v>
      </c>
      <c r="Y370" s="119">
        <v>0.704035874439461</v>
      </c>
      <c r="Z370" s="119">
        <v>0.765625</v>
      </c>
      <c r="AA370" s="119">
        <v>0.731343283582089</v>
      </c>
      <c r="AB370" s="119">
        <v>0.748091603053435</v>
      </c>
      <c r="AC370" s="119">
        <v>0.755827603555257</v>
      </c>
      <c r="AD370" s="119">
        <v>0.808860260150121</v>
      </c>
    </row>
    <row r="371" ht="15.75" customHeight="1">
      <c r="A371" s="12" t="s">
        <v>541</v>
      </c>
      <c r="B371" s="12">
        <v>14.0</v>
      </c>
      <c r="C371" s="12">
        <v>0.650644898414611</v>
      </c>
      <c r="D371" s="12">
        <v>0.650644898414611</v>
      </c>
      <c r="E371" s="12">
        <v>0.687150837988826</v>
      </c>
      <c r="F371" s="12">
        <v>0.831325301204819</v>
      </c>
      <c r="G371" s="12">
        <v>0.621621621621621</v>
      </c>
      <c r="H371" s="12">
        <v>0.711340206185566</v>
      </c>
      <c r="I371" s="12">
        <v>0.789215686274509</v>
      </c>
      <c r="J371" s="160">
        <v>0.872669661230071</v>
      </c>
      <c r="L371" s="119">
        <v>49.0</v>
      </c>
      <c r="M371" s="119">
        <v>0.739809811115264</v>
      </c>
      <c r="N371" s="119">
        <v>0.739809811115264</v>
      </c>
      <c r="O371" s="119">
        <v>0.715083798882681</v>
      </c>
      <c r="P371" s="119">
        <v>0.745901639344262</v>
      </c>
      <c r="Q371" s="119">
        <v>0.819819819819819</v>
      </c>
      <c r="R371" s="119">
        <v>0.781115879828326</v>
      </c>
      <c r="S371" s="119">
        <v>0.792660307366189</v>
      </c>
      <c r="T371" s="119">
        <v>0.840215518908303</v>
      </c>
      <c r="V371" s="119">
        <v>89.0</v>
      </c>
      <c r="W371" s="119">
        <v>0.738524377346038</v>
      </c>
      <c r="X371" s="119">
        <v>0.738524377346038</v>
      </c>
      <c r="Y371" s="119">
        <v>0.703910614525139</v>
      </c>
      <c r="Z371" s="119">
        <v>0.778846153846153</v>
      </c>
      <c r="AA371" s="119">
        <v>0.729729729729729</v>
      </c>
      <c r="AB371" s="119">
        <v>0.753488372093023</v>
      </c>
      <c r="AC371" s="119">
        <v>0.786301006889242</v>
      </c>
      <c r="AD371" s="119">
        <v>0.871314140973687</v>
      </c>
      <c r="AE371" s="119" t="s">
        <v>542</v>
      </c>
    </row>
    <row r="372" ht="15.75" customHeight="1">
      <c r="A372" s="12" t="s">
        <v>543</v>
      </c>
      <c r="B372" s="12">
        <v>14.0</v>
      </c>
      <c r="C372" s="12">
        <v>0.714077293872833</v>
      </c>
      <c r="D372" s="12">
        <v>0.714077293872833</v>
      </c>
      <c r="E372" s="12">
        <v>0.699551569506726</v>
      </c>
      <c r="F372" s="12">
        <v>0.868131868131868</v>
      </c>
      <c r="G372" s="12">
        <v>0.58955223880597</v>
      </c>
      <c r="H372" s="12">
        <v>0.702222222222222</v>
      </c>
      <c r="I372" s="160">
        <v>0.826681200737883</v>
      </c>
      <c r="J372" s="160">
        <v>0.845849728962958</v>
      </c>
      <c r="L372" s="119">
        <v>49.0</v>
      </c>
      <c r="M372" s="119">
        <v>0.690571963787078</v>
      </c>
      <c r="N372" s="119">
        <v>0.690571963787078</v>
      </c>
      <c r="O372" s="119">
        <v>0.762331838565022</v>
      </c>
      <c r="P372" s="119">
        <v>0.834710743801652</v>
      </c>
      <c r="Q372" s="119">
        <v>0.753731343283582</v>
      </c>
      <c r="R372" s="119">
        <v>0.792156862745098</v>
      </c>
      <c r="S372" s="119">
        <v>0.828945161831293</v>
      </c>
      <c r="T372" s="119">
        <v>0.869169989275723</v>
      </c>
      <c r="V372" s="119">
        <v>89.0</v>
      </c>
      <c r="W372" s="119">
        <v>0.741241157054901</v>
      </c>
      <c r="X372" s="119">
        <v>0.741241157054901</v>
      </c>
      <c r="Y372" s="119">
        <v>0.726457399103139</v>
      </c>
      <c r="Z372" s="119">
        <v>0.841121495327102</v>
      </c>
      <c r="AA372" s="119">
        <v>0.671641791044776</v>
      </c>
      <c r="AB372" s="119">
        <v>0.746887966804979</v>
      </c>
      <c r="AC372" s="119">
        <v>0.814019788696964</v>
      </c>
      <c r="AD372" s="119">
        <v>0.838832283536506</v>
      </c>
      <c r="AE372" s="119" t="s">
        <v>544</v>
      </c>
    </row>
    <row r="373" ht="15.75" customHeight="1">
      <c r="A373" s="12"/>
      <c r="B373" s="12"/>
      <c r="C373" s="12"/>
      <c r="D373" s="12"/>
      <c r="E373" s="12"/>
      <c r="F373" s="12"/>
      <c r="G373" s="12"/>
      <c r="H373" s="12"/>
      <c r="I373" s="12"/>
      <c r="J373" s="12"/>
    </row>
    <row r="374" ht="15.75" customHeight="1">
      <c r="A374" s="160" t="s">
        <v>426</v>
      </c>
      <c r="B374" s="128" t="s">
        <v>350</v>
      </c>
      <c r="C374" s="129"/>
      <c r="D374" s="129"/>
      <c r="E374" s="129"/>
      <c r="F374" s="129"/>
      <c r="G374" s="129"/>
      <c r="H374" s="129"/>
      <c r="I374" s="129"/>
      <c r="J374" s="130"/>
      <c r="S374" s="117"/>
    </row>
    <row r="375" ht="15.75" customHeight="1">
      <c r="A375" s="12" t="s">
        <v>545</v>
      </c>
      <c r="B375" s="12">
        <v>62.0</v>
      </c>
      <c r="C375" s="12">
        <v>0.801510334014892</v>
      </c>
      <c r="D375" s="12">
        <v>0.801510334014892</v>
      </c>
      <c r="E375" s="12">
        <v>0.726457399103139</v>
      </c>
      <c r="F375" s="12">
        <v>0.861386138613861</v>
      </c>
      <c r="G375" s="12">
        <v>0.649253731343283</v>
      </c>
      <c r="H375" s="12">
        <v>0.740425531914893</v>
      </c>
      <c r="I375" s="12">
        <v>0.815780647325172</v>
      </c>
      <c r="J375" s="12">
        <v>0.856869267265806</v>
      </c>
    </row>
    <row r="376" ht="15.75" customHeight="1">
      <c r="A376" s="12" t="s">
        <v>546</v>
      </c>
      <c r="B376" s="12">
        <v>62.0</v>
      </c>
      <c r="C376" s="12">
        <v>0.852170228958129</v>
      </c>
      <c r="D376" s="12">
        <v>0.852170228958129</v>
      </c>
      <c r="E376" s="12">
        <v>0.715083798882681</v>
      </c>
      <c r="F376" s="12">
        <v>0.875</v>
      </c>
      <c r="G376" s="12">
        <v>0.63063063063063</v>
      </c>
      <c r="H376" s="12">
        <v>0.732984293193717</v>
      </c>
      <c r="I376" s="12">
        <v>0.77371489136195</v>
      </c>
      <c r="J376" s="12">
        <v>0.820232067084901</v>
      </c>
    </row>
    <row r="377" ht="15.75" customHeight="1">
      <c r="A377" s="12" t="s">
        <v>547</v>
      </c>
      <c r="B377" s="12">
        <v>21.0</v>
      </c>
      <c r="C377" s="12">
        <v>0.56895887851715</v>
      </c>
      <c r="D377" s="12">
        <v>0.56895887851715</v>
      </c>
      <c r="E377" s="12">
        <v>0.784753363228699</v>
      </c>
      <c r="F377" s="12">
        <v>0.83076923076923</v>
      </c>
      <c r="G377" s="12">
        <v>0.805970149253731</v>
      </c>
      <c r="H377" s="12">
        <v>0.818181818181818</v>
      </c>
      <c r="I377" s="12">
        <v>0.841438873050477</v>
      </c>
      <c r="J377" s="12">
        <v>0.8752374037162</v>
      </c>
    </row>
    <row r="378" ht="15.75" customHeight="1">
      <c r="A378" s="12" t="s">
        <v>548</v>
      </c>
      <c r="B378" s="12">
        <v>21.0</v>
      </c>
      <c r="C378" s="12">
        <v>0.724878668785095</v>
      </c>
      <c r="D378" s="12">
        <v>0.724878668785095</v>
      </c>
      <c r="E378" s="12">
        <v>0.698324022346368</v>
      </c>
      <c r="F378" s="12">
        <v>0.735537190082644</v>
      </c>
      <c r="G378" s="12">
        <v>0.801801801801801</v>
      </c>
      <c r="H378" s="12">
        <v>0.767241379310344</v>
      </c>
      <c r="I378" s="12">
        <v>0.724960254372019</v>
      </c>
      <c r="J378" s="12">
        <v>0.784290195454032</v>
      </c>
    </row>
    <row r="379" ht="15.75" customHeight="1"/>
    <row r="380" ht="15.75" customHeight="1"/>
    <row r="381" ht="15.75" customHeight="1">
      <c r="A381" s="160" t="s">
        <v>413</v>
      </c>
      <c r="L381" s="126" t="s">
        <v>340</v>
      </c>
      <c r="M381" s="126" t="s">
        <v>341</v>
      </c>
      <c r="N381" s="126" t="s">
        <v>342</v>
      </c>
      <c r="O381" s="126" t="s">
        <v>343</v>
      </c>
      <c r="P381" s="126" t="s">
        <v>344</v>
      </c>
      <c r="Q381" s="126" t="s">
        <v>345</v>
      </c>
      <c r="R381" s="126" t="s">
        <v>346</v>
      </c>
      <c r="S381" s="126" t="s">
        <v>347</v>
      </c>
      <c r="T381" s="126" t="s">
        <v>348</v>
      </c>
    </row>
    <row r="382" ht="15.75" customHeight="1">
      <c r="A382" s="140" t="s">
        <v>100</v>
      </c>
      <c r="B382" s="119"/>
      <c r="C382" s="119"/>
      <c r="D382" s="119"/>
      <c r="E382" s="119"/>
      <c r="F382" s="119"/>
      <c r="G382" s="119"/>
      <c r="H382" s="119"/>
      <c r="I382" s="117"/>
      <c r="J382" s="119"/>
      <c r="L382" s="140" t="s">
        <v>406</v>
      </c>
      <c r="M382" s="119"/>
      <c r="N382" s="119"/>
      <c r="O382" s="119"/>
      <c r="P382" s="119"/>
      <c r="Q382" s="119"/>
      <c r="R382" s="119"/>
      <c r="S382" s="117"/>
      <c r="T382" s="119"/>
      <c r="V382" s="119"/>
      <c r="W382" s="119"/>
      <c r="X382" s="119"/>
      <c r="Y382" s="119"/>
      <c r="Z382" s="119"/>
      <c r="AA382" s="119"/>
      <c r="AB382" s="119"/>
      <c r="AC382" s="117"/>
      <c r="AD382" s="119"/>
    </row>
    <row r="383" ht="15.75" customHeight="1">
      <c r="A383" s="12" t="s">
        <v>539</v>
      </c>
      <c r="B383" s="141">
        <f t="shared" ref="B383:J383" si="71">AVERAGE(B369,L369,V369)</f>
        <v>55</v>
      </c>
      <c r="C383" s="141">
        <f t="shared" si="71"/>
        <v>0.6690771381</v>
      </c>
      <c r="D383" s="141">
        <f t="shared" si="71"/>
        <v>0.6690771381</v>
      </c>
      <c r="E383" s="141">
        <f t="shared" si="71"/>
        <v>0.7448789572</v>
      </c>
      <c r="F383" s="141">
        <f t="shared" si="71"/>
        <v>0.8212312191</v>
      </c>
      <c r="G383" s="141">
        <f t="shared" si="71"/>
        <v>0.7537537538</v>
      </c>
      <c r="H383" s="141">
        <f t="shared" si="71"/>
        <v>0.7857384841</v>
      </c>
      <c r="I383" s="141">
        <f t="shared" si="71"/>
        <v>0.8082935877</v>
      </c>
      <c r="J383" s="141">
        <f t="shared" si="71"/>
        <v>0.856554843</v>
      </c>
      <c r="L383" s="119" t="str">
        <f t="shared" ref="L383:T383" si="72">CONCATENATE(ROUND(B383, 3), "(",ROUND(B389, 3), ")" )</f>
        <v>55(24.18)</v>
      </c>
      <c r="M383" s="119" t="str">
        <f t="shared" si="72"/>
        <v>0.669(0.039)</v>
      </c>
      <c r="N383" s="119" t="str">
        <f t="shared" si="72"/>
        <v>0.669(0.039)</v>
      </c>
      <c r="O383" s="119" t="str">
        <f t="shared" si="72"/>
        <v>0.745(0.03)</v>
      </c>
      <c r="P383" s="119" t="str">
        <f t="shared" si="72"/>
        <v>0.821(0.033)</v>
      </c>
      <c r="Q383" s="119" t="str">
        <f t="shared" si="72"/>
        <v>0.754(0.022)</v>
      </c>
      <c r="R383" s="119" t="str">
        <f t="shared" si="72"/>
        <v>0.786(0.023)</v>
      </c>
      <c r="S383" s="119" t="str">
        <f t="shared" si="72"/>
        <v>0.808(0.006)</v>
      </c>
      <c r="T383" s="119" t="str">
        <f t="shared" si="72"/>
        <v>0.857(0.01)</v>
      </c>
      <c r="V383" s="119"/>
      <c r="W383" s="119"/>
      <c r="X383" s="119"/>
      <c r="Y383" s="119"/>
      <c r="Z383" s="119"/>
      <c r="AA383" s="119"/>
      <c r="AB383" s="119"/>
      <c r="AC383" s="117"/>
      <c r="AD383" s="119"/>
    </row>
    <row r="384" ht="15.75" customHeight="1">
      <c r="A384" s="12" t="s">
        <v>540</v>
      </c>
      <c r="B384" s="141">
        <f t="shared" ref="B384:J384" si="73">AVERAGE(B370,L370,V370)</f>
        <v>55</v>
      </c>
      <c r="C384" s="141">
        <f t="shared" si="73"/>
        <v>0.7990992864</v>
      </c>
      <c r="D384" s="141">
        <f t="shared" si="73"/>
        <v>0.7990992864</v>
      </c>
      <c r="E384" s="141">
        <f t="shared" si="73"/>
        <v>0.6995515695</v>
      </c>
      <c r="F384" s="141">
        <f t="shared" si="73"/>
        <v>0.7823484211</v>
      </c>
      <c r="G384" s="141">
        <f t="shared" si="73"/>
        <v>0.6940298507</v>
      </c>
      <c r="H384" s="141">
        <f t="shared" si="73"/>
        <v>0.7346444813</v>
      </c>
      <c r="I384" s="141">
        <f t="shared" si="73"/>
        <v>0.7605791268</v>
      </c>
      <c r="J384" s="141">
        <f t="shared" si="73"/>
        <v>0.8028893156</v>
      </c>
      <c r="L384" s="119" t="str">
        <f t="shared" ref="L384:T384" si="74">CONCATENATE(ROUND(B384, 3), "(",ROUND(B390, 3), ")" )</f>
        <v>55(24.18)</v>
      </c>
      <c r="M384" s="119" t="str">
        <f t="shared" si="74"/>
        <v>0.799(0.036)</v>
      </c>
      <c r="N384" s="119" t="str">
        <f t="shared" si="74"/>
        <v>0.799(0.036)</v>
      </c>
      <c r="O384" s="119" t="str">
        <f t="shared" si="74"/>
        <v>0.7(0.01)</v>
      </c>
      <c r="P384" s="119" t="str">
        <f t="shared" si="74"/>
        <v>0.782(0.013)</v>
      </c>
      <c r="Q384" s="119" t="str">
        <f t="shared" si="74"/>
        <v>0.694(0.038)</v>
      </c>
      <c r="R384" s="119" t="str">
        <f t="shared" si="74"/>
        <v>0.735(0.017)</v>
      </c>
      <c r="S384" s="119" t="str">
        <f t="shared" si="74"/>
        <v>0.761(0.009)</v>
      </c>
      <c r="T384" s="119" t="str">
        <f t="shared" si="74"/>
        <v>0.803(0.012)</v>
      </c>
      <c r="V384" s="119"/>
      <c r="W384" s="119"/>
      <c r="X384" s="119"/>
      <c r="Y384" s="119"/>
      <c r="Z384" s="119"/>
      <c r="AA384" s="119"/>
      <c r="AB384" s="119"/>
      <c r="AC384" s="117"/>
      <c r="AD384" s="119"/>
    </row>
    <row r="385" ht="15.75" customHeight="1">
      <c r="A385" s="12" t="s">
        <v>541</v>
      </c>
      <c r="B385" s="141">
        <f t="shared" ref="B385:J385" si="75">AVERAGE(B371,L371,V371)</f>
        <v>50.66666667</v>
      </c>
      <c r="C385" s="141">
        <f t="shared" si="75"/>
        <v>0.7096596956</v>
      </c>
      <c r="D385" s="141">
        <f t="shared" si="75"/>
        <v>0.7096596956</v>
      </c>
      <c r="E385" s="141">
        <f t="shared" si="75"/>
        <v>0.7020484171</v>
      </c>
      <c r="F385" s="141">
        <f t="shared" si="75"/>
        <v>0.7853576981</v>
      </c>
      <c r="G385" s="141">
        <f t="shared" si="75"/>
        <v>0.7237237237</v>
      </c>
      <c r="H385" s="141">
        <f t="shared" si="75"/>
        <v>0.7486481527</v>
      </c>
      <c r="I385" s="141">
        <f t="shared" si="75"/>
        <v>0.7893923335</v>
      </c>
      <c r="J385" s="141">
        <f t="shared" si="75"/>
        <v>0.8613997737</v>
      </c>
      <c r="L385" s="119" t="str">
        <f t="shared" ref="L385:T385" si="76">CONCATENATE(ROUND(B385, 3), "(",ROUND(B391, 3), ")" )</f>
        <v>50.667(30.641)</v>
      </c>
      <c r="M385" s="119" t="str">
        <f t="shared" si="76"/>
        <v>0.71(0.042)</v>
      </c>
      <c r="N385" s="119" t="str">
        <f t="shared" si="76"/>
        <v>0.71(0.042)</v>
      </c>
      <c r="O385" s="119" t="str">
        <f t="shared" si="76"/>
        <v>0.702(0.011)</v>
      </c>
      <c r="P385" s="119" t="str">
        <f t="shared" si="76"/>
        <v>0.785(0.035)</v>
      </c>
      <c r="Q385" s="119" t="str">
        <f t="shared" si="76"/>
        <v>0.724(0.081)</v>
      </c>
      <c r="R385" s="119" t="str">
        <f t="shared" si="76"/>
        <v>0.749(0.029)</v>
      </c>
      <c r="S385" s="119" t="str">
        <f t="shared" si="76"/>
        <v>0.789(0.003)</v>
      </c>
      <c r="T385" s="119" t="str">
        <f t="shared" si="76"/>
        <v>0.861(0.015)</v>
      </c>
      <c r="V385" s="119"/>
      <c r="W385" s="119"/>
      <c r="X385" s="119"/>
      <c r="Y385" s="119"/>
      <c r="Z385" s="119"/>
      <c r="AA385" s="119"/>
      <c r="AB385" s="119"/>
      <c r="AC385" s="117"/>
      <c r="AD385" s="119"/>
    </row>
    <row r="386" ht="15.75" customHeight="1">
      <c r="A386" s="12" t="s">
        <v>543</v>
      </c>
      <c r="B386" s="141">
        <f t="shared" ref="B386:J386" si="77">AVERAGE(B372,L372,V372)</f>
        <v>50.66666667</v>
      </c>
      <c r="C386" s="141">
        <f t="shared" si="77"/>
        <v>0.7152968049</v>
      </c>
      <c r="D386" s="141">
        <f t="shared" si="77"/>
        <v>0.7152968049</v>
      </c>
      <c r="E386" s="141">
        <f t="shared" si="77"/>
        <v>0.7294469357</v>
      </c>
      <c r="F386" s="141">
        <f t="shared" si="77"/>
        <v>0.8479880358</v>
      </c>
      <c r="G386" s="141">
        <f t="shared" si="77"/>
        <v>0.671641791</v>
      </c>
      <c r="H386" s="141">
        <f t="shared" si="77"/>
        <v>0.7470890173</v>
      </c>
      <c r="I386" s="141">
        <f t="shared" si="77"/>
        <v>0.8232153838</v>
      </c>
      <c r="J386" s="141">
        <f t="shared" si="77"/>
        <v>0.8512840006</v>
      </c>
      <c r="L386" s="119" t="str">
        <f t="shared" ref="L386:T386" si="78">CONCATENATE(ROUND(B386, 3), "(",ROUND(B392, 3), ")" )</f>
        <v>50.667(30.641)</v>
      </c>
      <c r="M386" s="119" t="str">
        <f t="shared" si="78"/>
        <v>0.715(0.021)</v>
      </c>
      <c r="N386" s="119" t="str">
        <f t="shared" si="78"/>
        <v>0.715(0.021)</v>
      </c>
      <c r="O386" s="119" t="str">
        <f t="shared" si="78"/>
        <v>0.729(0.026)</v>
      </c>
      <c r="P386" s="119" t="str">
        <f t="shared" si="78"/>
        <v>0.848(0.014)</v>
      </c>
      <c r="Q386" s="119" t="str">
        <f t="shared" si="78"/>
        <v>0.672(0.067)</v>
      </c>
      <c r="R386" s="119" t="str">
        <f t="shared" si="78"/>
        <v>0.747(0.037)</v>
      </c>
      <c r="S386" s="119" t="str">
        <f t="shared" si="78"/>
        <v>0.823(0.007)</v>
      </c>
      <c r="T386" s="119" t="str">
        <f t="shared" si="78"/>
        <v>0.851(0.013)</v>
      </c>
      <c r="V386" s="119"/>
      <c r="W386" s="119"/>
      <c r="X386" s="119"/>
      <c r="Y386" s="119"/>
      <c r="Z386" s="119"/>
      <c r="AA386" s="119"/>
      <c r="AB386" s="119"/>
      <c r="AC386" s="117"/>
      <c r="AD386" s="119"/>
    </row>
    <row r="387" ht="15.75" customHeight="1">
      <c r="A387" s="119"/>
      <c r="B387" s="119"/>
      <c r="C387" s="119"/>
      <c r="D387" s="119"/>
      <c r="E387" s="119"/>
      <c r="F387" s="119"/>
      <c r="G387" s="119"/>
      <c r="H387" s="119"/>
      <c r="I387" s="117"/>
      <c r="J387" s="119"/>
      <c r="L387" s="119"/>
      <c r="M387" s="119"/>
      <c r="N387" s="119"/>
      <c r="O387" s="119"/>
      <c r="P387" s="119"/>
      <c r="Q387" s="119"/>
      <c r="R387" s="119"/>
      <c r="S387" s="117"/>
      <c r="T387" s="119"/>
      <c r="V387" s="119"/>
      <c r="W387" s="119"/>
      <c r="X387" s="119"/>
      <c r="Y387" s="119"/>
      <c r="Z387" s="119"/>
      <c r="AA387" s="119"/>
      <c r="AB387" s="119"/>
      <c r="AC387" s="117"/>
      <c r="AD387" s="119"/>
    </row>
    <row r="388" ht="15.75" customHeight="1">
      <c r="A388" s="140" t="s">
        <v>407</v>
      </c>
      <c r="B388" s="119"/>
      <c r="C388" s="119"/>
      <c r="D388" s="119"/>
      <c r="E388" s="119"/>
      <c r="F388" s="119"/>
      <c r="G388" s="119"/>
      <c r="H388" s="119"/>
      <c r="I388" s="117"/>
      <c r="J388" s="119"/>
      <c r="L388" s="119"/>
      <c r="M388" s="119"/>
      <c r="N388" s="119"/>
      <c r="O388" s="119"/>
      <c r="P388" s="119"/>
      <c r="Q388" s="119"/>
      <c r="R388" s="119"/>
      <c r="S388" s="117"/>
      <c r="T388" s="119"/>
      <c r="V388" s="119"/>
      <c r="W388" s="119"/>
      <c r="X388" s="119"/>
      <c r="Y388" s="119"/>
      <c r="Z388" s="119"/>
      <c r="AA388" s="119"/>
      <c r="AB388" s="119"/>
      <c r="AC388" s="117"/>
      <c r="AD388" s="119"/>
    </row>
    <row r="389" ht="15.75" customHeight="1">
      <c r="A389" s="12" t="s">
        <v>539</v>
      </c>
      <c r="B389" s="141">
        <f t="shared" ref="B389:J389" si="79">_xlfn.STDEV.P(B369,L369,V369)</f>
        <v>24.17988144</v>
      </c>
      <c r="C389" s="141">
        <f t="shared" si="79"/>
        <v>0.03877059159</v>
      </c>
      <c r="D389" s="141">
        <f t="shared" si="79"/>
        <v>0.03877059159</v>
      </c>
      <c r="E389" s="141">
        <f t="shared" si="79"/>
        <v>0.02967854274</v>
      </c>
      <c r="F389" s="141">
        <f t="shared" si="79"/>
        <v>0.03301277355</v>
      </c>
      <c r="G389" s="141">
        <f t="shared" si="79"/>
        <v>0.02247241674</v>
      </c>
      <c r="H389" s="141">
        <f t="shared" si="79"/>
        <v>0.02314946949</v>
      </c>
      <c r="I389" s="141">
        <f t="shared" si="79"/>
        <v>0.00554542913</v>
      </c>
      <c r="J389" s="141">
        <f t="shared" si="79"/>
        <v>0.009636262727</v>
      </c>
      <c r="L389" s="119"/>
      <c r="M389" s="119"/>
      <c r="N389" s="119"/>
      <c r="O389" s="119"/>
      <c r="P389" s="119"/>
      <c r="Q389" s="119"/>
      <c r="R389" s="119"/>
      <c r="S389" s="117"/>
      <c r="T389" s="119"/>
      <c r="V389" s="119"/>
      <c r="W389" s="119"/>
      <c r="X389" s="119"/>
      <c r="Y389" s="119"/>
      <c r="Z389" s="119"/>
      <c r="AA389" s="119"/>
      <c r="AB389" s="119"/>
      <c r="AC389" s="117"/>
      <c r="AD389" s="119"/>
    </row>
    <row r="390" ht="15.75" customHeight="1">
      <c r="A390" s="12" t="s">
        <v>540</v>
      </c>
      <c r="B390" s="141">
        <f t="shared" ref="B390:J390" si="80">_xlfn.STDEV.P(B370,L370,V370)</f>
        <v>24.17988144</v>
      </c>
      <c r="C390" s="141">
        <f t="shared" si="80"/>
        <v>0.03593794619</v>
      </c>
      <c r="D390" s="141">
        <f t="shared" si="80"/>
        <v>0.03593794619</v>
      </c>
      <c r="E390" s="141">
        <f t="shared" si="80"/>
        <v>0.009687205827</v>
      </c>
      <c r="F390" s="141">
        <f t="shared" si="80"/>
        <v>0.01267437954</v>
      </c>
      <c r="G390" s="141">
        <f t="shared" si="80"/>
        <v>0.03805238443</v>
      </c>
      <c r="H390" s="141">
        <f t="shared" si="80"/>
        <v>0.01694446266</v>
      </c>
      <c r="I390" s="141">
        <f t="shared" si="80"/>
        <v>0.008623240104</v>
      </c>
      <c r="J390" s="141">
        <f t="shared" si="80"/>
        <v>0.01219986912</v>
      </c>
      <c r="L390" s="119"/>
      <c r="M390" s="119"/>
      <c r="N390" s="119"/>
      <c r="O390" s="119"/>
      <c r="P390" s="119"/>
      <c r="Q390" s="119"/>
      <c r="R390" s="119"/>
      <c r="S390" s="117"/>
      <c r="T390" s="119"/>
      <c r="V390" s="119"/>
      <c r="W390" s="119"/>
      <c r="X390" s="119"/>
      <c r="Y390" s="119"/>
      <c r="Z390" s="119"/>
      <c r="AA390" s="119"/>
      <c r="AB390" s="119"/>
      <c r="AC390" s="117"/>
      <c r="AD390" s="119"/>
    </row>
    <row r="391" ht="15.75" customHeight="1">
      <c r="A391" s="12" t="s">
        <v>541</v>
      </c>
      <c r="B391" s="141">
        <f t="shared" ref="B391:J391" si="81">_xlfn.STDEV.P(B371,L371,V371)</f>
        <v>30.64129385</v>
      </c>
      <c r="C391" s="141">
        <f t="shared" si="81"/>
        <v>0.04173306285</v>
      </c>
      <c r="D391" s="141">
        <f t="shared" si="81"/>
        <v>0.04173306285</v>
      </c>
      <c r="E391" s="141">
        <f t="shared" si="81"/>
        <v>0.01147935569</v>
      </c>
      <c r="F391" s="141">
        <f t="shared" si="81"/>
        <v>0.03517670307</v>
      </c>
      <c r="G391" s="141">
        <f t="shared" si="81"/>
        <v>0.08102545083</v>
      </c>
      <c r="H391" s="141">
        <f t="shared" si="81"/>
        <v>0.02869067155</v>
      </c>
      <c r="I391" s="141">
        <f t="shared" si="81"/>
        <v>0.002599176642</v>
      </c>
      <c r="J391" s="141">
        <f t="shared" si="81"/>
        <v>0.01498974866</v>
      </c>
      <c r="L391" s="119"/>
      <c r="M391" s="119"/>
      <c r="N391" s="119"/>
      <c r="O391" s="119"/>
      <c r="P391" s="119"/>
      <c r="Q391" s="119"/>
      <c r="R391" s="119"/>
      <c r="S391" s="117"/>
      <c r="T391" s="119"/>
      <c r="V391" s="119"/>
      <c r="W391" s="119"/>
      <c r="X391" s="119"/>
      <c r="Y391" s="119"/>
      <c r="Z391" s="119"/>
      <c r="AA391" s="119"/>
      <c r="AB391" s="119"/>
      <c r="AC391" s="117"/>
      <c r="AD391" s="119"/>
    </row>
    <row r="392" ht="15.75" customHeight="1">
      <c r="A392" s="12" t="s">
        <v>543</v>
      </c>
      <c r="B392" s="141">
        <f t="shared" ref="B392:J392" si="82">_xlfn.STDEV.P(B372,L372,V372)</f>
        <v>30.64129385</v>
      </c>
      <c r="C392" s="141">
        <f t="shared" si="82"/>
        <v>0.02070357766</v>
      </c>
      <c r="D392" s="141">
        <f t="shared" si="82"/>
        <v>0.02070357766</v>
      </c>
      <c r="E392" s="141">
        <f t="shared" si="82"/>
        <v>0.02571696642</v>
      </c>
      <c r="F392" s="141">
        <f t="shared" si="82"/>
        <v>0.01448228621</v>
      </c>
      <c r="G392" s="141">
        <f t="shared" si="82"/>
        <v>0.06702583873</v>
      </c>
      <c r="H392" s="141">
        <f t="shared" si="82"/>
        <v>0.03671593848</v>
      </c>
      <c r="I392" s="141">
        <f t="shared" si="82"/>
        <v>0.006567628</v>
      </c>
      <c r="J392" s="141">
        <f t="shared" si="82"/>
        <v>0.01296771834</v>
      </c>
      <c r="L392" s="119"/>
      <c r="M392" s="119"/>
      <c r="N392" s="119"/>
      <c r="O392" s="119"/>
      <c r="P392" s="119"/>
      <c r="Q392" s="119"/>
      <c r="R392" s="119"/>
      <c r="S392" s="117"/>
      <c r="T392" s="119"/>
      <c r="V392" s="119"/>
      <c r="W392" s="119"/>
      <c r="X392" s="119"/>
      <c r="Y392" s="119"/>
      <c r="Z392" s="119"/>
      <c r="AA392" s="119"/>
      <c r="AB392" s="119"/>
      <c r="AC392" s="117"/>
      <c r="AD392" s="119"/>
    </row>
    <row r="393" ht="15.75" customHeight="1">
      <c r="A393" s="119"/>
      <c r="L393" s="119"/>
      <c r="M393" s="119"/>
      <c r="N393" s="119"/>
      <c r="O393" s="119"/>
      <c r="P393" s="119"/>
      <c r="Q393" s="119"/>
      <c r="R393" s="119"/>
      <c r="S393" s="117"/>
      <c r="T393" s="119"/>
      <c r="V393" s="119"/>
      <c r="W393" s="119"/>
      <c r="X393" s="119"/>
      <c r="Y393" s="119"/>
      <c r="Z393" s="119"/>
      <c r="AA393" s="119"/>
      <c r="AB393" s="119"/>
      <c r="AC393" s="117"/>
      <c r="AD393" s="119"/>
    </row>
    <row r="394" ht="15.75" customHeight="1">
      <c r="A394" s="119"/>
      <c r="L394" s="119"/>
      <c r="M394" s="119"/>
      <c r="N394" s="119"/>
      <c r="O394" s="119"/>
      <c r="P394" s="119"/>
      <c r="Q394" s="119"/>
      <c r="R394" s="119"/>
      <c r="S394" s="117"/>
      <c r="T394" s="119"/>
      <c r="V394" s="119"/>
      <c r="W394" s="119"/>
      <c r="X394" s="119"/>
      <c r="Y394" s="119"/>
      <c r="Z394" s="119"/>
      <c r="AA394" s="119"/>
      <c r="AB394" s="119"/>
      <c r="AC394" s="117"/>
      <c r="AD394" s="119"/>
    </row>
    <row r="395" ht="15.75" customHeight="1"/>
    <row r="396" ht="15.75" customHeight="1"/>
    <row r="397" ht="15.75" customHeight="1">
      <c r="B397" s="126" t="s">
        <v>340</v>
      </c>
      <c r="C397" s="126" t="s">
        <v>341</v>
      </c>
      <c r="D397" s="126" t="s">
        <v>342</v>
      </c>
      <c r="E397" s="126" t="s">
        <v>343</v>
      </c>
      <c r="F397" s="126" t="s">
        <v>344</v>
      </c>
      <c r="G397" s="126" t="s">
        <v>345</v>
      </c>
      <c r="H397" s="126" t="s">
        <v>346</v>
      </c>
      <c r="I397" s="126" t="s">
        <v>347</v>
      </c>
      <c r="J397" s="126" t="s">
        <v>348</v>
      </c>
    </row>
    <row r="398" ht="15.75" customHeight="1">
      <c r="A398" s="136" t="s">
        <v>549</v>
      </c>
      <c r="B398" s="128" t="s">
        <v>350</v>
      </c>
      <c r="C398" s="129"/>
      <c r="D398" s="129"/>
      <c r="E398" s="129"/>
      <c r="F398" s="129"/>
      <c r="G398" s="129"/>
      <c r="H398" s="129"/>
      <c r="I398" s="129"/>
      <c r="J398" s="130"/>
    </row>
    <row r="399" ht="15.75" customHeight="1">
      <c r="A399" s="117" t="s">
        <v>436</v>
      </c>
    </row>
    <row r="400" ht="15.75" customHeight="1">
      <c r="A400" s="119" t="s">
        <v>450</v>
      </c>
      <c r="B400" s="119" t="s">
        <v>324</v>
      </c>
      <c r="C400" s="119">
        <v>0.702742636203765</v>
      </c>
      <c r="D400" s="119">
        <v>0.702742636203765</v>
      </c>
      <c r="E400" s="119">
        <v>0.74025974025974</v>
      </c>
      <c r="F400" s="119">
        <v>0.782608695652174</v>
      </c>
      <c r="G400" s="119">
        <v>0.683544303797468</v>
      </c>
      <c r="H400" s="119">
        <v>0.729729729729729</v>
      </c>
      <c r="I400" s="117">
        <v>0.840337552742616</v>
      </c>
      <c r="J400" s="117">
        <v>0.771816183307876</v>
      </c>
    </row>
    <row r="401" ht="15.75" customHeight="1">
      <c r="A401" s="119" t="s">
        <v>450</v>
      </c>
      <c r="B401" s="119" t="s">
        <v>324</v>
      </c>
      <c r="C401" s="119">
        <v>0.685134768486023</v>
      </c>
      <c r="D401" s="119">
        <v>0.685134768486023</v>
      </c>
      <c r="E401" s="119">
        <v>0.758064516129032</v>
      </c>
      <c r="F401" s="119">
        <v>0.848684210526315</v>
      </c>
      <c r="G401" s="119">
        <v>0.777108433734939</v>
      </c>
      <c r="H401" s="119">
        <v>0.811320754716981</v>
      </c>
      <c r="I401" s="117">
        <v>0.816485454011166</v>
      </c>
      <c r="J401" s="117">
        <v>0.887672902182286</v>
      </c>
    </row>
    <row r="402" ht="15.75" customHeight="1">
      <c r="A402" s="119" t="s">
        <v>457</v>
      </c>
      <c r="B402" s="119" t="s">
        <v>324</v>
      </c>
      <c r="C402" s="119">
        <v>0.800413846969604</v>
      </c>
      <c r="D402" s="119">
        <v>0.800413846969604</v>
      </c>
      <c r="E402" s="119">
        <v>0.733766233766233</v>
      </c>
      <c r="F402" s="119">
        <v>0.756756756756756</v>
      </c>
      <c r="G402" s="119">
        <v>0.70886075949367</v>
      </c>
      <c r="H402" s="119">
        <v>0.732026143790849</v>
      </c>
      <c r="I402" s="119">
        <v>0.789535864978902</v>
      </c>
      <c r="J402" s="119">
        <v>0.763220183204882</v>
      </c>
    </row>
    <row r="403" ht="15.75" customHeight="1">
      <c r="A403" s="119" t="s">
        <v>457</v>
      </c>
      <c r="B403" s="119" t="s">
        <v>324</v>
      </c>
      <c r="C403" s="119">
        <v>0.776548862457275</v>
      </c>
      <c r="D403" s="119">
        <v>0.776548862457275</v>
      </c>
      <c r="E403" s="119">
        <v>0.729838709677419</v>
      </c>
      <c r="F403" s="119">
        <v>0.807453416149068</v>
      </c>
      <c r="G403" s="119">
        <v>0.783132530120481</v>
      </c>
      <c r="H403" s="119">
        <v>0.795107033639143</v>
      </c>
      <c r="I403" s="119">
        <v>0.759476932118718</v>
      </c>
      <c r="J403" s="119">
        <v>0.834984832915598</v>
      </c>
    </row>
    <row r="404" ht="15.75" customHeight="1">
      <c r="A404" s="117"/>
    </row>
    <row r="405" ht="15.75" customHeight="1">
      <c r="A405" s="117"/>
    </row>
    <row r="406" ht="15.75" customHeight="1">
      <c r="A406" s="117" t="s">
        <v>438</v>
      </c>
    </row>
    <row r="407" ht="15.75" customHeight="1">
      <c r="A407" s="119" t="s">
        <v>450</v>
      </c>
      <c r="B407" s="119" t="s">
        <v>324</v>
      </c>
      <c r="C407" s="119">
        <v>0.78011929988861</v>
      </c>
      <c r="D407" s="119">
        <v>0.78011929988861</v>
      </c>
      <c r="E407" s="119">
        <v>0.717791411042944</v>
      </c>
      <c r="F407" s="119">
        <v>0.8</v>
      </c>
      <c r="G407" s="119">
        <v>0.754716981132075</v>
      </c>
      <c r="H407" s="119">
        <v>0.776699029126213</v>
      </c>
      <c r="I407" s="117">
        <v>0.757199602780536</v>
      </c>
      <c r="J407" s="117">
        <v>0.841880037007685</v>
      </c>
    </row>
    <row r="408" ht="15.75" customHeight="1">
      <c r="A408" s="119" t="s">
        <v>450</v>
      </c>
      <c r="B408" s="119" t="s">
        <v>324</v>
      </c>
      <c r="C408" s="119">
        <v>0.638818621635437</v>
      </c>
      <c r="D408" s="119">
        <v>0.638818621635437</v>
      </c>
      <c r="E408" s="119">
        <v>0.774058577405857</v>
      </c>
      <c r="F408" s="119">
        <v>0.851239669421487</v>
      </c>
      <c r="G408" s="119">
        <v>0.741007194244604</v>
      </c>
      <c r="H408" s="119">
        <v>0.792307692307692</v>
      </c>
      <c r="I408" s="117">
        <v>0.869064748201438</v>
      </c>
      <c r="J408" s="117">
        <v>0.846530558223145</v>
      </c>
    </row>
    <row r="409" ht="15.75" customHeight="1">
      <c r="A409" s="119" t="s">
        <v>457</v>
      </c>
      <c r="B409" s="119" t="s">
        <v>324</v>
      </c>
      <c r="C409" s="119">
        <v>0.850782930850982</v>
      </c>
      <c r="D409" s="119">
        <v>0.850782930850982</v>
      </c>
      <c r="E409" s="119">
        <v>0.699386503067484</v>
      </c>
      <c r="F409" s="119">
        <v>0.771428571428571</v>
      </c>
      <c r="G409" s="119">
        <v>0.764150943396226</v>
      </c>
      <c r="H409" s="119">
        <v>0.767772511848341</v>
      </c>
      <c r="I409" s="119">
        <v>0.721946375372393</v>
      </c>
      <c r="J409" s="119">
        <v>0.792998322766547</v>
      </c>
    </row>
    <row r="410" ht="15.75" customHeight="1">
      <c r="A410" s="119" t="s">
        <v>457</v>
      </c>
      <c r="B410" s="119" t="s">
        <v>324</v>
      </c>
      <c r="C410" s="119">
        <v>0.752815723419189</v>
      </c>
      <c r="D410" s="119">
        <v>0.752815723419189</v>
      </c>
      <c r="E410" s="119">
        <v>0.753138075313807</v>
      </c>
      <c r="F410" s="119">
        <v>0.807692307692307</v>
      </c>
      <c r="G410" s="119">
        <v>0.755395683453237</v>
      </c>
      <c r="H410" s="119">
        <v>0.780669144981412</v>
      </c>
      <c r="I410" s="119">
        <v>0.804892086330935</v>
      </c>
      <c r="J410" s="119">
        <v>0.822868531866408</v>
      </c>
    </row>
    <row r="411" ht="15.75" customHeight="1"/>
    <row r="412" ht="15.75" customHeight="1">
      <c r="A412" s="117"/>
    </row>
    <row r="413" ht="15.75" customHeight="1">
      <c r="A413" s="117" t="s">
        <v>436</v>
      </c>
      <c r="B413" s="128" t="s">
        <v>350</v>
      </c>
      <c r="C413" s="129"/>
      <c r="D413" s="129"/>
      <c r="E413" s="129"/>
      <c r="F413" s="129"/>
      <c r="G413" s="129"/>
      <c r="H413" s="129"/>
      <c r="I413" s="129"/>
      <c r="J413" s="130"/>
      <c r="L413" s="128" t="s">
        <v>377</v>
      </c>
      <c r="M413" s="129"/>
      <c r="N413" s="129"/>
      <c r="O413" s="129"/>
      <c r="P413" s="129"/>
      <c r="Q413" s="129"/>
      <c r="R413" s="129"/>
      <c r="S413" s="129"/>
      <c r="T413" s="130"/>
      <c r="V413" s="128" t="s">
        <v>378</v>
      </c>
      <c r="W413" s="129"/>
      <c r="X413" s="129"/>
      <c r="Y413" s="129"/>
      <c r="Z413" s="129"/>
      <c r="AA413" s="129"/>
      <c r="AB413" s="129"/>
      <c r="AC413" s="129"/>
      <c r="AD413" s="130"/>
    </row>
    <row r="414" ht="15.75" customHeight="1">
      <c r="A414" s="119" t="s">
        <v>450</v>
      </c>
      <c r="B414" s="119">
        <v>12.0</v>
      </c>
      <c r="C414" s="119">
        <v>0.827170729637146</v>
      </c>
      <c r="D414" s="119">
        <v>0.827170729637146</v>
      </c>
      <c r="E414" s="119">
        <v>0.655844155844155</v>
      </c>
      <c r="F414" s="119">
        <v>0.782608695652174</v>
      </c>
      <c r="G414" s="119">
        <v>0.455696202531645</v>
      </c>
      <c r="H414" s="119">
        <v>0.576</v>
      </c>
      <c r="I414" s="119">
        <v>0.774514767932489</v>
      </c>
      <c r="J414" s="119">
        <v>0.75002203791719</v>
      </c>
      <c r="L414" s="119">
        <v>47.0</v>
      </c>
      <c r="M414" s="119">
        <v>0.784993231296539</v>
      </c>
      <c r="N414" s="119">
        <v>0.784993231296539</v>
      </c>
      <c r="O414" s="119">
        <v>0.707792207792207</v>
      </c>
      <c r="P414" s="119">
        <v>0.742857142857142</v>
      </c>
      <c r="Q414" s="119">
        <v>0.658227848101265</v>
      </c>
      <c r="R414" s="119">
        <v>0.697986577181208</v>
      </c>
      <c r="S414" s="119">
        <v>0.772489451476793</v>
      </c>
      <c r="T414" s="119">
        <v>0.755830422739127</v>
      </c>
      <c r="V414" s="119">
        <v>19.0</v>
      </c>
      <c r="W414" s="119">
        <v>0.798072516918182</v>
      </c>
      <c r="X414" s="119">
        <v>0.798072516918182</v>
      </c>
      <c r="Y414" s="119">
        <v>0.714285714285714</v>
      </c>
      <c r="Z414" s="119">
        <v>0.796610169491525</v>
      </c>
      <c r="AA414" s="119">
        <v>0.594936708860759</v>
      </c>
      <c r="AB414" s="119">
        <v>0.681159420289855</v>
      </c>
      <c r="AC414" s="119">
        <v>0.803713080168776</v>
      </c>
      <c r="AD414" s="119">
        <v>0.759855782036184</v>
      </c>
    </row>
    <row r="415" ht="15.75" customHeight="1">
      <c r="A415" s="119" t="s">
        <v>450</v>
      </c>
      <c r="B415" s="119">
        <v>12.0</v>
      </c>
      <c r="C415" s="119">
        <v>0.767573416233062</v>
      </c>
      <c r="D415" s="119">
        <v>0.767573416233062</v>
      </c>
      <c r="E415" s="119">
        <v>0.641129032258064</v>
      </c>
      <c r="F415" s="119">
        <v>0.888888888888888</v>
      </c>
      <c r="G415" s="119">
        <v>0.53012048192771</v>
      </c>
      <c r="H415" s="119">
        <v>0.664150943396226</v>
      </c>
      <c r="I415" s="119">
        <v>0.767190714075815</v>
      </c>
      <c r="J415" s="119">
        <v>0.88108890988585</v>
      </c>
      <c r="L415" s="119">
        <v>47.0</v>
      </c>
      <c r="M415" s="119">
        <v>0.735998451709747</v>
      </c>
      <c r="N415" s="119">
        <v>0.735998451709747</v>
      </c>
      <c r="O415" s="119">
        <v>0.693548387096774</v>
      </c>
      <c r="P415" s="119">
        <v>0.774390243902439</v>
      </c>
      <c r="Q415" s="119">
        <v>0.765060240963855</v>
      </c>
      <c r="R415" s="119">
        <v>0.769696969696969</v>
      </c>
      <c r="S415" s="119">
        <v>0.734352042315603</v>
      </c>
      <c r="T415" s="119">
        <v>0.847280175057711</v>
      </c>
      <c r="V415" s="119">
        <v>19.0</v>
      </c>
      <c r="W415" s="119">
        <v>0.748791754245758</v>
      </c>
      <c r="X415" s="119">
        <v>0.748791754245758</v>
      </c>
      <c r="Y415" s="119">
        <v>0.681451612903225</v>
      </c>
      <c r="Z415" s="119">
        <v>0.827067669172932</v>
      </c>
      <c r="AA415" s="119">
        <v>0.662650602409638</v>
      </c>
      <c r="AB415" s="119">
        <v>0.735785953177257</v>
      </c>
      <c r="AC415" s="119">
        <v>0.785777255362915</v>
      </c>
      <c r="AD415" s="119">
        <v>0.882146975263939</v>
      </c>
    </row>
    <row r="416" ht="15.75" customHeight="1">
      <c r="A416" s="119" t="s">
        <v>457</v>
      </c>
      <c r="B416" s="119">
        <v>11.0</v>
      </c>
      <c r="C416" s="119">
        <v>0.714641630649566</v>
      </c>
      <c r="D416" s="119">
        <v>0.714641630649566</v>
      </c>
      <c r="E416" s="119">
        <v>0.694805194805194</v>
      </c>
      <c r="F416" s="119">
        <v>0.796296296296296</v>
      </c>
      <c r="G416" s="119">
        <v>0.544303797468354</v>
      </c>
      <c r="H416" s="119">
        <v>0.646616541353383</v>
      </c>
      <c r="I416" s="119">
        <v>0.818734177215189</v>
      </c>
      <c r="J416" s="119">
        <v>0.760229525832723</v>
      </c>
      <c r="L416" s="119">
        <v>8.0</v>
      </c>
      <c r="M416" s="119">
        <v>0.689802289009094</v>
      </c>
      <c r="N416" s="119">
        <v>0.689802289009094</v>
      </c>
      <c r="O416" s="119">
        <v>0.675324675324675</v>
      </c>
      <c r="P416" s="119">
        <v>0.808510638297872</v>
      </c>
      <c r="Q416" s="119">
        <v>0.481012658227848</v>
      </c>
      <c r="R416" s="119">
        <v>0.603174603174603</v>
      </c>
      <c r="S416" s="119">
        <v>0.807426160337552</v>
      </c>
      <c r="T416" s="119">
        <v>0.764127518762956</v>
      </c>
      <c r="V416" s="119">
        <v>8.0</v>
      </c>
      <c r="W416" s="119">
        <v>0.613051891326904</v>
      </c>
      <c r="X416" s="119">
        <v>0.613051891326904</v>
      </c>
      <c r="Y416" s="119">
        <v>0.74025974025974</v>
      </c>
      <c r="Z416" s="119">
        <v>0.782608695652174</v>
      </c>
      <c r="AA416" s="119">
        <v>0.683544303797468</v>
      </c>
      <c r="AB416" s="119">
        <v>0.729729729729729</v>
      </c>
      <c r="AC416" s="119">
        <v>0.808101265822784</v>
      </c>
      <c r="AD416" s="119">
        <v>0.758689707179325</v>
      </c>
    </row>
    <row r="417" ht="15.75" customHeight="1">
      <c r="A417" s="119" t="s">
        <v>457</v>
      </c>
      <c r="B417" s="119">
        <v>11.0</v>
      </c>
      <c r="C417" s="119">
        <v>0.655169665813446</v>
      </c>
      <c r="D417" s="119">
        <v>0.655169665813446</v>
      </c>
      <c r="E417" s="119">
        <v>0.669354838709677</v>
      </c>
      <c r="F417" s="119">
        <v>0.862068965517241</v>
      </c>
      <c r="G417" s="119">
        <v>0.602409638554216</v>
      </c>
      <c r="H417" s="119">
        <v>0.709219858156028</v>
      </c>
      <c r="I417" s="119">
        <v>0.809579782544813</v>
      </c>
      <c r="J417" s="119">
        <v>0.894106291782596</v>
      </c>
      <c r="L417" s="119">
        <v>8.0</v>
      </c>
      <c r="M417" s="119">
        <v>0.655888557434082</v>
      </c>
      <c r="N417" s="119">
        <v>0.655888557434082</v>
      </c>
      <c r="O417" s="119">
        <v>0.689516129032258</v>
      </c>
      <c r="P417" s="119">
        <v>0.9009009009009</v>
      </c>
      <c r="Q417" s="119">
        <v>0.602409638554216</v>
      </c>
      <c r="R417" s="119">
        <v>0.722021660649819</v>
      </c>
      <c r="S417" s="119">
        <v>0.791654422568322</v>
      </c>
      <c r="T417" s="119">
        <v>0.874100071712536</v>
      </c>
      <c r="V417" s="119">
        <v>8.0</v>
      </c>
      <c r="W417" s="119">
        <v>0.575009167194366</v>
      </c>
      <c r="X417" s="119">
        <v>0.575009167194366</v>
      </c>
      <c r="Y417" s="119">
        <v>0.745967741935483</v>
      </c>
      <c r="Z417" s="119">
        <v>0.819875776397515</v>
      </c>
      <c r="AA417" s="119">
        <v>0.795180722891566</v>
      </c>
      <c r="AB417" s="119">
        <v>0.807339449541284</v>
      </c>
      <c r="AC417" s="119">
        <v>0.796796943873053</v>
      </c>
      <c r="AD417" s="119">
        <v>0.880402696763676</v>
      </c>
    </row>
    <row r="418" ht="15.75" customHeight="1"/>
    <row r="419" ht="15.75" customHeight="1"/>
    <row r="420" ht="15.75" customHeight="1">
      <c r="A420" s="117" t="s">
        <v>438</v>
      </c>
      <c r="B420" s="128" t="s">
        <v>350</v>
      </c>
      <c r="C420" s="129"/>
      <c r="D420" s="129"/>
      <c r="E420" s="129"/>
      <c r="F420" s="129"/>
      <c r="G420" s="129"/>
      <c r="H420" s="129"/>
      <c r="I420" s="129"/>
      <c r="J420" s="130"/>
      <c r="L420" s="128" t="s">
        <v>377</v>
      </c>
      <c r="M420" s="129"/>
      <c r="N420" s="129"/>
      <c r="O420" s="129"/>
      <c r="P420" s="129"/>
      <c r="Q420" s="129"/>
      <c r="R420" s="129"/>
      <c r="S420" s="129"/>
      <c r="T420" s="130"/>
      <c r="V420" s="128" t="s">
        <v>378</v>
      </c>
      <c r="W420" s="129"/>
      <c r="X420" s="129"/>
      <c r="Y420" s="129"/>
      <c r="Z420" s="129"/>
      <c r="AA420" s="129"/>
      <c r="AB420" s="129"/>
      <c r="AC420" s="129"/>
      <c r="AD420" s="130"/>
    </row>
    <row r="421" ht="15.75" customHeight="1">
      <c r="A421" s="119" t="s">
        <v>450</v>
      </c>
      <c r="B421" s="119">
        <v>17.0</v>
      </c>
      <c r="C421" s="119">
        <v>0.74696272611618</v>
      </c>
      <c r="D421" s="119">
        <v>0.74696272611618</v>
      </c>
      <c r="E421" s="119">
        <v>0.668711656441717</v>
      </c>
      <c r="F421" s="119">
        <v>0.728070175438596</v>
      </c>
      <c r="G421" s="119">
        <v>0.783018867924528</v>
      </c>
      <c r="H421" s="119">
        <v>0.754545454545454</v>
      </c>
      <c r="I421" s="119">
        <v>0.687355180403839</v>
      </c>
      <c r="J421" s="119">
        <v>0.812150161420079</v>
      </c>
      <c r="L421" s="119">
        <v>94.0</v>
      </c>
      <c r="M421" s="119">
        <v>0.955200135707855</v>
      </c>
      <c r="N421" s="119">
        <v>0.955200135707855</v>
      </c>
      <c r="O421" s="119">
        <v>0.595092024539877</v>
      </c>
      <c r="P421" s="119">
        <v>0.727272727272727</v>
      </c>
      <c r="Q421" s="119">
        <v>0.60377358490566</v>
      </c>
      <c r="R421" s="119">
        <v>0.659793814432989</v>
      </c>
      <c r="S421" s="119">
        <v>0.667328699106256</v>
      </c>
      <c r="T421" s="119">
        <v>0.796292115914593</v>
      </c>
      <c r="V421" s="119">
        <v>11.0</v>
      </c>
      <c r="W421" s="119">
        <v>0.635701954364776</v>
      </c>
      <c r="X421" s="119">
        <v>0.635701954364776</v>
      </c>
      <c r="Y421" s="119">
        <v>0.668711656441717</v>
      </c>
      <c r="Z421" s="119">
        <v>0.71311475409836</v>
      </c>
      <c r="AA421" s="119">
        <v>0.820754716981132</v>
      </c>
      <c r="AB421" s="119">
        <v>0.763157894736842</v>
      </c>
      <c r="AC421" s="119">
        <v>0.719132737504137</v>
      </c>
      <c r="AD421" s="119">
        <v>0.830214756209746</v>
      </c>
    </row>
    <row r="422" ht="15.75" customHeight="1">
      <c r="A422" s="119" t="s">
        <v>450</v>
      </c>
      <c r="B422" s="119">
        <v>17.0</v>
      </c>
      <c r="C422" s="119">
        <v>0.719961404800415</v>
      </c>
      <c r="D422" s="119">
        <v>0.719961404800415</v>
      </c>
      <c r="E422" s="119">
        <v>0.702928870292887</v>
      </c>
      <c r="F422" s="119">
        <v>0.753731343283582</v>
      </c>
      <c r="G422" s="119">
        <v>0.726618705035971</v>
      </c>
      <c r="H422" s="119">
        <v>0.73992673992674</v>
      </c>
      <c r="I422" s="119">
        <v>0.758273381294964</v>
      </c>
      <c r="J422" s="119">
        <v>0.792369834068366</v>
      </c>
      <c r="L422" s="119">
        <v>94.0</v>
      </c>
      <c r="M422" s="119">
        <v>0.86480176448822</v>
      </c>
      <c r="N422" s="119">
        <v>0.86480176448822</v>
      </c>
      <c r="O422" s="119">
        <v>0.673640167364016</v>
      </c>
      <c r="P422" s="119">
        <v>0.79047619047619</v>
      </c>
      <c r="Q422" s="119">
        <v>0.597122302158273</v>
      </c>
      <c r="R422" s="119">
        <v>0.680327868852459</v>
      </c>
      <c r="S422" s="119">
        <v>0.754676258992805</v>
      </c>
      <c r="T422" s="119">
        <v>0.814773296530289</v>
      </c>
      <c r="V422" s="119">
        <v>11.0</v>
      </c>
      <c r="W422" s="119">
        <v>0.637676656246185</v>
      </c>
      <c r="X422" s="119">
        <v>0.637676656246185</v>
      </c>
      <c r="Y422" s="119">
        <v>0.690376569037656</v>
      </c>
      <c r="Z422" s="119">
        <v>0.712418300653594</v>
      </c>
      <c r="AA422" s="119">
        <v>0.784172661870503</v>
      </c>
      <c r="AB422" s="119">
        <v>0.746575342465753</v>
      </c>
      <c r="AC422" s="119">
        <v>0.768705035971223</v>
      </c>
      <c r="AD422" s="119">
        <v>0.816221103597694</v>
      </c>
    </row>
    <row r="423" ht="15.75" customHeight="1">
      <c r="A423" s="119" t="s">
        <v>457</v>
      </c>
      <c r="B423" s="119">
        <v>17.0</v>
      </c>
      <c r="C423" s="119">
        <v>0.70559948682785</v>
      </c>
      <c r="D423" s="119">
        <v>0.70559948682785</v>
      </c>
      <c r="E423" s="119">
        <v>0.730061349693251</v>
      </c>
      <c r="F423" s="119">
        <v>0.734848484848484</v>
      </c>
      <c r="G423" s="119">
        <v>0.915094339622641</v>
      </c>
      <c r="H423" s="119">
        <v>0.815126050420168</v>
      </c>
      <c r="I423" s="119">
        <v>0.759351208209202</v>
      </c>
      <c r="J423" s="119">
        <v>0.861087512417144</v>
      </c>
      <c r="L423" s="119">
        <v>97.0</v>
      </c>
      <c r="M423" s="119">
        <v>0.810307443141937</v>
      </c>
      <c r="N423" s="119">
        <v>0.810307443141937</v>
      </c>
      <c r="O423" s="119">
        <v>0.736196319018404</v>
      </c>
      <c r="P423" s="119">
        <v>0.788990825688073</v>
      </c>
      <c r="Q423" s="119">
        <v>0.811320754716981</v>
      </c>
      <c r="R423" s="119">
        <v>0.799999999999999</v>
      </c>
      <c r="S423" s="119">
        <v>0.730883813306852</v>
      </c>
      <c r="T423" s="119">
        <v>0.785957241998253</v>
      </c>
      <c r="V423" s="119">
        <v>12.0</v>
      </c>
      <c r="W423" s="119">
        <v>0.686574578285217</v>
      </c>
      <c r="X423" s="119">
        <v>0.686574578285217</v>
      </c>
      <c r="Y423" s="119">
        <v>0.680981595092024</v>
      </c>
      <c r="Z423" s="119">
        <v>0.7109375</v>
      </c>
      <c r="AA423" s="119">
        <v>0.858490566037735</v>
      </c>
      <c r="AB423" s="119">
        <v>0.777777777777777</v>
      </c>
      <c r="AC423" s="119">
        <v>0.729228732207878</v>
      </c>
      <c r="AD423" s="119">
        <v>0.840736309576285</v>
      </c>
    </row>
    <row r="424" ht="15.75" customHeight="1">
      <c r="A424" s="119" t="s">
        <v>457</v>
      </c>
      <c r="B424" s="119">
        <v>17.0</v>
      </c>
      <c r="C424" s="119">
        <v>0.664125084877014</v>
      </c>
      <c r="D424" s="119">
        <v>0.664125084877014</v>
      </c>
      <c r="E424" s="119">
        <v>0.740585774058577</v>
      </c>
      <c r="F424" s="119">
        <v>0.742138364779874</v>
      </c>
      <c r="G424" s="119">
        <v>0.848920863309352</v>
      </c>
      <c r="H424" s="119">
        <v>0.791946308724832</v>
      </c>
      <c r="I424" s="119">
        <v>0.805179856115107</v>
      </c>
      <c r="J424" s="119">
        <v>0.824390573146457</v>
      </c>
      <c r="L424" s="119">
        <v>97.0</v>
      </c>
      <c r="M424" s="119">
        <v>0.794880628585815</v>
      </c>
      <c r="N424" s="119">
        <v>0.794880628585815</v>
      </c>
      <c r="O424" s="119">
        <v>0.736401673640167</v>
      </c>
      <c r="P424" s="119">
        <v>0.783582089552238</v>
      </c>
      <c r="Q424" s="119">
        <v>0.755395683453237</v>
      </c>
      <c r="R424" s="119">
        <v>0.769230769230769</v>
      </c>
      <c r="S424" s="119">
        <v>0.768705035971223</v>
      </c>
      <c r="T424" s="119">
        <v>0.780236034853348</v>
      </c>
      <c r="V424" s="119">
        <v>12.0</v>
      </c>
      <c r="W424" s="119">
        <v>0.660044252872467</v>
      </c>
      <c r="X424" s="119">
        <v>0.660044252872467</v>
      </c>
      <c r="Y424" s="119">
        <v>0.711297071129707</v>
      </c>
      <c r="Z424" s="119">
        <v>0.743055555555555</v>
      </c>
      <c r="AA424" s="119">
        <v>0.76978417266187</v>
      </c>
      <c r="AB424" s="119">
        <v>0.756183745583038</v>
      </c>
      <c r="AC424" s="119">
        <v>0.783812949640287</v>
      </c>
      <c r="AD424" s="119">
        <v>0.796894429773907</v>
      </c>
    </row>
    <row r="425" ht="15.75" customHeight="1"/>
    <row r="426" ht="15.75" customHeight="1"/>
    <row r="427" ht="15.75" customHeight="1">
      <c r="A427" s="117" t="s">
        <v>436</v>
      </c>
      <c r="L427" s="126" t="s">
        <v>340</v>
      </c>
      <c r="M427" s="126" t="s">
        <v>341</v>
      </c>
      <c r="N427" s="126" t="s">
        <v>342</v>
      </c>
      <c r="O427" s="126" t="s">
        <v>343</v>
      </c>
      <c r="P427" s="126" t="s">
        <v>344</v>
      </c>
      <c r="Q427" s="126" t="s">
        <v>345</v>
      </c>
      <c r="R427" s="126" t="s">
        <v>346</v>
      </c>
      <c r="S427" s="126" t="s">
        <v>347</v>
      </c>
      <c r="T427" s="126" t="s">
        <v>348</v>
      </c>
    </row>
    <row r="428" ht="15.75" customHeight="1">
      <c r="A428" s="140" t="s">
        <v>100</v>
      </c>
      <c r="B428" s="119"/>
      <c r="C428" s="119"/>
      <c r="D428" s="119"/>
      <c r="E428" s="119"/>
      <c r="F428" s="119"/>
      <c r="G428" s="119"/>
      <c r="H428" s="119"/>
      <c r="I428" s="117"/>
      <c r="J428" s="119"/>
      <c r="L428" s="140" t="s">
        <v>406</v>
      </c>
      <c r="M428" s="119"/>
      <c r="N428" s="119"/>
      <c r="O428" s="119"/>
      <c r="P428" s="119"/>
      <c r="Q428" s="119"/>
      <c r="R428" s="119"/>
      <c r="S428" s="117"/>
      <c r="T428" s="119"/>
    </row>
    <row r="429" ht="15.75" customHeight="1">
      <c r="A429" s="119" t="s">
        <v>450</v>
      </c>
      <c r="B429" s="141">
        <f t="shared" ref="B429:J429" si="83">AVERAGE(B414,L414,V414)</f>
        <v>26</v>
      </c>
      <c r="C429" s="141">
        <f t="shared" si="83"/>
        <v>0.8034121593</v>
      </c>
      <c r="D429" s="141">
        <f t="shared" si="83"/>
        <v>0.8034121593</v>
      </c>
      <c r="E429" s="141">
        <f t="shared" si="83"/>
        <v>0.6926406926</v>
      </c>
      <c r="F429" s="141">
        <f t="shared" si="83"/>
        <v>0.774025336</v>
      </c>
      <c r="G429" s="141">
        <f t="shared" si="83"/>
        <v>0.5696202532</v>
      </c>
      <c r="H429" s="141">
        <f t="shared" si="83"/>
        <v>0.6517153325</v>
      </c>
      <c r="I429" s="141">
        <f t="shared" si="83"/>
        <v>0.7835724332</v>
      </c>
      <c r="J429" s="141">
        <f t="shared" si="83"/>
        <v>0.7552360809</v>
      </c>
      <c r="L429" s="119" t="str">
        <f t="shared" ref="L429:T429" si="84">CONCATENATE(ROUND(B429, 3), "(",ROUND(B435, 3), ")" )</f>
        <v>26(15.122)</v>
      </c>
      <c r="M429" s="119" t="str">
        <f t="shared" si="84"/>
        <v>0.803(0.018)</v>
      </c>
      <c r="N429" s="119" t="str">
        <f t="shared" si="84"/>
        <v>0.803(0.018)</v>
      </c>
      <c r="O429" s="119" t="str">
        <f t="shared" si="84"/>
        <v>0.693(0.026)</v>
      </c>
      <c r="P429" s="119" t="str">
        <f t="shared" si="84"/>
        <v>0.774(0.023)</v>
      </c>
      <c r="Q429" s="119" t="str">
        <f t="shared" si="84"/>
        <v>0.57(0.085)</v>
      </c>
      <c r="R429" s="119" t="str">
        <f t="shared" si="84"/>
        <v>0.652(0.054)</v>
      </c>
      <c r="S429" s="119" t="str">
        <f t="shared" si="84"/>
        <v>0.784(0.014)</v>
      </c>
      <c r="T429" s="119" t="str">
        <f t="shared" si="84"/>
        <v>0.755(0.004)</v>
      </c>
    </row>
    <row r="430" ht="15.75" customHeight="1">
      <c r="A430" s="119" t="s">
        <v>450</v>
      </c>
      <c r="B430" s="141">
        <f t="shared" ref="B430:J430" si="85">AVERAGE(B415,L415,V415)</f>
        <v>26</v>
      </c>
      <c r="C430" s="141">
        <f t="shared" si="85"/>
        <v>0.7507878741</v>
      </c>
      <c r="D430" s="141">
        <f t="shared" si="85"/>
        <v>0.7507878741</v>
      </c>
      <c r="E430" s="141">
        <f t="shared" si="85"/>
        <v>0.6720430108</v>
      </c>
      <c r="F430" s="141">
        <f t="shared" si="85"/>
        <v>0.8301156007</v>
      </c>
      <c r="G430" s="141">
        <f t="shared" si="85"/>
        <v>0.6526104418</v>
      </c>
      <c r="H430" s="141">
        <f t="shared" si="85"/>
        <v>0.7232112888</v>
      </c>
      <c r="I430" s="141">
        <f t="shared" si="85"/>
        <v>0.7624400039</v>
      </c>
      <c r="J430" s="141">
        <f t="shared" si="85"/>
        <v>0.8701720201</v>
      </c>
      <c r="L430" s="119" t="str">
        <f t="shared" ref="L430:T430" si="86">CONCATENATE(ROUND(B430, 3), "(",ROUND(B436, 3), ")" )</f>
        <v>26(15.122)</v>
      </c>
      <c r="M430" s="119" t="str">
        <f t="shared" si="86"/>
        <v>0.751(0.013)</v>
      </c>
      <c r="N430" s="119" t="str">
        <f t="shared" si="86"/>
        <v>0.751(0.013)</v>
      </c>
      <c r="O430" s="119" t="str">
        <f t="shared" si="86"/>
        <v>0.672(0.022)</v>
      </c>
      <c r="P430" s="119" t="str">
        <f t="shared" si="86"/>
        <v>0.83(0.047)</v>
      </c>
      <c r="Q430" s="119" t="str">
        <f t="shared" si="86"/>
        <v>0.653(0.096)</v>
      </c>
      <c r="R430" s="119" t="str">
        <f t="shared" si="86"/>
        <v>0.723(0.044)</v>
      </c>
      <c r="S430" s="119" t="str">
        <f t="shared" si="86"/>
        <v>0.762(0.021)</v>
      </c>
      <c r="T430" s="119" t="str">
        <f t="shared" si="86"/>
        <v>0.87(0.016)</v>
      </c>
    </row>
    <row r="431" ht="15.75" customHeight="1">
      <c r="A431" s="119" t="s">
        <v>457</v>
      </c>
      <c r="B431" s="141">
        <f t="shared" ref="B431:J431" si="87">AVERAGE(B416,L416,V416)</f>
        <v>9</v>
      </c>
      <c r="C431" s="141">
        <f t="shared" si="87"/>
        <v>0.6724986037</v>
      </c>
      <c r="D431" s="141">
        <f t="shared" si="87"/>
        <v>0.6724986037</v>
      </c>
      <c r="E431" s="141">
        <f t="shared" si="87"/>
        <v>0.7034632035</v>
      </c>
      <c r="F431" s="141">
        <f t="shared" si="87"/>
        <v>0.7958052101</v>
      </c>
      <c r="G431" s="141">
        <f t="shared" si="87"/>
        <v>0.5696202532</v>
      </c>
      <c r="H431" s="141">
        <f t="shared" si="87"/>
        <v>0.6598402914</v>
      </c>
      <c r="I431" s="141">
        <f t="shared" si="87"/>
        <v>0.8114205345</v>
      </c>
      <c r="J431" s="141">
        <f t="shared" si="87"/>
        <v>0.7610155839</v>
      </c>
      <c r="L431" s="119" t="str">
        <f t="shared" ref="L431:T431" si="88">CONCATENATE(ROUND(B431, 3), "(",ROUND(B437, 3), ")" )</f>
        <v>9(1.414)</v>
      </c>
      <c r="M431" s="119" t="str">
        <f t="shared" si="88"/>
        <v>0.672(0.043)</v>
      </c>
      <c r="N431" s="119" t="str">
        <f t="shared" si="88"/>
        <v>0.672(0.043)</v>
      </c>
      <c r="O431" s="119" t="str">
        <f t="shared" si="88"/>
        <v>0.703(0.027)</v>
      </c>
      <c r="P431" s="119" t="str">
        <f t="shared" si="88"/>
        <v>0.796(0.011)</v>
      </c>
      <c r="Q431" s="119" t="str">
        <f t="shared" si="88"/>
        <v>0.57(0.085)</v>
      </c>
      <c r="R431" s="119" t="str">
        <f t="shared" si="88"/>
        <v>0.66(0.053)</v>
      </c>
      <c r="S431" s="119" t="str">
        <f t="shared" si="88"/>
        <v>0.811(0.005)</v>
      </c>
      <c r="T431" s="119" t="str">
        <f t="shared" si="88"/>
        <v>0.761(0.002)</v>
      </c>
    </row>
    <row r="432" ht="15.75" customHeight="1">
      <c r="A432" s="119" t="s">
        <v>457</v>
      </c>
      <c r="B432" s="141">
        <f t="shared" ref="B432:J432" si="89">AVERAGE(B417,L417,V417)</f>
        <v>9</v>
      </c>
      <c r="C432" s="141">
        <f t="shared" si="89"/>
        <v>0.6286891301</v>
      </c>
      <c r="D432" s="141">
        <f t="shared" si="89"/>
        <v>0.6286891301</v>
      </c>
      <c r="E432" s="141">
        <f t="shared" si="89"/>
        <v>0.7016129032</v>
      </c>
      <c r="F432" s="141">
        <f t="shared" si="89"/>
        <v>0.8609485476</v>
      </c>
      <c r="G432" s="141">
        <f t="shared" si="89"/>
        <v>0.6666666667</v>
      </c>
      <c r="H432" s="141">
        <f t="shared" si="89"/>
        <v>0.7461936561</v>
      </c>
      <c r="I432" s="141">
        <f t="shared" si="89"/>
        <v>0.7993437163</v>
      </c>
      <c r="J432" s="141">
        <f t="shared" si="89"/>
        <v>0.8828696868</v>
      </c>
      <c r="L432" s="119" t="str">
        <f t="shared" ref="L432:T432" si="90">CONCATENATE(ROUND(B432, 3), "(",ROUND(B438, 3), ")" )</f>
        <v>9(1.414)</v>
      </c>
      <c r="M432" s="119" t="str">
        <f t="shared" si="90"/>
        <v>0.629(0.038)</v>
      </c>
      <c r="N432" s="119" t="str">
        <f t="shared" si="90"/>
        <v>0.629(0.038)</v>
      </c>
      <c r="O432" s="119" t="str">
        <f t="shared" si="90"/>
        <v>0.702(0.032)</v>
      </c>
      <c r="P432" s="119" t="str">
        <f t="shared" si="90"/>
        <v>0.861(0.033)</v>
      </c>
      <c r="Q432" s="119" t="str">
        <f t="shared" si="90"/>
        <v>0.667(0.091)</v>
      </c>
      <c r="R432" s="119" t="str">
        <f t="shared" si="90"/>
        <v>0.746(0.044)</v>
      </c>
      <c r="S432" s="119" t="str">
        <f t="shared" si="90"/>
        <v>0.799(0.008)</v>
      </c>
      <c r="T432" s="119" t="str">
        <f t="shared" si="90"/>
        <v>0.883(0.008)</v>
      </c>
    </row>
    <row r="433" ht="15.75" customHeight="1">
      <c r="A433" s="119"/>
      <c r="B433" s="119"/>
      <c r="C433" s="119"/>
      <c r="D433" s="119"/>
      <c r="E433" s="119"/>
      <c r="F433" s="119"/>
      <c r="G433" s="119"/>
      <c r="H433" s="119"/>
      <c r="I433" s="117"/>
      <c r="J433" s="119"/>
    </row>
    <row r="434" ht="15.75" customHeight="1">
      <c r="A434" s="140" t="s">
        <v>407</v>
      </c>
      <c r="B434" s="119"/>
      <c r="C434" s="119"/>
      <c r="D434" s="119"/>
      <c r="E434" s="119"/>
      <c r="F434" s="119"/>
      <c r="G434" s="119"/>
      <c r="H434" s="119"/>
      <c r="I434" s="117"/>
      <c r="J434" s="119"/>
    </row>
    <row r="435" ht="15.75" customHeight="1">
      <c r="A435" s="119" t="s">
        <v>450</v>
      </c>
      <c r="B435" s="141">
        <f t="shared" ref="B435:J435" si="91">_xlfn.STDEV.P(B414,L414,V414)</f>
        <v>15.1217283</v>
      </c>
      <c r="C435" s="141">
        <f t="shared" si="91"/>
        <v>0.01762799246</v>
      </c>
      <c r="D435" s="141">
        <f t="shared" si="91"/>
        <v>0.01762799246</v>
      </c>
      <c r="E435" s="141">
        <f t="shared" si="91"/>
        <v>0.02615377916</v>
      </c>
      <c r="F435" s="141">
        <f t="shared" si="91"/>
        <v>0.02276843598</v>
      </c>
      <c r="G435" s="141">
        <f t="shared" si="91"/>
        <v>0.08459889306</v>
      </c>
      <c r="H435" s="141">
        <f t="shared" si="91"/>
        <v>0.05397775457</v>
      </c>
      <c r="I435" s="141">
        <f t="shared" si="91"/>
        <v>0.01426556979</v>
      </c>
      <c r="J435" s="141">
        <f t="shared" si="91"/>
        <v>0.004036546587</v>
      </c>
    </row>
    <row r="436" ht="15.75" customHeight="1">
      <c r="A436" s="119" t="s">
        <v>450</v>
      </c>
      <c r="B436" s="141">
        <f t="shared" ref="B436:J436" si="92">_xlfn.STDEV.P(B415,L415,V415)</f>
        <v>15.1217283</v>
      </c>
      <c r="C436" s="141">
        <f t="shared" si="92"/>
        <v>0.01296747128</v>
      </c>
      <c r="D436" s="141">
        <f t="shared" si="92"/>
        <v>0.01296747128</v>
      </c>
      <c r="E436" s="141">
        <f t="shared" si="92"/>
        <v>0.02241039247</v>
      </c>
      <c r="F436" s="141">
        <f t="shared" si="92"/>
        <v>0.04679353474</v>
      </c>
      <c r="G436" s="141">
        <f t="shared" si="92"/>
        <v>0.0961761447</v>
      </c>
      <c r="H436" s="141">
        <f t="shared" si="92"/>
        <v>0.04399683743</v>
      </c>
      <c r="I436" s="141">
        <f t="shared" si="92"/>
        <v>0.0212613118</v>
      </c>
      <c r="J436" s="141">
        <f t="shared" si="92"/>
        <v>0.01619274121</v>
      </c>
    </row>
    <row r="437" ht="15.75" customHeight="1">
      <c r="A437" s="119" t="s">
        <v>457</v>
      </c>
      <c r="B437" s="141">
        <f t="shared" ref="B437:J437" si="93">_xlfn.STDEV.P(B416,L416,V416)</f>
        <v>1.414213562</v>
      </c>
      <c r="C437" s="141">
        <f t="shared" si="93"/>
        <v>0.04324104477</v>
      </c>
      <c r="D437" s="141">
        <f t="shared" si="93"/>
        <v>0.04324104477</v>
      </c>
      <c r="E437" s="141">
        <f t="shared" si="93"/>
        <v>0.02720737032</v>
      </c>
      <c r="F437" s="141">
        <f t="shared" si="93"/>
        <v>0.0105801239</v>
      </c>
      <c r="G437" s="141">
        <f t="shared" si="93"/>
        <v>0.08459889306</v>
      </c>
      <c r="H437" s="141">
        <f t="shared" si="93"/>
        <v>0.05250524221</v>
      </c>
      <c r="I437" s="141">
        <f t="shared" si="93"/>
        <v>0.005178865361</v>
      </c>
      <c r="J437" s="141">
        <f t="shared" si="93"/>
        <v>0.002288502305</v>
      </c>
    </row>
    <row r="438" ht="15.75" customHeight="1">
      <c r="A438" s="119" t="s">
        <v>457</v>
      </c>
      <c r="B438" s="141">
        <f t="shared" ref="B438:J438" si="94">_xlfn.STDEV.P(B417,L417,V417)</f>
        <v>1.414213562</v>
      </c>
      <c r="C438" s="141">
        <f t="shared" si="94"/>
        <v>0.03795860042</v>
      </c>
      <c r="D438" s="141">
        <f t="shared" si="94"/>
        <v>0.03795860042</v>
      </c>
      <c r="E438" s="141">
        <f t="shared" si="94"/>
        <v>0.03242564</v>
      </c>
      <c r="F438" s="141">
        <f t="shared" si="94"/>
        <v>0.0330878548</v>
      </c>
      <c r="G438" s="141">
        <f t="shared" si="94"/>
        <v>0.09087316063</v>
      </c>
      <c r="H438" s="141">
        <f t="shared" si="94"/>
        <v>0.04355133046</v>
      </c>
      <c r="I438" s="141">
        <f t="shared" si="94"/>
        <v>0.007536319616</v>
      </c>
      <c r="J438" s="141">
        <f t="shared" si="94"/>
        <v>0.008351715994</v>
      </c>
    </row>
    <row r="439" ht="15.75" customHeight="1">
      <c r="A439" s="119"/>
    </row>
    <row r="440" ht="15.75" customHeight="1">
      <c r="A440" s="119"/>
    </row>
    <row r="441" ht="15.75" customHeight="1"/>
    <row r="442" ht="15.75" customHeight="1"/>
    <row r="443" ht="15.75" customHeight="1">
      <c r="A443" s="142" t="s">
        <v>195</v>
      </c>
    </row>
    <row r="444" ht="15.75" customHeight="1">
      <c r="B444" s="126" t="s">
        <v>340</v>
      </c>
      <c r="C444" s="126" t="s">
        <v>341</v>
      </c>
      <c r="D444" s="126" t="s">
        <v>342</v>
      </c>
      <c r="E444" s="126" t="s">
        <v>343</v>
      </c>
      <c r="F444" s="126" t="s">
        <v>344</v>
      </c>
      <c r="G444" s="126" t="s">
        <v>345</v>
      </c>
      <c r="H444" s="126" t="s">
        <v>346</v>
      </c>
      <c r="I444" s="126" t="s">
        <v>347</v>
      </c>
      <c r="J444" s="126" t="s">
        <v>348</v>
      </c>
      <c r="M444" s="126" t="s">
        <v>340</v>
      </c>
      <c r="N444" s="126" t="s">
        <v>341</v>
      </c>
      <c r="O444" s="126" t="s">
        <v>342</v>
      </c>
      <c r="P444" s="126" t="s">
        <v>343</v>
      </c>
      <c r="Q444" s="126" t="s">
        <v>344</v>
      </c>
      <c r="R444" s="126" t="s">
        <v>345</v>
      </c>
      <c r="S444" s="126" t="s">
        <v>346</v>
      </c>
      <c r="T444" s="126" t="s">
        <v>347</v>
      </c>
      <c r="U444" s="126" t="s">
        <v>348</v>
      </c>
      <c r="X444" s="126" t="s">
        <v>340</v>
      </c>
      <c r="Y444" s="126" t="s">
        <v>341</v>
      </c>
      <c r="Z444" s="126" t="s">
        <v>342</v>
      </c>
      <c r="AA444" s="126" t="s">
        <v>343</v>
      </c>
      <c r="AB444" s="126" t="s">
        <v>344</v>
      </c>
      <c r="AC444" s="126" t="s">
        <v>345</v>
      </c>
      <c r="AD444" s="126" t="s">
        <v>346</v>
      </c>
      <c r="AE444" s="126" t="s">
        <v>347</v>
      </c>
      <c r="AF444" s="126" t="s">
        <v>348</v>
      </c>
    </row>
    <row r="445" ht="15.75" customHeight="1">
      <c r="A445" s="137" t="s">
        <v>550</v>
      </c>
      <c r="B445" s="128" t="s">
        <v>507</v>
      </c>
      <c r="C445" s="129"/>
      <c r="D445" s="129"/>
      <c r="E445" s="129"/>
      <c r="F445" s="129"/>
      <c r="G445" s="129"/>
      <c r="H445" s="129"/>
      <c r="I445" s="129"/>
      <c r="J445" s="130"/>
      <c r="L445" s="137" t="s">
        <v>550</v>
      </c>
      <c r="M445" s="128" t="s">
        <v>551</v>
      </c>
      <c r="N445" s="129"/>
      <c r="O445" s="129"/>
      <c r="P445" s="129"/>
      <c r="Q445" s="129"/>
      <c r="R445" s="129"/>
      <c r="S445" s="129"/>
      <c r="T445" s="129"/>
      <c r="U445" s="130"/>
      <c r="W445" s="137" t="s">
        <v>550</v>
      </c>
      <c r="X445" s="128" t="s">
        <v>552</v>
      </c>
      <c r="Y445" s="129"/>
      <c r="Z445" s="129"/>
      <c r="AA445" s="129"/>
      <c r="AB445" s="129"/>
      <c r="AC445" s="129"/>
      <c r="AD445" s="129"/>
      <c r="AE445" s="129"/>
      <c r="AF445" s="130"/>
    </row>
    <row r="446" ht="15.75" customHeight="1">
      <c r="A446" s="119" t="s">
        <v>450</v>
      </c>
      <c r="B446" s="119">
        <v>20.0</v>
      </c>
      <c r="C446" s="119">
        <v>0.830710589885711</v>
      </c>
      <c r="D446" s="119">
        <v>0.830710589885711</v>
      </c>
      <c r="E446" s="119">
        <v>0.67412935323383</v>
      </c>
      <c r="F446" s="119">
        <v>0.820224719101123</v>
      </c>
      <c r="G446" s="119">
        <v>0.595918367346938</v>
      </c>
      <c r="H446" s="119">
        <v>0.6903073286052</v>
      </c>
      <c r="I446" s="117">
        <v>0.76958273755362</v>
      </c>
      <c r="J446" s="117">
        <v>0.829964281244446</v>
      </c>
      <c r="L446" s="119" t="s">
        <v>450</v>
      </c>
      <c r="M446" s="119">
        <v>44.0</v>
      </c>
      <c r="N446" s="119">
        <v>0.737565159797668</v>
      </c>
      <c r="O446" s="119">
        <v>0.737565159797668</v>
      </c>
      <c r="P446" s="119">
        <v>0.723880597014925</v>
      </c>
      <c r="Q446" s="119">
        <v>0.786324786324786</v>
      </c>
      <c r="R446" s="119">
        <v>0.751020408163265</v>
      </c>
      <c r="S446" s="119">
        <v>0.768267223382045</v>
      </c>
      <c r="T446" s="119">
        <v>0.759859612634862</v>
      </c>
      <c r="U446" s="119">
        <v>0.803475546582528</v>
      </c>
      <c r="W446" s="119" t="s">
        <v>450</v>
      </c>
      <c r="X446" s="119">
        <v>96.0</v>
      </c>
      <c r="Y446" s="119">
        <v>0.807802617549896</v>
      </c>
      <c r="Z446" s="119">
        <v>0.807802617549896</v>
      </c>
      <c r="AA446" s="119">
        <v>0.701492537313432</v>
      </c>
      <c r="AB446" s="119">
        <v>0.799043062200956</v>
      </c>
      <c r="AC446" s="119">
        <v>0.681632653061224</v>
      </c>
      <c r="AD446" s="119">
        <v>0.73568281938326</v>
      </c>
      <c r="AE446" s="119">
        <v>0.753568178863902</v>
      </c>
      <c r="AF446" s="119">
        <v>0.816910289996124</v>
      </c>
    </row>
    <row r="447" ht="15.75" customHeight="1">
      <c r="A447" s="119" t="s">
        <v>457</v>
      </c>
      <c r="B447" s="119">
        <v>90.0</v>
      </c>
      <c r="C447" s="119">
        <v>0.840426325798034</v>
      </c>
      <c r="D447" s="119">
        <v>0.840426325798034</v>
      </c>
      <c r="E447" s="119">
        <v>0.699004975124378</v>
      </c>
      <c r="F447" s="119">
        <v>0.792452830188679</v>
      </c>
      <c r="G447" s="119">
        <v>0.685714285714285</v>
      </c>
      <c r="H447" s="119">
        <v>0.735229759299781</v>
      </c>
      <c r="I447" s="119">
        <v>0.754244118029377</v>
      </c>
      <c r="J447" s="119">
        <v>0.792325760370072</v>
      </c>
      <c r="L447" s="119" t="s">
        <v>457</v>
      </c>
      <c r="M447" s="119">
        <v>11.0</v>
      </c>
      <c r="N447" s="119">
        <v>0.616303920745849</v>
      </c>
      <c r="O447" s="119">
        <v>0.616303920745849</v>
      </c>
      <c r="P447" s="119">
        <v>0.733830845771144</v>
      </c>
      <c r="Q447" s="119">
        <v>0.771653543307086</v>
      </c>
      <c r="R447" s="119">
        <v>0.8</v>
      </c>
      <c r="S447" s="119">
        <v>0.785571142284569</v>
      </c>
      <c r="T447" s="117">
        <v>0.77629013388795</v>
      </c>
      <c r="U447" s="117">
        <v>0.811125498510635</v>
      </c>
      <c r="W447" s="119" t="s">
        <v>457</v>
      </c>
      <c r="X447" s="119">
        <v>97.0</v>
      </c>
      <c r="Y447" s="119">
        <v>0.783657670021057</v>
      </c>
      <c r="Z447" s="119">
        <v>0.783657670021057</v>
      </c>
      <c r="AA447" s="119">
        <v>0.718905472636815</v>
      </c>
      <c r="AB447" s="119">
        <v>0.792035398230088</v>
      </c>
      <c r="AC447" s="119">
        <v>0.730612244897959</v>
      </c>
      <c r="AD447" s="119">
        <v>0.760084925690021</v>
      </c>
      <c r="AE447" s="117">
        <v>0.768464838164565</v>
      </c>
      <c r="AF447" s="119">
        <v>0.810680982522819</v>
      </c>
    </row>
    <row r="448" ht="15.75" customHeight="1">
      <c r="A448" s="119"/>
      <c r="L448" s="119"/>
      <c r="W448" s="119"/>
      <c r="X448" s="119"/>
      <c r="Y448" s="119"/>
      <c r="Z448" s="119"/>
      <c r="AA448" s="119"/>
      <c r="AB448" s="119"/>
      <c r="AC448" s="119"/>
      <c r="AD448" s="119"/>
      <c r="AE448" s="119"/>
      <c r="AF448" s="119"/>
    </row>
    <row r="449" ht="15.75" customHeight="1">
      <c r="A449" s="137" t="s">
        <v>553</v>
      </c>
      <c r="B449" s="128" t="s">
        <v>507</v>
      </c>
      <c r="C449" s="129"/>
      <c r="D449" s="129"/>
      <c r="E449" s="129"/>
      <c r="F449" s="129"/>
      <c r="G449" s="129"/>
      <c r="H449" s="129"/>
      <c r="I449" s="129"/>
      <c r="J449" s="130"/>
      <c r="L449" s="137" t="s">
        <v>553</v>
      </c>
      <c r="M449" s="128" t="s">
        <v>551</v>
      </c>
      <c r="N449" s="129"/>
      <c r="O449" s="129"/>
      <c r="P449" s="129"/>
      <c r="Q449" s="129"/>
      <c r="R449" s="129"/>
      <c r="S449" s="129"/>
      <c r="T449" s="129"/>
      <c r="U449" s="130"/>
      <c r="W449" s="137" t="s">
        <v>553</v>
      </c>
      <c r="X449" s="128" t="s">
        <v>552</v>
      </c>
      <c r="Y449" s="129"/>
      <c r="Z449" s="129"/>
      <c r="AA449" s="129"/>
      <c r="AB449" s="129"/>
      <c r="AC449" s="129"/>
      <c r="AD449" s="129"/>
      <c r="AE449" s="129"/>
      <c r="AF449" s="130"/>
    </row>
    <row r="450" ht="15.75" customHeight="1">
      <c r="A450" s="119" t="s">
        <v>450</v>
      </c>
      <c r="B450" s="119">
        <v>24.0</v>
      </c>
      <c r="C450" s="119">
        <v>0.849008798599243</v>
      </c>
      <c r="D450" s="119">
        <v>0.849008798599243</v>
      </c>
      <c r="E450" s="119">
        <v>0.696517412935323</v>
      </c>
      <c r="F450" s="119">
        <v>0.788732394366197</v>
      </c>
      <c r="G450" s="119">
        <v>0.685714285714285</v>
      </c>
      <c r="H450" s="119">
        <v>0.733624454148471</v>
      </c>
      <c r="I450" s="119">
        <v>0.746834784869361</v>
      </c>
      <c r="J450" s="119">
        <v>0.817327208397649</v>
      </c>
      <c r="L450" s="119" t="s">
        <v>450</v>
      </c>
      <c r="M450" s="119">
        <v>39.0</v>
      </c>
      <c r="N450" s="119">
        <v>0.714809298515319</v>
      </c>
      <c r="O450" s="119">
        <v>0.714809298515319</v>
      </c>
      <c r="P450" s="119">
        <v>0.72139303482587</v>
      </c>
      <c r="Q450" s="119">
        <v>0.773662551440329</v>
      </c>
      <c r="R450" s="119">
        <v>0.76734693877551</v>
      </c>
      <c r="S450" s="119">
        <v>0.770491803278688</v>
      </c>
      <c r="T450" s="119">
        <v>0.762537371636552</v>
      </c>
      <c r="U450" s="119">
        <v>0.807539034953289</v>
      </c>
      <c r="W450" s="119" t="s">
        <v>450</v>
      </c>
      <c r="X450" s="119">
        <v>42.0</v>
      </c>
      <c r="Y450" s="119">
        <v>0.758626341819763</v>
      </c>
      <c r="Z450" s="119">
        <v>0.758626341819763</v>
      </c>
      <c r="AA450" s="117">
        <v>0.711442786069651</v>
      </c>
      <c r="AB450" s="119">
        <v>0.776824034334764</v>
      </c>
      <c r="AC450" s="117">
        <v>0.738775510204081</v>
      </c>
      <c r="AD450" s="117">
        <v>0.757322175732217</v>
      </c>
      <c r="AE450" s="117">
        <v>0.771610555050045</v>
      </c>
      <c r="AF450" s="117">
        <v>0.824668082866414</v>
      </c>
    </row>
    <row r="451" ht="15.75" customHeight="1">
      <c r="A451" s="119" t="s">
        <v>457</v>
      </c>
      <c r="B451" s="119">
        <v>7.0</v>
      </c>
      <c r="C451" s="119">
        <v>0.642278134822845</v>
      </c>
      <c r="D451" s="119">
        <v>0.642278134822845</v>
      </c>
      <c r="E451" s="119">
        <v>0.701492537313432</v>
      </c>
      <c r="F451" s="119">
        <v>0.807881773399014</v>
      </c>
      <c r="G451" s="119">
        <v>0.66938775510204</v>
      </c>
      <c r="H451" s="119">
        <v>0.732142857142857</v>
      </c>
      <c r="I451" s="117">
        <v>0.791030807227349</v>
      </c>
      <c r="J451" s="117">
        <v>0.833577754232107</v>
      </c>
      <c r="L451" s="119" t="s">
        <v>457</v>
      </c>
      <c r="M451" s="119">
        <v>69.0</v>
      </c>
      <c r="N451" s="119">
        <v>0.819461584091186</v>
      </c>
      <c r="O451" s="119">
        <v>0.819461584091186</v>
      </c>
      <c r="P451" s="119">
        <v>0.686567164179104</v>
      </c>
      <c r="Q451" s="119">
        <v>0.793103448275862</v>
      </c>
      <c r="R451" s="119">
        <v>0.657142857142857</v>
      </c>
      <c r="S451" s="119">
        <v>0.71875</v>
      </c>
      <c r="T451" s="119">
        <v>0.763603275705186</v>
      </c>
      <c r="U451" s="119">
        <v>0.808920452820824</v>
      </c>
      <c r="W451" s="119" t="s">
        <v>457</v>
      </c>
      <c r="X451" s="119">
        <v>28.0</v>
      </c>
      <c r="Y451" s="119">
        <v>0.859341859817504</v>
      </c>
      <c r="Z451" s="119">
        <v>0.859341859817504</v>
      </c>
      <c r="AA451" s="119">
        <v>0.681592039800995</v>
      </c>
      <c r="AB451" s="117">
        <v>0.8</v>
      </c>
      <c r="AC451" s="119">
        <v>0.636734693877551</v>
      </c>
      <c r="AD451" s="119">
        <v>0.709090909090909</v>
      </c>
      <c r="AE451" s="119">
        <v>0.752060314571688</v>
      </c>
      <c r="AF451" s="119">
        <v>0.786421612276773</v>
      </c>
    </row>
    <row r="452" ht="15.75" customHeight="1">
      <c r="W452" s="119"/>
      <c r="X452" s="119"/>
      <c r="Y452" s="119"/>
      <c r="Z452" s="119"/>
      <c r="AA452" s="119"/>
      <c r="AB452" s="119"/>
      <c r="AC452" s="119"/>
      <c r="AD452" s="119"/>
      <c r="AE452" s="119"/>
      <c r="AF452" s="119"/>
    </row>
    <row r="453" ht="15.75" customHeight="1">
      <c r="A453" s="137" t="s">
        <v>554</v>
      </c>
      <c r="B453" s="128" t="s">
        <v>507</v>
      </c>
      <c r="C453" s="129"/>
      <c r="D453" s="129"/>
      <c r="E453" s="129"/>
      <c r="F453" s="129"/>
      <c r="G453" s="129"/>
      <c r="H453" s="129"/>
      <c r="I453" s="129"/>
      <c r="J453" s="130"/>
      <c r="L453" s="137" t="s">
        <v>554</v>
      </c>
      <c r="M453" s="128" t="s">
        <v>551</v>
      </c>
      <c r="N453" s="129"/>
      <c r="O453" s="129"/>
      <c r="P453" s="129"/>
      <c r="Q453" s="129"/>
      <c r="R453" s="129"/>
      <c r="S453" s="129"/>
      <c r="T453" s="129"/>
      <c r="U453" s="130"/>
      <c r="W453" s="137" t="s">
        <v>554</v>
      </c>
      <c r="X453" s="128" t="s">
        <v>552</v>
      </c>
      <c r="Y453" s="129"/>
      <c r="Z453" s="129"/>
      <c r="AA453" s="129"/>
      <c r="AB453" s="129"/>
      <c r="AC453" s="129"/>
      <c r="AD453" s="129"/>
      <c r="AE453" s="129"/>
      <c r="AF453" s="130"/>
    </row>
    <row r="454" ht="15.75" customHeight="1">
      <c r="A454" s="119" t="s">
        <v>450</v>
      </c>
      <c r="B454" s="119">
        <v>48.0</v>
      </c>
      <c r="C454" s="119">
        <v>1.01111698150634</v>
      </c>
      <c r="D454" s="119">
        <v>1.01111698150634</v>
      </c>
      <c r="E454" s="119">
        <v>0.569651741293532</v>
      </c>
      <c r="F454" s="119">
        <v>0.653846153846153</v>
      </c>
      <c r="G454" s="119">
        <v>0.624489795918367</v>
      </c>
      <c r="H454" s="119">
        <v>0.638830897703549</v>
      </c>
      <c r="I454" s="119">
        <v>0.55975562199402</v>
      </c>
      <c r="J454" s="119">
        <v>0.677013920301935</v>
      </c>
      <c r="L454" s="119" t="s">
        <v>450</v>
      </c>
      <c r="M454" s="119">
        <v>80.0</v>
      </c>
      <c r="N454" s="119">
        <v>1.0719176530838</v>
      </c>
      <c r="O454" s="119">
        <v>1.0719176530838</v>
      </c>
      <c r="P454" s="119">
        <v>0.504975124378109</v>
      </c>
      <c r="Q454" s="119">
        <v>0.625</v>
      </c>
      <c r="R454" s="119">
        <v>0.46938775510204</v>
      </c>
      <c r="S454" s="119">
        <v>0.536130536130536</v>
      </c>
      <c r="T454" s="119">
        <v>0.542649161575458</v>
      </c>
      <c r="U454" s="119">
        <v>0.660983302580297</v>
      </c>
      <c r="W454" s="119" t="s">
        <v>450</v>
      </c>
      <c r="X454" s="119">
        <v>38.0</v>
      </c>
      <c r="Y454" s="119">
        <v>1.12958514690399</v>
      </c>
      <c r="Z454" s="119">
        <v>1.12958514690399</v>
      </c>
      <c r="AA454" s="119">
        <v>0.490049751243781</v>
      </c>
      <c r="AB454" s="119">
        <v>0.606382978723404</v>
      </c>
      <c r="AC454" s="119">
        <v>0.465306122448979</v>
      </c>
      <c r="AD454" s="119">
        <v>0.526558891454965</v>
      </c>
      <c r="AE454" s="119">
        <v>0.514935655790978</v>
      </c>
      <c r="AF454" s="119">
        <v>0.628156266748719</v>
      </c>
    </row>
    <row r="455" ht="15.75" customHeight="1">
      <c r="A455" s="119" t="s">
        <v>457</v>
      </c>
      <c r="B455" s="119">
        <v>8.0</v>
      </c>
      <c r="C455" s="119">
        <v>0.65173715353012</v>
      </c>
      <c r="D455" s="119">
        <v>0.65173715353012</v>
      </c>
      <c r="E455" s="119">
        <v>0.686567164179104</v>
      </c>
      <c r="F455" s="119">
        <v>0.784688995215311</v>
      </c>
      <c r="G455" s="119">
        <v>0.66938775510204</v>
      </c>
      <c r="H455" s="119">
        <v>0.722466960352423</v>
      </c>
      <c r="I455" s="117">
        <v>0.779513843754062</v>
      </c>
      <c r="J455" s="117">
        <v>0.826367720501914</v>
      </c>
      <c r="L455" s="119" t="s">
        <v>457</v>
      </c>
      <c r="M455" s="119">
        <v>71.0</v>
      </c>
      <c r="N455" s="119">
        <v>0.876223802566528</v>
      </c>
      <c r="O455" s="119">
        <v>0.876223802566528</v>
      </c>
      <c r="P455" s="117">
        <v>0.703980099502487</v>
      </c>
      <c r="Q455" s="117">
        <v>0.77391304347826</v>
      </c>
      <c r="R455" s="117">
        <v>0.726530612244898</v>
      </c>
      <c r="S455" s="117">
        <v>0.749473684210526</v>
      </c>
      <c r="T455" s="117">
        <v>0.725360717535421</v>
      </c>
      <c r="U455" s="117">
        <v>0.767629009819205</v>
      </c>
      <c r="W455" s="119" t="s">
        <v>457</v>
      </c>
      <c r="X455" s="119">
        <v>7.0</v>
      </c>
      <c r="Y455" s="119">
        <v>0.643239736557006</v>
      </c>
      <c r="Z455" s="119">
        <v>0.643239736557006</v>
      </c>
      <c r="AA455" s="117">
        <v>0.694029850746268</v>
      </c>
      <c r="AB455" s="117">
        <v>0.796116504854368</v>
      </c>
      <c r="AC455" s="117">
        <v>0.66938775510204</v>
      </c>
      <c r="AD455" s="117">
        <v>0.727272727272727</v>
      </c>
      <c r="AE455" s="117">
        <v>0.771792538671519</v>
      </c>
      <c r="AF455" s="117">
        <v>0.823392833763514</v>
      </c>
    </row>
    <row r="456" ht="15.75" customHeight="1"/>
    <row r="457" ht="15.75" customHeight="1">
      <c r="B457" s="126" t="s">
        <v>340</v>
      </c>
      <c r="C457" s="126" t="s">
        <v>341</v>
      </c>
      <c r="D457" s="126" t="s">
        <v>342</v>
      </c>
      <c r="E457" s="126" t="s">
        <v>343</v>
      </c>
      <c r="F457" s="126" t="s">
        <v>344</v>
      </c>
      <c r="G457" s="126" t="s">
        <v>345</v>
      </c>
      <c r="H457" s="126" t="s">
        <v>346</v>
      </c>
      <c r="I457" s="126" t="s">
        <v>347</v>
      </c>
      <c r="J457" s="126" t="s">
        <v>348</v>
      </c>
    </row>
    <row r="458" ht="15.75" customHeight="1">
      <c r="A458" s="137" t="s">
        <v>550</v>
      </c>
      <c r="B458" s="128" t="s">
        <v>555</v>
      </c>
      <c r="C458" s="129"/>
      <c r="D458" s="129"/>
      <c r="E458" s="129"/>
      <c r="F458" s="129"/>
      <c r="G458" s="129"/>
      <c r="H458" s="129"/>
      <c r="I458" s="129"/>
      <c r="J458" s="130"/>
    </row>
    <row r="459" ht="15.75" customHeight="1">
      <c r="A459" s="119" t="s">
        <v>450</v>
      </c>
      <c r="B459" s="119">
        <v>26.0</v>
      </c>
      <c r="C459" s="119">
        <v>0.846736133098602</v>
      </c>
      <c r="D459" s="119">
        <v>0.846736133098602</v>
      </c>
      <c r="E459" s="119">
        <v>0.649253731343283</v>
      </c>
      <c r="F459" s="119">
        <v>0.813253012048192</v>
      </c>
      <c r="G459" s="119">
        <v>0.551020408163265</v>
      </c>
      <c r="H459" s="119">
        <v>0.656934306569343</v>
      </c>
      <c r="I459" s="119">
        <v>0.776160145586897</v>
      </c>
      <c r="J459" s="119">
        <v>0.835844161762807</v>
      </c>
    </row>
    <row r="460" ht="15.75" customHeight="1">
      <c r="A460" s="119" t="s">
        <v>457</v>
      </c>
      <c r="B460" s="119">
        <v>98.0</v>
      </c>
      <c r="C460" s="119">
        <v>0.846404552459716</v>
      </c>
      <c r="D460" s="119">
        <v>0.846404552459716</v>
      </c>
      <c r="E460" s="119">
        <v>0.713930348258706</v>
      </c>
      <c r="F460" s="119">
        <v>0.764227642276422</v>
      </c>
      <c r="G460" s="119">
        <v>0.76734693877551</v>
      </c>
      <c r="H460" s="119">
        <v>0.765784114052953</v>
      </c>
      <c r="I460" s="119">
        <v>0.741999220070193</v>
      </c>
      <c r="J460" s="119">
        <v>0.767838932433685</v>
      </c>
    </row>
    <row r="461" ht="15.75" customHeight="1">
      <c r="A461" s="119"/>
    </row>
    <row r="462" ht="15.75" customHeight="1">
      <c r="A462" s="137" t="s">
        <v>553</v>
      </c>
      <c r="B462" s="128" t="s">
        <v>555</v>
      </c>
      <c r="C462" s="129"/>
      <c r="D462" s="129"/>
      <c r="E462" s="129"/>
      <c r="F462" s="129"/>
      <c r="G462" s="129"/>
      <c r="H462" s="129"/>
      <c r="I462" s="129"/>
      <c r="J462" s="130"/>
    </row>
    <row r="463" ht="15.75" customHeight="1">
      <c r="A463" s="119" t="s">
        <v>450</v>
      </c>
      <c r="B463" s="119">
        <v>40.0</v>
      </c>
      <c r="C463" s="119">
        <v>0.818020582199096</v>
      </c>
      <c r="D463" s="119">
        <v>0.818020582199096</v>
      </c>
      <c r="E463" s="119">
        <v>0.694029850746268</v>
      </c>
      <c r="F463" s="119">
        <v>0.796116504854368</v>
      </c>
      <c r="G463" s="119">
        <v>0.66938775510204</v>
      </c>
      <c r="H463" s="119">
        <v>0.727272727272727</v>
      </c>
      <c r="I463" s="119">
        <v>0.753828155466008</v>
      </c>
      <c r="J463" s="119">
        <v>0.82284353481064</v>
      </c>
    </row>
    <row r="464" ht="15.75" customHeight="1">
      <c r="A464" s="119" t="s">
        <v>457</v>
      </c>
      <c r="B464" s="119">
        <v>16.0</v>
      </c>
      <c r="C464" s="119">
        <v>0.881223201751709</v>
      </c>
      <c r="D464" s="119">
        <v>0.881223201751709</v>
      </c>
      <c r="E464" s="119">
        <v>0.641791044776119</v>
      </c>
      <c r="F464" s="119">
        <v>0.821656050955414</v>
      </c>
      <c r="G464" s="119">
        <v>0.526530612244897</v>
      </c>
      <c r="H464" s="119">
        <v>0.641791044776119</v>
      </c>
      <c r="I464" s="119">
        <v>0.768776810087092</v>
      </c>
      <c r="J464" s="119">
        <v>0.812767723508278</v>
      </c>
    </row>
    <row r="465" ht="15.75" customHeight="1"/>
    <row r="466" ht="15.75" customHeight="1">
      <c r="A466" s="137" t="s">
        <v>554</v>
      </c>
      <c r="B466" s="128" t="s">
        <v>555</v>
      </c>
      <c r="C466" s="129"/>
      <c r="D466" s="129"/>
      <c r="E466" s="129"/>
      <c r="F466" s="129"/>
      <c r="G466" s="129"/>
      <c r="H466" s="129"/>
      <c r="I466" s="129"/>
      <c r="J466" s="130"/>
    </row>
    <row r="467" ht="15.75" customHeight="1">
      <c r="A467" s="119" t="s">
        <v>450</v>
      </c>
      <c r="B467" s="119">
        <v>48.0</v>
      </c>
      <c r="C467" s="119">
        <v>1.0111163854599</v>
      </c>
      <c r="D467" s="119">
        <v>1.0111163854599</v>
      </c>
      <c r="E467" s="119">
        <v>0.569651741293532</v>
      </c>
      <c r="F467" s="119">
        <v>0.653846153846153</v>
      </c>
      <c r="G467" s="119">
        <v>0.624489795918367</v>
      </c>
      <c r="H467" s="119">
        <v>0.638830897703549</v>
      </c>
      <c r="I467" s="119">
        <v>0.55975562199402</v>
      </c>
      <c r="J467" s="119">
        <v>0.677013920301935</v>
      </c>
    </row>
    <row r="468" ht="15.75" customHeight="1">
      <c r="A468" s="119" t="s">
        <v>457</v>
      </c>
      <c r="B468" s="119">
        <v>8.0</v>
      </c>
      <c r="C468" s="119">
        <v>0.644327402114868</v>
      </c>
      <c r="D468" s="119">
        <v>0.644327402114868</v>
      </c>
      <c r="E468" s="119">
        <v>0.681592039800995</v>
      </c>
      <c r="F468" s="119">
        <v>0.782608695652174</v>
      </c>
      <c r="G468" s="119">
        <v>0.661224489795918</v>
      </c>
      <c r="H468" s="119">
        <v>0.716814159292035</v>
      </c>
      <c r="I468" s="119">
        <v>0.778213960743533</v>
      </c>
      <c r="J468" s="119">
        <v>0.827675310751122</v>
      </c>
      <c r="AE468" s="117"/>
    </row>
    <row r="469" ht="15.75" customHeight="1">
      <c r="A469" s="119"/>
      <c r="B469" s="119"/>
      <c r="C469" s="119"/>
      <c r="D469" s="119"/>
      <c r="E469" s="117"/>
      <c r="F469" s="117"/>
      <c r="G469" s="117"/>
      <c r="H469" s="117"/>
      <c r="I469" s="117"/>
      <c r="J469" s="117"/>
      <c r="L469" s="119"/>
      <c r="M469" s="119"/>
      <c r="N469" s="119"/>
      <c r="O469" s="119"/>
      <c r="P469" s="119"/>
      <c r="Q469" s="119"/>
      <c r="R469" s="119"/>
      <c r="S469" s="119"/>
      <c r="T469" s="119"/>
      <c r="U469" s="119"/>
      <c r="AE469" s="117"/>
    </row>
    <row r="470" ht="15.75" customHeight="1">
      <c r="A470" s="119"/>
      <c r="B470" s="119"/>
      <c r="C470" s="119"/>
      <c r="D470" s="119"/>
      <c r="E470" s="117"/>
      <c r="F470" s="117"/>
      <c r="G470" s="117"/>
      <c r="H470" s="117"/>
      <c r="I470" s="117"/>
      <c r="J470" s="117"/>
      <c r="L470" s="119"/>
      <c r="M470" s="119"/>
      <c r="N470" s="119"/>
      <c r="O470" s="119"/>
      <c r="P470" s="119"/>
      <c r="Q470" s="119"/>
      <c r="R470" s="119"/>
      <c r="S470" s="119"/>
      <c r="T470" s="119"/>
      <c r="U470" s="119"/>
      <c r="AE470" s="117"/>
    </row>
    <row r="471" ht="15.75" customHeight="1">
      <c r="A471" s="119"/>
      <c r="B471" s="119"/>
      <c r="C471" s="119"/>
      <c r="D471" s="119"/>
      <c r="E471" s="117"/>
      <c r="F471" s="117"/>
      <c r="G471" s="117"/>
      <c r="H471" s="117"/>
      <c r="I471" s="117"/>
      <c r="J471" s="117"/>
      <c r="L471" s="119"/>
      <c r="M471" s="119"/>
      <c r="N471" s="119"/>
      <c r="O471" s="119"/>
      <c r="P471" s="119"/>
      <c r="Q471" s="119"/>
      <c r="R471" s="119"/>
      <c r="S471" s="119"/>
      <c r="T471" s="119"/>
      <c r="U471" s="119"/>
      <c r="AE471" s="117"/>
    </row>
    <row r="472" ht="15.75" customHeight="1">
      <c r="A472" s="119"/>
      <c r="B472" s="119"/>
      <c r="C472" s="119"/>
      <c r="D472" s="119"/>
      <c r="E472" s="117"/>
      <c r="F472" s="117"/>
      <c r="G472" s="117"/>
      <c r="H472" s="117"/>
      <c r="I472" s="117"/>
      <c r="J472" s="117"/>
      <c r="L472" s="119"/>
      <c r="M472" s="119"/>
      <c r="N472" s="119"/>
      <c r="O472" s="119"/>
      <c r="P472" s="119"/>
      <c r="Q472" s="119"/>
      <c r="R472" s="119"/>
      <c r="S472" s="119"/>
      <c r="T472" s="119"/>
      <c r="U472" s="119"/>
      <c r="AE472" s="117"/>
    </row>
    <row r="473" ht="15.75" customHeight="1">
      <c r="A473" s="140" t="s">
        <v>100</v>
      </c>
      <c r="B473" s="119"/>
      <c r="C473" s="119"/>
      <c r="D473" s="119"/>
      <c r="E473" s="117"/>
      <c r="F473" s="117"/>
      <c r="G473" s="117"/>
      <c r="H473" s="117"/>
      <c r="I473" s="117"/>
      <c r="J473" s="117"/>
      <c r="L473" s="140" t="s">
        <v>406</v>
      </c>
      <c r="M473" s="119"/>
      <c r="N473" s="119"/>
      <c r="O473" s="119"/>
      <c r="P473" s="119"/>
      <c r="Q473" s="119"/>
      <c r="R473" s="119"/>
      <c r="S473" s="119"/>
      <c r="T473" s="119"/>
      <c r="U473" s="119"/>
      <c r="AE473" s="117"/>
    </row>
    <row r="474" ht="15.75" customHeight="1">
      <c r="A474" s="161" t="s">
        <v>556</v>
      </c>
      <c r="L474" s="161" t="s">
        <v>556</v>
      </c>
      <c r="M474" s="119"/>
      <c r="N474" s="119"/>
      <c r="O474" s="119"/>
      <c r="P474" s="119"/>
      <c r="Q474" s="119"/>
      <c r="R474" s="119"/>
      <c r="S474" s="119"/>
      <c r="T474" s="119"/>
      <c r="U474" s="119"/>
      <c r="AE474" s="117"/>
    </row>
    <row r="475" ht="15.75" customHeight="1">
      <c r="A475" s="119" t="s">
        <v>450</v>
      </c>
      <c r="B475" s="141">
        <f t="shared" ref="B475:J475" si="95">AVERAGE(B189,M189,X189)</f>
        <v>60.33333333</v>
      </c>
      <c r="C475" s="141">
        <f t="shared" si="95"/>
        <v>0.6739597122</v>
      </c>
      <c r="D475" s="141">
        <f t="shared" si="95"/>
        <v>0.6739597122</v>
      </c>
      <c r="E475" s="141">
        <f t="shared" si="95"/>
        <v>0.7669983416</v>
      </c>
      <c r="F475" s="141">
        <f t="shared" si="95"/>
        <v>0.8273772916</v>
      </c>
      <c r="G475" s="141">
        <f t="shared" si="95"/>
        <v>0.780952381</v>
      </c>
      <c r="H475" s="141">
        <f t="shared" si="95"/>
        <v>0.8030765807</v>
      </c>
      <c r="I475" s="141">
        <f t="shared" si="95"/>
        <v>0.8135014515</v>
      </c>
      <c r="J475" s="141">
        <f t="shared" si="95"/>
        <v>0.8288267222</v>
      </c>
      <c r="L475" s="119" t="str">
        <f t="shared" ref="L475:T475" si="96">CONCATENATE(ROUND(B475, 3), "(",ROUND(B492, 3), ")" )</f>
        <v>60.333(11.813)</v>
      </c>
      <c r="M475" s="119" t="str">
        <f t="shared" si="96"/>
        <v>0.674(0.018)</v>
      </c>
      <c r="N475" s="119" t="str">
        <f t="shared" si="96"/>
        <v>0.674(0.018)</v>
      </c>
      <c r="O475" s="119" t="str">
        <f t="shared" si="96"/>
        <v>0.767(0.012)</v>
      </c>
      <c r="P475" s="119" t="str">
        <f t="shared" si="96"/>
        <v>0.827(0.008)</v>
      </c>
      <c r="Q475" s="119" t="str">
        <f t="shared" si="96"/>
        <v>0.781(0.03)</v>
      </c>
      <c r="R475" s="119" t="str">
        <f t="shared" si="96"/>
        <v>0.803(0.014)</v>
      </c>
      <c r="S475" s="119" t="str">
        <f t="shared" si="96"/>
        <v>0.814(0.009)</v>
      </c>
      <c r="T475" s="119" t="str">
        <f t="shared" si="96"/>
        <v>0.829(0.019)</v>
      </c>
      <c r="U475" s="119"/>
      <c r="AE475" s="117"/>
    </row>
    <row r="476" ht="15.75" customHeight="1">
      <c r="A476" s="119" t="s">
        <v>457</v>
      </c>
      <c r="B476" s="141">
        <f t="shared" ref="B476:J476" si="97">AVERAGE(B194,M194,X194)</f>
        <v>68.33333333</v>
      </c>
      <c r="C476" s="141">
        <f t="shared" si="97"/>
        <v>0.7202566862</v>
      </c>
      <c r="D476" s="141">
        <f t="shared" si="97"/>
        <v>0.7202566862</v>
      </c>
      <c r="E476" s="141">
        <f t="shared" si="97"/>
        <v>0.7379767828</v>
      </c>
      <c r="F476" s="141">
        <f t="shared" si="97"/>
        <v>0.8074547499</v>
      </c>
      <c r="G476" s="141">
        <f t="shared" si="97"/>
        <v>0.7523809524</v>
      </c>
      <c r="H476" s="141">
        <f t="shared" si="97"/>
        <v>0.7767104072</v>
      </c>
      <c r="I476" s="141">
        <f t="shared" si="97"/>
        <v>0.8009099181</v>
      </c>
      <c r="J476" s="141">
        <f t="shared" si="97"/>
        <v>0.8422825302</v>
      </c>
      <c r="L476" s="119" t="str">
        <f t="shared" ref="L476:T476" si="98">CONCATENATE(ROUND(B476, 3), "(",ROUND(B493, 3), ")" )</f>
        <v>68.333(39.127)</v>
      </c>
      <c r="M476" s="119" t="str">
        <f t="shared" si="98"/>
        <v>0.72(0.092)</v>
      </c>
      <c r="N476" s="119" t="str">
        <f t="shared" si="98"/>
        <v>0.72(0.092)</v>
      </c>
      <c r="O476" s="119" t="str">
        <f t="shared" si="98"/>
        <v>0.738(0.013)</v>
      </c>
      <c r="P476" s="119" t="str">
        <f t="shared" si="98"/>
        <v>0.807(0.025)</v>
      </c>
      <c r="Q476" s="119" t="str">
        <f t="shared" si="98"/>
        <v>0.752(0.059)</v>
      </c>
      <c r="R476" s="119" t="str">
        <f t="shared" si="98"/>
        <v>0.777(0.022)</v>
      </c>
      <c r="S476" s="119" t="str">
        <f t="shared" si="98"/>
        <v>0.801(0.017)</v>
      </c>
      <c r="T476" s="119" t="str">
        <f t="shared" si="98"/>
        <v>0.842(0.022)</v>
      </c>
      <c r="U476" s="119"/>
      <c r="AE476" s="117"/>
    </row>
    <row r="477" ht="15.75" customHeight="1">
      <c r="B477" s="119"/>
      <c r="C477" s="119"/>
      <c r="D477" s="119"/>
      <c r="E477" s="119"/>
      <c r="F477" s="119"/>
      <c r="G477" s="119"/>
      <c r="H477" s="119"/>
      <c r="I477" s="117"/>
      <c r="J477" s="119"/>
      <c r="L477" s="119"/>
      <c r="M477" s="119"/>
      <c r="N477" s="119"/>
      <c r="O477" s="119"/>
      <c r="P477" s="119"/>
      <c r="Q477" s="119"/>
      <c r="R477" s="119"/>
      <c r="S477" s="117"/>
      <c r="T477" s="119"/>
      <c r="U477" s="119"/>
      <c r="AE477" s="117"/>
    </row>
    <row r="478" ht="15.75" customHeight="1">
      <c r="A478" s="137" t="s">
        <v>506</v>
      </c>
      <c r="L478" s="137" t="s">
        <v>506</v>
      </c>
      <c r="M478" s="119"/>
      <c r="N478" s="119"/>
      <c r="O478" s="119"/>
      <c r="P478" s="119"/>
      <c r="Q478" s="119"/>
      <c r="R478" s="119"/>
      <c r="S478" s="119"/>
      <c r="T478" s="119"/>
      <c r="U478" s="119"/>
      <c r="AE478" s="117"/>
    </row>
    <row r="479" ht="15.75" customHeight="1">
      <c r="A479" s="119" t="s">
        <v>450</v>
      </c>
      <c r="B479" s="141">
        <f t="shared" ref="B479:J479" si="99">AVERAGE(B446,M446,X446)</f>
        <v>53.33333333</v>
      </c>
      <c r="C479" s="141">
        <f t="shared" si="99"/>
        <v>0.7920261224</v>
      </c>
      <c r="D479" s="141">
        <f t="shared" si="99"/>
        <v>0.7920261224</v>
      </c>
      <c r="E479" s="141">
        <f t="shared" si="99"/>
        <v>0.6998341625</v>
      </c>
      <c r="F479" s="141">
        <f t="shared" si="99"/>
        <v>0.8018641892</v>
      </c>
      <c r="G479" s="141">
        <f t="shared" si="99"/>
        <v>0.6761904762</v>
      </c>
      <c r="H479" s="141">
        <f t="shared" si="99"/>
        <v>0.7314191238</v>
      </c>
      <c r="I479" s="141">
        <f t="shared" si="99"/>
        <v>0.7610035097</v>
      </c>
      <c r="J479" s="141">
        <f t="shared" si="99"/>
        <v>0.8167833726</v>
      </c>
      <c r="L479" s="119" t="str">
        <f t="shared" ref="L479:T479" si="100">CONCATENATE(ROUND(B479, 3), "(",ROUND(B496, 3), ")" )</f>
        <v>53.333(31.721)</v>
      </c>
      <c r="M479" s="119" t="str">
        <f t="shared" si="100"/>
        <v>0.792(0.04)</v>
      </c>
      <c r="N479" s="119" t="str">
        <f t="shared" si="100"/>
        <v>0.792(0.04)</v>
      </c>
      <c r="O479" s="119" t="str">
        <f t="shared" si="100"/>
        <v>0.7(0.02)</v>
      </c>
      <c r="P479" s="119" t="str">
        <f t="shared" si="100"/>
        <v>0.802(0.014)</v>
      </c>
      <c r="Q479" s="119" t="str">
        <f t="shared" si="100"/>
        <v>0.676(0.063)</v>
      </c>
      <c r="R479" s="119" t="str">
        <f t="shared" si="100"/>
        <v>0.731(0.032)</v>
      </c>
      <c r="S479" s="119" t="str">
        <f t="shared" si="100"/>
        <v>0.761(0.007)</v>
      </c>
      <c r="T479" s="119" t="str">
        <f t="shared" si="100"/>
        <v>0.817(0.011)</v>
      </c>
      <c r="U479" s="119"/>
      <c r="AE479" s="117"/>
    </row>
    <row r="480" ht="15.75" customHeight="1">
      <c r="A480" s="119" t="s">
        <v>457</v>
      </c>
      <c r="B480" s="141">
        <f t="shared" ref="B480:J480" si="101">AVERAGE(B447,M447,X447)</f>
        <v>66</v>
      </c>
      <c r="C480" s="141">
        <f t="shared" si="101"/>
        <v>0.7467959722</v>
      </c>
      <c r="D480" s="141">
        <f t="shared" si="101"/>
        <v>0.7467959722</v>
      </c>
      <c r="E480" s="141">
        <f t="shared" si="101"/>
        <v>0.7172470978</v>
      </c>
      <c r="F480" s="141">
        <f t="shared" si="101"/>
        <v>0.7853805906</v>
      </c>
      <c r="G480" s="141">
        <f t="shared" si="101"/>
        <v>0.7387755102</v>
      </c>
      <c r="H480" s="141">
        <f t="shared" si="101"/>
        <v>0.7602952758</v>
      </c>
      <c r="I480" s="141">
        <f t="shared" si="101"/>
        <v>0.76633303</v>
      </c>
      <c r="J480" s="141">
        <f t="shared" si="101"/>
        <v>0.8047107471</v>
      </c>
      <c r="L480" s="119" t="str">
        <f t="shared" ref="L480:T480" si="102">CONCATENATE(ROUND(B480, 3), "(",ROUND(B497, 3), ")" )</f>
        <v>66(38.996)</v>
      </c>
      <c r="M480" s="119" t="str">
        <f t="shared" si="102"/>
        <v>0.747(0.095)</v>
      </c>
      <c r="N480" s="119" t="str">
        <f t="shared" si="102"/>
        <v>0.747(0.095)</v>
      </c>
      <c r="O480" s="119" t="str">
        <f t="shared" si="102"/>
        <v>0.717(0.014)</v>
      </c>
      <c r="P480" s="119" t="str">
        <f t="shared" si="102"/>
        <v>0.785(0.01)</v>
      </c>
      <c r="Q480" s="119" t="str">
        <f t="shared" si="102"/>
        <v>0.739(0.047)</v>
      </c>
      <c r="R480" s="119" t="str">
        <f t="shared" si="102"/>
        <v>0.76(0.021)</v>
      </c>
      <c r="S480" s="119" t="str">
        <f t="shared" si="102"/>
        <v>0.766(0.009)</v>
      </c>
      <c r="T480" s="119" t="str">
        <f t="shared" si="102"/>
        <v>0.805(0.009)</v>
      </c>
      <c r="U480" s="119"/>
      <c r="AE480" s="117"/>
    </row>
    <row r="481" ht="15.75" customHeight="1">
      <c r="A481" s="119"/>
      <c r="L481" s="119"/>
      <c r="M481" s="119"/>
      <c r="N481" s="119"/>
      <c r="O481" s="119"/>
      <c r="P481" s="119"/>
      <c r="Q481" s="119"/>
      <c r="R481" s="119"/>
      <c r="S481" s="119"/>
      <c r="T481" s="119"/>
      <c r="U481" s="119"/>
      <c r="AE481" s="117"/>
    </row>
    <row r="482" ht="15.75" customHeight="1">
      <c r="A482" s="137" t="s">
        <v>510</v>
      </c>
      <c r="L482" s="137" t="s">
        <v>510</v>
      </c>
      <c r="O482" s="119"/>
      <c r="P482" s="119"/>
      <c r="Q482" s="119"/>
      <c r="R482" s="119"/>
      <c r="S482" s="119"/>
      <c r="T482" s="119"/>
      <c r="U482" s="119"/>
      <c r="AE482" s="117"/>
    </row>
    <row r="483" ht="15.75" customHeight="1">
      <c r="A483" s="119" t="s">
        <v>450</v>
      </c>
      <c r="B483" s="141">
        <f t="shared" ref="B483:J483" si="103">AVERAGE(B450,M450,X450)</f>
        <v>35</v>
      </c>
      <c r="C483" s="141">
        <f t="shared" si="103"/>
        <v>0.7741481463</v>
      </c>
      <c r="D483" s="141">
        <f t="shared" si="103"/>
        <v>0.7741481463</v>
      </c>
      <c r="E483" s="141">
        <f t="shared" si="103"/>
        <v>0.7097844113</v>
      </c>
      <c r="F483" s="141">
        <f t="shared" si="103"/>
        <v>0.77973966</v>
      </c>
      <c r="G483" s="141">
        <f t="shared" si="103"/>
        <v>0.7306122449</v>
      </c>
      <c r="H483" s="141">
        <f t="shared" si="103"/>
        <v>0.7538128111</v>
      </c>
      <c r="I483" s="141">
        <f t="shared" si="103"/>
        <v>0.7603275705</v>
      </c>
      <c r="J483" s="141">
        <f t="shared" si="103"/>
        <v>0.8165114421</v>
      </c>
      <c r="L483" s="119" t="str">
        <f t="shared" ref="L483:T483" si="104">CONCATENATE(ROUND(B483, 3), "(",ROUND(B500, 3), ")" )</f>
        <v>35(7.874)</v>
      </c>
      <c r="M483" s="119" t="str">
        <f t="shared" si="104"/>
        <v>0.774(0.056)</v>
      </c>
      <c r="N483" s="119" t="str">
        <f t="shared" si="104"/>
        <v>0.774(0.056)</v>
      </c>
      <c r="O483" s="119" t="str">
        <f t="shared" si="104"/>
        <v>0.71(0.01)</v>
      </c>
      <c r="P483" s="119" t="str">
        <f t="shared" si="104"/>
        <v>0.78(0.006)</v>
      </c>
      <c r="Q483" s="119" t="str">
        <f t="shared" si="104"/>
        <v>0.731(0.034)</v>
      </c>
      <c r="R483" s="119" t="str">
        <f t="shared" si="104"/>
        <v>0.754(0.015)</v>
      </c>
      <c r="S483" s="119" t="str">
        <f t="shared" si="104"/>
        <v>0.76(0.01)</v>
      </c>
      <c r="T483" s="119" t="str">
        <f t="shared" si="104"/>
        <v>0.817(0.007)</v>
      </c>
      <c r="U483" s="119"/>
      <c r="AE483" s="117"/>
    </row>
    <row r="484" ht="15.75" customHeight="1">
      <c r="A484" s="119" t="s">
        <v>457</v>
      </c>
      <c r="B484" s="141">
        <f t="shared" ref="B484:J484" si="105">AVERAGE(B451,M451,X451)</f>
        <v>34.66666667</v>
      </c>
      <c r="C484" s="141">
        <f t="shared" si="105"/>
        <v>0.7736938596</v>
      </c>
      <c r="D484" s="141">
        <f t="shared" si="105"/>
        <v>0.7736938596</v>
      </c>
      <c r="E484" s="141">
        <f t="shared" si="105"/>
        <v>0.6898839138</v>
      </c>
      <c r="F484" s="141">
        <f t="shared" si="105"/>
        <v>0.8003284072</v>
      </c>
      <c r="G484" s="141">
        <f t="shared" si="105"/>
        <v>0.6544217687</v>
      </c>
      <c r="H484" s="141">
        <f t="shared" si="105"/>
        <v>0.7199945887</v>
      </c>
      <c r="I484" s="141">
        <f t="shared" si="105"/>
        <v>0.7688981325</v>
      </c>
      <c r="J484" s="141">
        <f t="shared" si="105"/>
        <v>0.8096399398</v>
      </c>
      <c r="L484" s="119" t="str">
        <f t="shared" ref="L484:T484" si="106">CONCATENATE(ROUND(B484, 3), "(",ROUND(B501, 3), ")" )</f>
        <v>34.667(25.747)</v>
      </c>
      <c r="M484" s="119" t="str">
        <f t="shared" si="106"/>
        <v>0.774(0.094)</v>
      </c>
      <c r="N484" s="119" t="str">
        <f t="shared" si="106"/>
        <v>0.774(0.094)</v>
      </c>
      <c r="O484" s="119" t="str">
        <f t="shared" si="106"/>
        <v>0.69(0.008)</v>
      </c>
      <c r="P484" s="119" t="str">
        <f t="shared" si="106"/>
        <v>0.8(0.006)</v>
      </c>
      <c r="Q484" s="119" t="str">
        <f t="shared" si="106"/>
        <v>0.654(0.013)</v>
      </c>
      <c r="R484" s="119" t="str">
        <f t="shared" si="106"/>
        <v>0.72(0.009)</v>
      </c>
      <c r="S484" s="119" t="str">
        <f t="shared" si="106"/>
        <v>0.769(0.016)</v>
      </c>
      <c r="T484" s="119" t="str">
        <f t="shared" si="106"/>
        <v>0.81(0.019)</v>
      </c>
      <c r="U484" s="119"/>
      <c r="AE484" s="117"/>
    </row>
    <row r="485" ht="15.75" customHeight="1">
      <c r="L485" s="119"/>
      <c r="M485" s="119"/>
      <c r="N485" s="119"/>
      <c r="O485" s="119"/>
      <c r="P485" s="119"/>
      <c r="Q485" s="119"/>
      <c r="R485" s="119"/>
      <c r="S485" s="119"/>
      <c r="T485" s="119"/>
      <c r="U485" s="119"/>
      <c r="AE485" s="117"/>
    </row>
    <row r="486" ht="15.75" customHeight="1">
      <c r="A486" s="137" t="s">
        <v>511</v>
      </c>
      <c r="L486" s="137" t="s">
        <v>511</v>
      </c>
      <c r="M486" s="119"/>
      <c r="N486" s="119"/>
      <c r="O486" s="119"/>
      <c r="P486" s="119"/>
      <c r="Q486" s="119"/>
      <c r="R486" s="119"/>
      <c r="S486" s="119"/>
      <c r="T486" s="119"/>
      <c r="U486" s="119"/>
      <c r="AE486" s="117"/>
    </row>
    <row r="487" ht="15.75" customHeight="1">
      <c r="A487" s="119" t="s">
        <v>450</v>
      </c>
      <c r="B487" s="141">
        <f t="shared" ref="B487:J487" si="107">AVERAGE(B454,M454,X454)</f>
        <v>55.33333333</v>
      </c>
      <c r="C487" s="141">
        <f t="shared" si="107"/>
        <v>1.07087326</v>
      </c>
      <c r="D487" s="141">
        <f t="shared" si="107"/>
        <v>1.07087326</v>
      </c>
      <c r="E487" s="141">
        <f t="shared" si="107"/>
        <v>0.5215588723</v>
      </c>
      <c r="F487" s="141">
        <f t="shared" si="107"/>
        <v>0.6284097109</v>
      </c>
      <c r="G487" s="141">
        <f t="shared" si="107"/>
        <v>0.5197278912</v>
      </c>
      <c r="H487" s="141">
        <f t="shared" si="107"/>
        <v>0.5671734418</v>
      </c>
      <c r="I487" s="141">
        <f t="shared" si="107"/>
        <v>0.5391134798</v>
      </c>
      <c r="J487" s="141">
        <f t="shared" si="107"/>
        <v>0.6553844965</v>
      </c>
      <c r="L487" s="119" t="str">
        <f t="shared" ref="L487:T487" si="108">CONCATENATE(ROUND(B487, 3), "(",ROUND(B504, 3), ")" )</f>
        <v>55.333(17.913)</v>
      </c>
      <c r="M487" s="119" t="str">
        <f t="shared" si="108"/>
        <v>1.071(0.048)</v>
      </c>
      <c r="N487" s="119" t="str">
        <f t="shared" si="108"/>
        <v>1.071(0.048)</v>
      </c>
      <c r="O487" s="119" t="str">
        <f t="shared" si="108"/>
        <v>0.522(0.035)</v>
      </c>
      <c r="P487" s="119" t="str">
        <f t="shared" si="108"/>
        <v>0.628(0.02)</v>
      </c>
      <c r="Q487" s="119" t="str">
        <f t="shared" si="108"/>
        <v>0.52(0.074)</v>
      </c>
      <c r="R487" s="119" t="str">
        <f t="shared" si="108"/>
        <v>0.567(0.051)</v>
      </c>
      <c r="S487" s="119" t="str">
        <f t="shared" si="108"/>
        <v>0.539(0.018)</v>
      </c>
      <c r="T487" s="119" t="str">
        <f t="shared" si="108"/>
        <v>0.655(0.02)</v>
      </c>
      <c r="U487" s="119"/>
      <c r="AE487" s="117"/>
    </row>
    <row r="488" ht="15.75" customHeight="1">
      <c r="A488" s="119" t="s">
        <v>457</v>
      </c>
      <c r="B488" s="141">
        <f t="shared" ref="B488:J488" si="109">AVERAGE(B455,M455,X455)</f>
        <v>28.66666667</v>
      </c>
      <c r="C488" s="141">
        <f t="shared" si="109"/>
        <v>0.7237335642</v>
      </c>
      <c r="D488" s="141">
        <f t="shared" si="109"/>
        <v>0.7237335642</v>
      </c>
      <c r="E488" s="141">
        <f t="shared" si="109"/>
        <v>0.6948590381</v>
      </c>
      <c r="F488" s="141">
        <f t="shared" si="109"/>
        <v>0.7849061812</v>
      </c>
      <c r="G488" s="141">
        <f t="shared" si="109"/>
        <v>0.6884353741</v>
      </c>
      <c r="H488" s="141">
        <f t="shared" si="109"/>
        <v>0.7330711239</v>
      </c>
      <c r="I488" s="141">
        <f t="shared" si="109"/>
        <v>0.7588890333</v>
      </c>
      <c r="J488" s="141">
        <f t="shared" si="109"/>
        <v>0.8057965214</v>
      </c>
      <c r="L488" s="119" t="str">
        <f t="shared" ref="L488:T488" si="110">CONCATENATE(ROUND(B488, 3), "(",ROUND(B505, 3), ")" )</f>
        <v>28.667(29.937)</v>
      </c>
      <c r="M488" s="119" t="str">
        <f t="shared" si="110"/>
        <v>0.724(0.108)</v>
      </c>
      <c r="N488" s="119" t="str">
        <f t="shared" si="110"/>
        <v>0.724(0.108)</v>
      </c>
      <c r="O488" s="119" t="str">
        <f t="shared" si="110"/>
        <v>0.695(0.007)</v>
      </c>
      <c r="P488" s="119" t="str">
        <f t="shared" si="110"/>
        <v>0.785(0.009)</v>
      </c>
      <c r="Q488" s="119" t="str">
        <f t="shared" si="110"/>
        <v>0.688(0.027)</v>
      </c>
      <c r="R488" s="119" t="str">
        <f t="shared" si="110"/>
        <v>0.733(0.012)</v>
      </c>
      <c r="S488" s="119" t="str">
        <f t="shared" si="110"/>
        <v>0.759(0.024)</v>
      </c>
      <c r="T488" s="119" t="str">
        <f t="shared" si="110"/>
        <v>0.806(0.027)</v>
      </c>
      <c r="U488" s="119"/>
      <c r="AE488" s="117"/>
    </row>
    <row r="489" ht="15.75" customHeight="1">
      <c r="A489" s="119"/>
      <c r="L489" s="119"/>
      <c r="M489" s="119"/>
      <c r="N489" s="119"/>
      <c r="O489" s="119"/>
      <c r="P489" s="119"/>
      <c r="Q489" s="119"/>
      <c r="R489" s="119"/>
      <c r="S489" s="119"/>
      <c r="T489" s="119"/>
      <c r="U489" s="119"/>
      <c r="AE489" s="117"/>
    </row>
    <row r="490" ht="15.75" customHeight="1">
      <c r="A490" s="140" t="s">
        <v>407</v>
      </c>
      <c r="B490" s="119"/>
      <c r="C490" s="119"/>
      <c r="D490" s="119"/>
      <c r="E490" s="119"/>
      <c r="F490" s="119"/>
      <c r="G490" s="119"/>
      <c r="H490" s="119"/>
      <c r="I490" s="117"/>
      <c r="J490" s="119"/>
      <c r="L490" s="119"/>
      <c r="M490" s="119"/>
      <c r="N490" s="119"/>
      <c r="O490" s="119"/>
      <c r="P490" s="119"/>
      <c r="Q490" s="119"/>
      <c r="R490" s="119"/>
      <c r="S490" s="119"/>
      <c r="T490" s="119"/>
      <c r="U490" s="119"/>
      <c r="AE490" s="117"/>
    </row>
    <row r="491" ht="15.75" customHeight="1">
      <c r="A491" s="161" t="s">
        <v>556</v>
      </c>
      <c r="L491" s="119"/>
      <c r="M491" s="119"/>
      <c r="N491" s="119"/>
      <c r="O491" s="119"/>
      <c r="P491" s="119"/>
      <c r="Q491" s="119"/>
      <c r="R491" s="119"/>
      <c r="S491" s="119"/>
      <c r="T491" s="119"/>
      <c r="U491" s="119"/>
      <c r="AE491" s="117"/>
    </row>
    <row r="492" ht="15.75" customHeight="1">
      <c r="A492" s="119" t="s">
        <v>450</v>
      </c>
      <c r="B492" s="141">
        <f t="shared" ref="B492:J492" si="111">_xlfn.STDEV.P(B189,M189,X189)</f>
        <v>11.81336343</v>
      </c>
      <c r="C492" s="141">
        <f t="shared" si="111"/>
        <v>0.01834037959</v>
      </c>
      <c r="D492" s="141">
        <f t="shared" si="111"/>
        <v>0.01834037959</v>
      </c>
      <c r="E492" s="141">
        <f t="shared" si="111"/>
        <v>0.01154924401</v>
      </c>
      <c r="F492" s="141">
        <f t="shared" si="111"/>
        <v>0.008150962384</v>
      </c>
      <c r="G492" s="141">
        <f t="shared" si="111"/>
        <v>0.03023960649</v>
      </c>
      <c r="H492" s="141">
        <f t="shared" si="111"/>
        <v>0.0136806237</v>
      </c>
      <c r="I492" s="141">
        <f t="shared" si="111"/>
        <v>0.009289191936</v>
      </c>
      <c r="J492" s="141">
        <f t="shared" si="111"/>
        <v>0.01930321329</v>
      </c>
      <c r="L492" s="119"/>
      <c r="M492" s="119"/>
      <c r="N492" s="119"/>
      <c r="O492" s="119"/>
      <c r="P492" s="119"/>
      <c r="Q492" s="119"/>
      <c r="R492" s="119"/>
      <c r="S492" s="119"/>
      <c r="T492" s="119"/>
      <c r="U492" s="119"/>
      <c r="AE492" s="117"/>
    </row>
    <row r="493" ht="15.75" customHeight="1">
      <c r="A493" s="119" t="s">
        <v>457</v>
      </c>
      <c r="B493" s="141">
        <f t="shared" ref="B493:J493" si="112">_xlfn.STDEV.P(B194,M194,X194)</f>
        <v>39.12657523</v>
      </c>
      <c r="C493" s="141">
        <f t="shared" si="112"/>
        <v>0.09176547561</v>
      </c>
      <c r="D493" s="141">
        <f t="shared" si="112"/>
        <v>0.09176547561</v>
      </c>
      <c r="E493" s="141">
        <f t="shared" si="112"/>
        <v>0.01305805618</v>
      </c>
      <c r="F493" s="141">
        <f t="shared" si="112"/>
        <v>0.0249148841</v>
      </c>
      <c r="G493" s="141">
        <f t="shared" si="112"/>
        <v>0.0585192195</v>
      </c>
      <c r="H493" s="141">
        <f t="shared" si="112"/>
        <v>0.02161744741</v>
      </c>
      <c r="I493" s="141">
        <f t="shared" si="112"/>
        <v>0.01719915028</v>
      </c>
      <c r="J493" s="141">
        <f t="shared" si="112"/>
        <v>0.02230067541</v>
      </c>
      <c r="L493" s="119"/>
      <c r="M493" s="119"/>
      <c r="N493" s="119"/>
      <c r="O493" s="119"/>
      <c r="P493" s="119"/>
      <c r="Q493" s="119"/>
      <c r="R493" s="119"/>
      <c r="S493" s="119"/>
      <c r="T493" s="119"/>
      <c r="U493" s="119"/>
      <c r="AE493" s="117"/>
    </row>
    <row r="494" ht="15.75" customHeight="1">
      <c r="A494" s="119"/>
      <c r="L494" s="119"/>
      <c r="M494" s="119"/>
      <c r="N494" s="119"/>
      <c r="O494" s="119"/>
      <c r="P494" s="119"/>
      <c r="Q494" s="119"/>
      <c r="R494" s="119"/>
      <c r="S494" s="119"/>
      <c r="T494" s="119"/>
      <c r="U494" s="119"/>
      <c r="AE494" s="117"/>
    </row>
    <row r="495" ht="15.75" customHeight="1">
      <c r="A495" s="137" t="s">
        <v>506</v>
      </c>
      <c r="L495" s="119"/>
      <c r="M495" s="119"/>
      <c r="N495" s="119"/>
      <c r="O495" s="119"/>
      <c r="P495" s="119"/>
      <c r="Q495" s="119"/>
      <c r="R495" s="119"/>
      <c r="S495" s="119"/>
      <c r="T495" s="119"/>
      <c r="U495" s="119"/>
      <c r="AE495" s="117"/>
    </row>
    <row r="496" ht="15.75" customHeight="1">
      <c r="A496" s="119" t="s">
        <v>450</v>
      </c>
      <c r="B496" s="141">
        <f t="shared" ref="B496:J496" si="113">_xlfn.STDEV.P(B446,M446,X446)</f>
        <v>31.72100601</v>
      </c>
      <c r="C496" s="141">
        <f t="shared" si="113"/>
        <v>0.03962903932</v>
      </c>
      <c r="D496" s="141">
        <f t="shared" si="113"/>
        <v>0.03962903932</v>
      </c>
      <c r="E496" s="141">
        <f t="shared" si="113"/>
        <v>0.02034468349</v>
      </c>
      <c r="F496" s="141">
        <f t="shared" si="113"/>
        <v>0.01398261847</v>
      </c>
      <c r="G496" s="141">
        <f t="shared" si="113"/>
        <v>0.06343696994</v>
      </c>
      <c r="H496" s="141">
        <f t="shared" si="113"/>
        <v>0.0319694711</v>
      </c>
      <c r="I496" s="141">
        <f t="shared" si="113"/>
        <v>0.006587761271</v>
      </c>
      <c r="J496" s="141">
        <f t="shared" si="113"/>
        <v>0.01081435302</v>
      </c>
      <c r="L496" s="119"/>
      <c r="M496" s="119"/>
      <c r="N496" s="119"/>
      <c r="O496" s="119"/>
      <c r="P496" s="119"/>
      <c r="Q496" s="119"/>
      <c r="R496" s="119"/>
      <c r="S496" s="119"/>
      <c r="T496" s="119"/>
      <c r="U496" s="119"/>
      <c r="AE496" s="117"/>
    </row>
    <row r="497" ht="15.75" customHeight="1">
      <c r="A497" s="119" t="s">
        <v>457</v>
      </c>
      <c r="B497" s="141">
        <f t="shared" ref="B497:J497" si="114">_xlfn.STDEV.P(B447,M447,X447)</f>
        <v>38.99572626</v>
      </c>
      <c r="C497" s="141">
        <f t="shared" si="114"/>
        <v>0.09513780071</v>
      </c>
      <c r="D497" s="141">
        <f t="shared" si="114"/>
        <v>0.09513780071</v>
      </c>
      <c r="E497" s="141">
        <f t="shared" si="114"/>
        <v>0.01426587938</v>
      </c>
      <c r="F497" s="141">
        <f t="shared" si="114"/>
        <v>0.009707984081</v>
      </c>
      <c r="G497" s="141">
        <f t="shared" si="114"/>
        <v>0.04701265998</v>
      </c>
      <c r="H497" s="141">
        <f t="shared" si="114"/>
        <v>0.02055232178</v>
      </c>
      <c r="I497" s="141">
        <f t="shared" si="114"/>
        <v>0.009125610784</v>
      </c>
      <c r="J497" s="141">
        <f t="shared" si="114"/>
        <v>0.008759388163</v>
      </c>
      <c r="L497" s="119"/>
      <c r="M497" s="119"/>
      <c r="N497" s="119"/>
      <c r="O497" s="119"/>
      <c r="P497" s="119"/>
      <c r="Q497" s="119"/>
      <c r="R497" s="119"/>
      <c r="S497" s="119"/>
      <c r="T497" s="119"/>
      <c r="U497" s="119"/>
      <c r="AE497" s="117"/>
    </row>
    <row r="498" ht="15.75" customHeight="1">
      <c r="A498" s="119"/>
      <c r="L498" s="119"/>
      <c r="M498" s="119"/>
      <c r="N498" s="119"/>
      <c r="O498" s="119"/>
      <c r="P498" s="119"/>
      <c r="Q498" s="119"/>
      <c r="R498" s="119"/>
      <c r="S498" s="119"/>
      <c r="T498" s="119"/>
      <c r="U498" s="119"/>
      <c r="AE498" s="117"/>
    </row>
    <row r="499" ht="15.75" customHeight="1">
      <c r="A499" s="137" t="s">
        <v>510</v>
      </c>
      <c r="L499" s="119"/>
      <c r="M499" s="119"/>
      <c r="N499" s="119"/>
      <c r="O499" s="119"/>
      <c r="P499" s="119"/>
      <c r="Q499" s="119"/>
      <c r="R499" s="119"/>
      <c r="S499" s="119"/>
      <c r="T499" s="119"/>
      <c r="U499" s="119"/>
      <c r="AE499" s="117"/>
    </row>
    <row r="500" ht="15.75" customHeight="1">
      <c r="A500" s="119" t="s">
        <v>450</v>
      </c>
      <c r="B500" s="141">
        <f t="shared" ref="B500:J500" si="115">_xlfn.STDEV.P(B450,M450,X450)</f>
        <v>7.874007874</v>
      </c>
      <c r="C500" s="141">
        <f t="shared" si="115"/>
        <v>0.05587528533</v>
      </c>
      <c r="D500" s="141">
        <f t="shared" si="115"/>
        <v>0.05587528533</v>
      </c>
      <c r="E500" s="141">
        <f t="shared" si="115"/>
        <v>0.01022290879</v>
      </c>
      <c r="F500" s="141">
        <f t="shared" si="115"/>
        <v>0.006488487056</v>
      </c>
      <c r="G500" s="141">
        <f t="shared" si="115"/>
        <v>0.03382259291</v>
      </c>
      <c r="H500" s="141">
        <f t="shared" si="115"/>
        <v>0.01525422539</v>
      </c>
      <c r="I500" s="141">
        <f t="shared" si="115"/>
        <v>0.01023465071</v>
      </c>
      <c r="J500" s="141">
        <f t="shared" si="115"/>
        <v>0.007016655263</v>
      </c>
      <c r="L500" s="119"/>
      <c r="M500" s="119"/>
      <c r="N500" s="119"/>
      <c r="O500" s="119"/>
      <c r="P500" s="119"/>
      <c r="Q500" s="119"/>
      <c r="R500" s="119"/>
      <c r="S500" s="119"/>
      <c r="T500" s="119"/>
      <c r="U500" s="119"/>
      <c r="AE500" s="117"/>
    </row>
    <row r="501" ht="15.75" customHeight="1">
      <c r="A501" s="119" t="s">
        <v>457</v>
      </c>
      <c r="B501" s="141">
        <f t="shared" ref="B501:J501" si="116">_xlfn.STDEV.P(B451,M451,X451)</f>
        <v>25.74662869</v>
      </c>
      <c r="C501" s="141">
        <f t="shared" si="116"/>
        <v>0.09434044249</v>
      </c>
      <c r="D501" s="141">
        <f t="shared" si="116"/>
        <v>0.09434044249</v>
      </c>
      <c r="E501" s="141">
        <f t="shared" si="116"/>
        <v>0.008456085429</v>
      </c>
      <c r="F501" s="141">
        <f t="shared" si="116"/>
        <v>0.00603769337</v>
      </c>
      <c r="G501" s="141">
        <f t="shared" si="116"/>
        <v>0.01346870059</v>
      </c>
      <c r="H501" s="141">
        <f t="shared" si="116"/>
        <v>0.009451977857</v>
      </c>
      <c r="I501" s="141">
        <f t="shared" si="116"/>
        <v>0.01634424375</v>
      </c>
      <c r="J501" s="141">
        <f t="shared" si="116"/>
        <v>0.01925813555</v>
      </c>
      <c r="L501" s="119"/>
      <c r="M501" s="119"/>
      <c r="N501" s="119"/>
      <c r="O501" s="119"/>
      <c r="P501" s="119"/>
      <c r="Q501" s="119"/>
      <c r="R501" s="119"/>
      <c r="S501" s="119"/>
      <c r="T501" s="119"/>
      <c r="U501" s="119"/>
      <c r="AE501" s="117"/>
    </row>
    <row r="502" ht="15.75" customHeight="1">
      <c r="L502" s="119"/>
      <c r="M502" s="119"/>
      <c r="N502" s="119"/>
      <c r="O502" s="119"/>
      <c r="P502" s="119"/>
      <c r="Q502" s="119"/>
      <c r="R502" s="119"/>
      <c r="S502" s="119"/>
      <c r="T502" s="119"/>
      <c r="U502" s="119"/>
      <c r="AE502" s="117"/>
    </row>
    <row r="503" ht="15.75" customHeight="1">
      <c r="A503" s="137" t="s">
        <v>511</v>
      </c>
      <c r="L503" s="119"/>
      <c r="M503" s="119"/>
      <c r="N503" s="119"/>
      <c r="O503" s="119"/>
      <c r="P503" s="119"/>
      <c r="Q503" s="119"/>
      <c r="R503" s="119"/>
      <c r="S503" s="119"/>
      <c r="T503" s="119"/>
      <c r="U503" s="119"/>
      <c r="AE503" s="117"/>
    </row>
    <row r="504" ht="15.75" customHeight="1">
      <c r="A504" s="119" t="s">
        <v>450</v>
      </c>
      <c r="B504" s="141">
        <f t="shared" ref="B504:J504" si="117">_xlfn.STDEV.P(B454,M454,X454)</f>
        <v>17.91337179</v>
      </c>
      <c r="C504" s="141">
        <f t="shared" si="117"/>
        <v>0.04837006388</v>
      </c>
      <c r="D504" s="141">
        <f t="shared" si="117"/>
        <v>0.04837006388</v>
      </c>
      <c r="E504" s="141">
        <f t="shared" si="117"/>
        <v>0.03454836925</v>
      </c>
      <c r="F504" s="141">
        <f t="shared" si="117"/>
        <v>0.01952618489</v>
      </c>
      <c r="G504" s="141">
        <f t="shared" si="117"/>
        <v>0.07409659213</v>
      </c>
      <c r="H504" s="141">
        <f t="shared" si="117"/>
        <v>0.05081992614</v>
      </c>
      <c r="I504" s="141">
        <f t="shared" si="117"/>
        <v>0.01846768578</v>
      </c>
      <c r="J504" s="141">
        <f t="shared" si="117"/>
        <v>0.020335151</v>
      </c>
      <c r="L504" s="119"/>
      <c r="M504" s="119"/>
      <c r="N504" s="119"/>
      <c r="O504" s="119"/>
      <c r="P504" s="119"/>
      <c r="Q504" s="119"/>
      <c r="R504" s="119"/>
      <c r="S504" s="119"/>
      <c r="T504" s="119"/>
      <c r="U504" s="119"/>
      <c r="AE504" s="117"/>
    </row>
    <row r="505" ht="15.75" customHeight="1">
      <c r="A505" s="119" t="s">
        <v>457</v>
      </c>
      <c r="B505" s="141">
        <f t="shared" ref="B505:J505" si="118">_xlfn.STDEV.P(B455,M455,X455)</f>
        <v>29.93697083</v>
      </c>
      <c r="C505" s="141">
        <f t="shared" si="118"/>
        <v>0.1078826712</v>
      </c>
      <c r="D505" s="141">
        <f t="shared" si="118"/>
        <v>0.1078826712</v>
      </c>
      <c r="E505" s="141">
        <f t="shared" si="118"/>
        <v>0.007132939691</v>
      </c>
      <c r="F505" s="141">
        <f t="shared" si="118"/>
        <v>0.009065825999</v>
      </c>
      <c r="G505" s="141">
        <f t="shared" si="118"/>
        <v>0.02693740119</v>
      </c>
      <c r="H505" s="141">
        <f t="shared" si="118"/>
        <v>0.01176312987</v>
      </c>
      <c r="I505" s="141">
        <f t="shared" si="118"/>
        <v>0.02391673901</v>
      </c>
      <c r="J505" s="141">
        <f t="shared" si="118"/>
        <v>0.02701581871</v>
      </c>
      <c r="L505" s="119"/>
      <c r="M505" s="119"/>
      <c r="N505" s="119"/>
      <c r="O505" s="119"/>
      <c r="P505" s="119"/>
      <c r="Q505" s="119"/>
      <c r="R505" s="119"/>
      <c r="S505" s="119"/>
      <c r="T505" s="119"/>
      <c r="U505" s="119"/>
      <c r="AE505" s="117"/>
    </row>
    <row r="506" ht="15.75" customHeight="1">
      <c r="A506" s="119"/>
      <c r="B506" s="119"/>
      <c r="C506" s="119"/>
      <c r="D506" s="119"/>
      <c r="E506" s="117"/>
      <c r="F506" s="117"/>
      <c r="G506" s="117"/>
      <c r="H506" s="117"/>
      <c r="I506" s="117"/>
      <c r="J506" s="117"/>
      <c r="L506" s="119"/>
      <c r="M506" s="119"/>
      <c r="N506" s="119"/>
      <c r="O506" s="119"/>
      <c r="P506" s="119"/>
      <c r="Q506" s="119"/>
      <c r="R506" s="119"/>
      <c r="S506" s="119"/>
      <c r="T506" s="119"/>
      <c r="U506" s="119"/>
      <c r="AE506" s="117"/>
    </row>
    <row r="507" ht="15.75" customHeight="1">
      <c r="A507" s="119"/>
      <c r="B507" s="119"/>
      <c r="C507" s="119"/>
      <c r="D507" s="119"/>
      <c r="E507" s="117"/>
      <c r="F507" s="117"/>
      <c r="G507" s="117"/>
      <c r="H507" s="117"/>
      <c r="I507" s="117"/>
      <c r="J507" s="117"/>
      <c r="L507" s="119"/>
      <c r="M507" s="119"/>
      <c r="N507" s="119"/>
      <c r="O507" s="119"/>
      <c r="P507" s="119"/>
      <c r="Q507" s="119"/>
      <c r="R507" s="119"/>
      <c r="S507" s="119"/>
      <c r="T507" s="119"/>
      <c r="U507" s="119"/>
      <c r="AE507" s="117"/>
    </row>
    <row r="508" ht="15.75" customHeight="1">
      <c r="A508" s="119"/>
      <c r="B508" s="119"/>
      <c r="C508" s="119"/>
      <c r="D508" s="119"/>
      <c r="E508" s="117"/>
      <c r="F508" s="117"/>
      <c r="G508" s="117"/>
      <c r="H508" s="117"/>
      <c r="I508" s="117"/>
      <c r="J508" s="117"/>
      <c r="L508" s="119"/>
      <c r="M508" s="119"/>
      <c r="N508" s="119"/>
      <c r="O508" s="119"/>
      <c r="P508" s="119"/>
      <c r="Q508" s="119"/>
      <c r="R508" s="119"/>
      <c r="S508" s="119"/>
      <c r="T508" s="119"/>
      <c r="U508" s="119"/>
      <c r="AE508" s="117"/>
    </row>
    <row r="509" ht="15.75" customHeight="1">
      <c r="A509" s="119"/>
      <c r="B509" s="119"/>
      <c r="C509" s="119"/>
      <c r="D509" s="119"/>
      <c r="E509" s="117"/>
      <c r="F509" s="117"/>
      <c r="G509" s="117"/>
      <c r="H509" s="117"/>
      <c r="I509" s="117"/>
      <c r="J509" s="117"/>
      <c r="L509" s="119"/>
      <c r="M509" s="119"/>
      <c r="N509" s="119"/>
      <c r="O509" s="119"/>
      <c r="P509" s="119"/>
      <c r="Q509" s="119"/>
      <c r="R509" s="119"/>
      <c r="S509" s="119"/>
      <c r="T509" s="119"/>
      <c r="U509" s="119"/>
      <c r="AE509" s="117"/>
    </row>
    <row r="510" ht="15.75" customHeight="1">
      <c r="A510" s="119"/>
      <c r="B510" s="119"/>
      <c r="C510" s="119"/>
      <c r="D510" s="119"/>
      <c r="E510" s="117"/>
      <c r="F510" s="117"/>
      <c r="G510" s="117"/>
      <c r="H510" s="117"/>
      <c r="I510" s="117"/>
      <c r="J510" s="117"/>
      <c r="L510" s="119"/>
      <c r="M510" s="119"/>
      <c r="N510" s="119"/>
      <c r="O510" s="119"/>
      <c r="P510" s="119"/>
      <c r="Q510" s="119"/>
      <c r="R510" s="119"/>
      <c r="S510" s="119"/>
      <c r="T510" s="119"/>
      <c r="U510" s="119"/>
      <c r="AE510" s="117"/>
    </row>
    <row r="511" ht="15.75" customHeight="1">
      <c r="A511" s="119"/>
      <c r="B511" s="119"/>
      <c r="C511" s="119"/>
      <c r="D511" s="119"/>
      <c r="E511" s="117"/>
      <c r="F511" s="117"/>
      <c r="G511" s="117"/>
      <c r="H511" s="117"/>
      <c r="I511" s="117"/>
      <c r="J511" s="117"/>
      <c r="L511" s="119"/>
      <c r="M511" s="119"/>
      <c r="N511" s="119"/>
      <c r="O511" s="119"/>
      <c r="P511" s="119"/>
      <c r="Q511" s="119"/>
      <c r="R511" s="119"/>
      <c r="S511" s="119"/>
      <c r="T511" s="119"/>
      <c r="U511" s="119"/>
      <c r="AE511" s="117"/>
    </row>
    <row r="512" ht="15.75" customHeight="1">
      <c r="A512" s="119"/>
      <c r="B512" s="119"/>
      <c r="C512" s="119"/>
      <c r="D512" s="119"/>
      <c r="E512" s="117"/>
      <c r="F512" s="117"/>
      <c r="G512" s="117"/>
      <c r="H512" s="117"/>
      <c r="I512" s="117"/>
      <c r="J512" s="117"/>
      <c r="L512" s="119"/>
      <c r="M512" s="119"/>
      <c r="N512" s="119"/>
      <c r="O512" s="119"/>
      <c r="P512" s="119"/>
      <c r="Q512" s="119"/>
      <c r="R512" s="119"/>
      <c r="S512" s="119"/>
      <c r="T512" s="119"/>
      <c r="U512" s="119"/>
      <c r="AE512" s="117"/>
    </row>
    <row r="513" ht="15.75" customHeight="1">
      <c r="I513" s="117"/>
      <c r="AE513" s="117"/>
    </row>
    <row r="514" ht="15.75" customHeight="1">
      <c r="I514" s="117"/>
      <c r="AE514" s="117"/>
    </row>
    <row r="515" ht="15.75" customHeight="1">
      <c r="AE515" s="117"/>
    </row>
    <row r="516" ht="15.75" customHeight="1">
      <c r="AE516" s="117"/>
    </row>
    <row r="517" ht="15.75" customHeight="1">
      <c r="A517" s="137" t="s">
        <v>557</v>
      </c>
      <c r="I517" s="117"/>
      <c r="AE517" s="117"/>
    </row>
    <row r="518" ht="15.75" customHeight="1">
      <c r="A518" s="137" t="s">
        <v>553</v>
      </c>
      <c r="B518" s="128" t="s">
        <v>507</v>
      </c>
      <c r="C518" s="129"/>
      <c r="D518" s="129"/>
      <c r="E518" s="129"/>
      <c r="F518" s="129"/>
      <c r="G518" s="129"/>
      <c r="H518" s="129"/>
      <c r="I518" s="129"/>
      <c r="J518" s="130"/>
      <c r="L518" s="128" t="s">
        <v>555</v>
      </c>
      <c r="M518" s="129"/>
      <c r="N518" s="129"/>
      <c r="O518" s="129"/>
      <c r="P518" s="129"/>
      <c r="Q518" s="129"/>
      <c r="R518" s="129"/>
      <c r="S518" s="129"/>
      <c r="T518" s="130"/>
      <c r="AE518" s="117"/>
    </row>
    <row r="519" ht="15.75" customHeight="1">
      <c r="A519" s="119" t="s">
        <v>444</v>
      </c>
      <c r="B519" s="119">
        <v>76.0</v>
      </c>
      <c r="C519" s="119">
        <v>0.702987551689148</v>
      </c>
      <c r="D519" s="119">
        <v>0.702987551689148</v>
      </c>
      <c r="E519" s="119">
        <v>0.579601990049751</v>
      </c>
      <c r="F519" s="119">
        <v>0.691919191919191</v>
      </c>
      <c r="G519" s="119">
        <v>0.559183673469387</v>
      </c>
      <c r="H519" s="119">
        <v>0.618510158013543</v>
      </c>
      <c r="I519" s="117">
        <v>0.602495775380215</v>
      </c>
      <c r="J519" s="149">
        <v>0.711348935030515</v>
      </c>
      <c r="L519" s="119">
        <v>76.0</v>
      </c>
      <c r="M519" s="119">
        <v>0.702987432479858</v>
      </c>
      <c r="N519" s="119">
        <v>0.702987432479858</v>
      </c>
      <c r="O519" s="119">
        <v>0.579601990049751</v>
      </c>
      <c r="P519" s="119">
        <v>0.691919191919191</v>
      </c>
      <c r="Q519" s="119">
        <v>0.559183673469387</v>
      </c>
      <c r="R519" s="119">
        <v>0.618510158013543</v>
      </c>
      <c r="S519" s="117">
        <v>0.602495775380215</v>
      </c>
      <c r="T519" s="162">
        <v>0.711348935030515</v>
      </c>
    </row>
    <row r="520" ht="15.75" customHeight="1">
      <c r="A520" s="119" t="s">
        <v>445</v>
      </c>
      <c r="B520" s="119">
        <v>27.0</v>
      </c>
      <c r="C520" s="119">
        <v>0.95770263671875</v>
      </c>
      <c r="D520" s="119">
        <v>0.95770263671875</v>
      </c>
      <c r="E520" s="119">
        <v>0.544776119402985</v>
      </c>
      <c r="F520" s="119">
        <v>0.656565656565656</v>
      </c>
      <c r="G520" s="119">
        <v>0.530612244897959</v>
      </c>
      <c r="H520" s="119">
        <v>0.586907449209932</v>
      </c>
      <c r="I520" s="117">
        <v>0.593474587287144</v>
      </c>
      <c r="J520" s="119">
        <v>0.69373442040289</v>
      </c>
      <c r="L520" s="119">
        <v>27.0</v>
      </c>
      <c r="M520" s="119">
        <v>0.899635374546051</v>
      </c>
      <c r="N520" s="119">
        <v>0.899635374546051</v>
      </c>
      <c r="O520" s="119">
        <v>0.54228855721393</v>
      </c>
      <c r="P520" s="119">
        <v>0.668508287292817</v>
      </c>
      <c r="Q520" s="119">
        <v>0.493877551020408</v>
      </c>
      <c r="R520" s="119">
        <v>0.568075117370892</v>
      </c>
      <c r="S520" s="117">
        <v>0.595424411802937</v>
      </c>
      <c r="T520" s="119">
        <v>0.693811194391141</v>
      </c>
      <c r="AE520" s="117"/>
    </row>
    <row r="521" ht="15.75" customHeight="1">
      <c r="A521" s="119" t="s">
        <v>446</v>
      </c>
      <c r="B521" s="119">
        <v>92.0</v>
      </c>
      <c r="C521" s="119">
        <v>0.689410150051116</v>
      </c>
      <c r="D521" s="119">
        <v>0.689410150051116</v>
      </c>
      <c r="E521" s="119">
        <v>0.597014925373134</v>
      </c>
      <c r="F521" s="119">
        <v>0.63258785942492</v>
      </c>
      <c r="G521" s="119">
        <v>0.808163265306122</v>
      </c>
      <c r="H521" s="119">
        <v>0.709677419354838</v>
      </c>
      <c r="I521" s="117">
        <v>0.600597946184843</v>
      </c>
      <c r="J521" s="119">
        <v>0.70013027672105</v>
      </c>
      <c r="L521" s="119">
        <v>92.0</v>
      </c>
      <c r="M521" s="119">
        <v>0.689410150051116</v>
      </c>
      <c r="N521" s="119">
        <v>0.689410150051116</v>
      </c>
      <c r="O521" s="119">
        <v>0.597014925373134</v>
      </c>
      <c r="P521" s="119">
        <v>0.63258785942492</v>
      </c>
      <c r="Q521" s="119">
        <v>0.808163265306122</v>
      </c>
      <c r="R521" s="119">
        <v>0.709677419354838</v>
      </c>
      <c r="S521" s="117">
        <v>0.600597946184843</v>
      </c>
      <c r="T521" s="119">
        <v>0.700130276721049</v>
      </c>
      <c r="AE521" s="117"/>
    </row>
    <row r="522" ht="15.75" customHeight="1">
      <c r="A522" s="119" t="s">
        <v>447</v>
      </c>
      <c r="B522" s="119">
        <v>34.0</v>
      </c>
      <c r="C522" s="119">
        <v>1.23282003402709</v>
      </c>
      <c r="D522" s="119">
        <v>1.23282003402709</v>
      </c>
      <c r="E522" s="119">
        <v>0.539800995024875</v>
      </c>
      <c r="F522" s="119">
        <v>0.711267605633802</v>
      </c>
      <c r="G522" s="119">
        <v>0.412244897959183</v>
      </c>
      <c r="H522" s="119">
        <v>0.521963824289405</v>
      </c>
      <c r="I522" s="134">
        <v>0.627791498765111</v>
      </c>
      <c r="J522" s="119">
        <v>0.706880933055416</v>
      </c>
      <c r="L522" s="119">
        <v>68.0</v>
      </c>
      <c r="M522" s="119">
        <v>1.17688202857971</v>
      </c>
      <c r="N522" s="119">
        <v>1.17688202857971</v>
      </c>
      <c r="O522" s="119">
        <v>0.527363184079602</v>
      </c>
      <c r="P522" s="119">
        <v>0.670807453416149</v>
      </c>
      <c r="Q522" s="119">
        <v>0.440816326530612</v>
      </c>
      <c r="R522" s="119">
        <v>0.532019704433497</v>
      </c>
      <c r="S522" s="163">
        <v>0.60850123488886</v>
      </c>
      <c r="T522" s="119">
        <v>0.689046060482776</v>
      </c>
      <c r="AE522" s="117"/>
    </row>
    <row r="523" ht="15.75" customHeight="1">
      <c r="B523" s="119" t="s">
        <v>121</v>
      </c>
      <c r="I523" s="117"/>
      <c r="S523" s="117"/>
      <c r="AE523" s="117"/>
    </row>
    <row r="524" ht="15.75" customHeight="1">
      <c r="A524" s="119" t="s">
        <v>450</v>
      </c>
      <c r="B524" s="119">
        <v>93.0</v>
      </c>
      <c r="C524" s="119">
        <v>0.919619381427764</v>
      </c>
      <c r="D524" s="119">
        <v>0.919619381427764</v>
      </c>
      <c r="E524" s="119">
        <v>0.646766169154228</v>
      </c>
      <c r="F524" s="119">
        <v>0.778378378378378</v>
      </c>
      <c r="G524" s="119">
        <v>0.587755102040816</v>
      </c>
      <c r="H524" s="119">
        <v>0.669767441860465</v>
      </c>
      <c r="I524" s="117">
        <v>0.742233199012088</v>
      </c>
      <c r="J524" s="155">
        <v>0.82093891862184</v>
      </c>
      <c r="L524" s="119">
        <v>93.0</v>
      </c>
      <c r="M524" s="119">
        <v>0.936950743198394</v>
      </c>
      <c r="N524" s="119">
        <v>0.936950743198394</v>
      </c>
      <c r="O524" s="119">
        <v>0.644278606965174</v>
      </c>
      <c r="P524" s="119">
        <v>0.783333333333333</v>
      </c>
      <c r="Q524" s="119">
        <v>0.575510204081632</v>
      </c>
      <c r="R524" s="119">
        <v>0.663529411764705</v>
      </c>
      <c r="S524" s="117">
        <v>0.737657610815026</v>
      </c>
      <c r="T524" s="119">
        <v>0.817725031131384</v>
      </c>
      <c r="AE524" s="117"/>
    </row>
    <row r="525" ht="15.75" customHeight="1">
      <c r="A525" s="119" t="s">
        <v>451</v>
      </c>
      <c r="B525" s="119">
        <v>78.0</v>
      </c>
      <c r="C525" s="119">
        <v>0.828576982021331</v>
      </c>
      <c r="D525" s="119">
        <v>0.828576982021331</v>
      </c>
      <c r="E525" s="119">
        <v>0.686567164179104</v>
      </c>
      <c r="F525" s="119">
        <v>0.802030456852791</v>
      </c>
      <c r="G525" s="119">
        <v>0.644897959183673</v>
      </c>
      <c r="H525" s="119">
        <v>0.714932126696832</v>
      </c>
      <c r="I525" s="134">
        <v>0.759027687508124</v>
      </c>
      <c r="J525" s="119">
        <v>0.815554515521063</v>
      </c>
      <c r="L525" s="119">
        <v>70.0</v>
      </c>
      <c r="M525" s="119">
        <v>0.927798390388488</v>
      </c>
      <c r="N525" s="119">
        <v>0.927798390388488</v>
      </c>
      <c r="O525" s="119">
        <v>0.666666666666666</v>
      </c>
      <c r="P525" s="119">
        <v>0.867549668874172</v>
      </c>
      <c r="Q525" s="119">
        <v>0.53469387755102</v>
      </c>
      <c r="R525" s="119">
        <v>0.661616161616161</v>
      </c>
      <c r="S525" s="134">
        <v>0.760951514363707</v>
      </c>
      <c r="T525" s="135">
        <v>0.840188872898763</v>
      </c>
      <c r="AE525" s="117"/>
    </row>
    <row r="526" ht="15.75" customHeight="1">
      <c r="A526" s="119" t="s">
        <v>452</v>
      </c>
      <c r="B526" s="119">
        <v>91.0</v>
      </c>
      <c r="C526" s="119">
        <v>0.857527792453765</v>
      </c>
      <c r="D526" s="119">
        <v>0.857527792453765</v>
      </c>
      <c r="E526" s="119">
        <v>0.67910447761194</v>
      </c>
      <c r="F526" s="119">
        <v>0.745762711864406</v>
      </c>
      <c r="G526" s="119">
        <v>0.718367346938775</v>
      </c>
      <c r="H526" s="119">
        <v>0.731808731808731</v>
      </c>
      <c r="I526" s="117">
        <v>0.722461978421941</v>
      </c>
      <c r="J526" s="119">
        <v>0.798384688367064</v>
      </c>
      <c r="L526" s="119">
        <v>98.0</v>
      </c>
      <c r="M526" s="119">
        <v>0.888849735260009</v>
      </c>
      <c r="N526" s="119">
        <v>0.888849735260009</v>
      </c>
      <c r="O526" s="119">
        <v>0.684079601990049</v>
      </c>
      <c r="P526" s="119">
        <v>0.741803278688524</v>
      </c>
      <c r="Q526" s="119">
        <v>0.738775510204081</v>
      </c>
      <c r="R526" s="119">
        <v>0.740286298568507</v>
      </c>
      <c r="S526" s="117">
        <v>0.714337709606135</v>
      </c>
      <c r="T526" s="119">
        <v>0.791015939137411</v>
      </c>
      <c r="AE526" s="117"/>
    </row>
    <row r="527" ht="15.75" customHeight="1">
      <c r="A527" s="119" t="s">
        <v>453</v>
      </c>
      <c r="B527" s="119">
        <v>85.0</v>
      </c>
      <c r="C527" s="119">
        <v>1.05383872985839</v>
      </c>
      <c r="D527" s="119">
        <v>1.05383872985839</v>
      </c>
      <c r="E527" s="119">
        <v>0.621890547263681</v>
      </c>
      <c r="F527" s="119">
        <v>0.834532374100719</v>
      </c>
      <c r="G527" s="119">
        <v>0.473469387755102</v>
      </c>
      <c r="H527" s="119">
        <v>0.604166666666666</v>
      </c>
      <c r="I527" s="117">
        <v>0.741245287924086</v>
      </c>
      <c r="J527" s="119">
        <v>0.789471752977176</v>
      </c>
      <c r="L527" s="119">
        <v>6.0</v>
      </c>
      <c r="M527" s="119">
        <v>0.656636953353881</v>
      </c>
      <c r="N527" s="119">
        <v>0.656636953353881</v>
      </c>
      <c r="O527" s="119">
        <v>0.701492537313432</v>
      </c>
      <c r="P527" s="119">
        <v>0.768240343347639</v>
      </c>
      <c r="Q527" s="119">
        <v>0.730612244897959</v>
      </c>
      <c r="R527" s="119">
        <v>0.748953974895397</v>
      </c>
      <c r="S527" s="117">
        <v>0.7329260366567</v>
      </c>
      <c r="T527" s="119">
        <v>0.787644242723391</v>
      </c>
      <c r="AE527" s="117"/>
    </row>
    <row r="528" ht="15.75" customHeight="1">
      <c r="I528" s="117"/>
      <c r="S528" s="117"/>
      <c r="AE528" s="117"/>
    </row>
    <row r="529" ht="15.75" customHeight="1">
      <c r="A529" s="119" t="s">
        <v>465</v>
      </c>
      <c r="B529" s="119">
        <v>87.0</v>
      </c>
      <c r="C529" s="119">
        <v>0.873393654823303</v>
      </c>
      <c r="D529" s="119">
        <v>0.873393654823303</v>
      </c>
      <c r="E529" s="119">
        <v>0.654228855721393</v>
      </c>
      <c r="F529" s="119">
        <v>0.853333333333333</v>
      </c>
      <c r="G529" s="119">
        <v>0.522448979591836</v>
      </c>
      <c r="H529" s="119">
        <v>0.648101265822784</v>
      </c>
      <c r="I529" s="117">
        <v>0.746392824645781</v>
      </c>
      <c r="J529" s="119">
        <v>0.8011797849872</v>
      </c>
      <c r="L529" s="119">
        <v>87.0</v>
      </c>
      <c r="M529" s="119">
        <v>0.874127209186554</v>
      </c>
      <c r="N529" s="119">
        <v>0.874127209186554</v>
      </c>
      <c r="O529" s="119">
        <v>0.649253731343283</v>
      </c>
      <c r="P529" s="119">
        <v>0.851351351351351</v>
      </c>
      <c r="Q529" s="119">
        <v>0.514285714285714</v>
      </c>
      <c r="R529" s="119">
        <v>0.641221374045801</v>
      </c>
      <c r="S529" s="117">
        <v>0.745664890159885</v>
      </c>
      <c r="T529" s="119">
        <v>0.80200867428332</v>
      </c>
      <c r="AE529" s="117"/>
    </row>
    <row r="530" ht="15.75" customHeight="1">
      <c r="A530" s="119" t="s">
        <v>467</v>
      </c>
      <c r="B530" s="119">
        <v>42.0</v>
      </c>
      <c r="C530" s="119">
        <v>0.897992312908172</v>
      </c>
      <c r="D530" s="119">
        <v>0.897992312908172</v>
      </c>
      <c r="E530" s="119">
        <v>0.656716417910447</v>
      </c>
      <c r="F530" s="119">
        <v>0.774358974358974</v>
      </c>
      <c r="G530" s="119">
        <v>0.616326530612244</v>
      </c>
      <c r="H530" s="119">
        <v>0.686363636363636</v>
      </c>
      <c r="I530" s="117">
        <v>0.737189652931236</v>
      </c>
      <c r="J530" s="119">
        <v>0.792437315313484</v>
      </c>
      <c r="L530" s="119">
        <v>76.0</v>
      </c>
      <c r="M530" s="119">
        <v>0.885534942150116</v>
      </c>
      <c r="N530" s="119">
        <v>0.885534942150116</v>
      </c>
      <c r="O530" s="119">
        <v>0.654228855721393</v>
      </c>
      <c r="P530" s="119">
        <v>0.781914893617021</v>
      </c>
      <c r="Q530" s="119">
        <v>0.6</v>
      </c>
      <c r="R530" s="119">
        <v>0.678983833718244</v>
      </c>
      <c r="S530" s="134">
        <v>0.762329390354868</v>
      </c>
      <c r="T530" s="135">
        <v>0.81692797981989</v>
      </c>
      <c r="AE530" s="117"/>
    </row>
    <row r="531" ht="15.75" customHeight="1">
      <c r="A531" s="119" t="s">
        <v>468</v>
      </c>
      <c r="B531" s="119">
        <v>17.0</v>
      </c>
      <c r="C531" s="119">
        <v>0.764717280864715</v>
      </c>
      <c r="D531" s="119">
        <v>0.764717280864715</v>
      </c>
      <c r="E531" s="119">
        <v>0.689054726368159</v>
      </c>
      <c r="F531" s="119">
        <v>0.794117647058823</v>
      </c>
      <c r="G531" s="119">
        <v>0.661224489795918</v>
      </c>
      <c r="H531" s="119">
        <v>0.721603563474387</v>
      </c>
      <c r="I531" s="164">
        <v>0.748966593006629</v>
      </c>
      <c r="J531" s="162">
        <v>0.804021677193038</v>
      </c>
      <c r="L531" s="119">
        <v>17.0</v>
      </c>
      <c r="M531" s="119">
        <v>0.764707446098327</v>
      </c>
      <c r="N531" s="119">
        <v>0.764707446098327</v>
      </c>
      <c r="O531" s="119">
        <v>0.689054726368159</v>
      </c>
      <c r="P531" s="119">
        <v>0.794117647058823</v>
      </c>
      <c r="Q531" s="119">
        <v>0.661224489795918</v>
      </c>
      <c r="R531" s="119">
        <v>0.721603563474387</v>
      </c>
      <c r="S531" s="117">
        <v>0.74899259066684</v>
      </c>
      <c r="T531" s="119">
        <v>0.804039022868221</v>
      </c>
      <c r="AE531" s="117"/>
    </row>
    <row r="532" ht="15.75" customHeight="1">
      <c r="A532" s="119" t="s">
        <v>469</v>
      </c>
      <c r="B532" s="119">
        <v>98.0</v>
      </c>
      <c r="C532" s="119">
        <v>1.04062128067016</v>
      </c>
      <c r="D532" s="119">
        <v>1.04062128067016</v>
      </c>
      <c r="E532" s="119">
        <v>0.639303482587064</v>
      </c>
      <c r="F532" s="119">
        <v>0.824675324675324</v>
      </c>
      <c r="G532" s="119">
        <v>0.518367346938775</v>
      </c>
      <c r="H532" s="119">
        <v>0.636591478696741</v>
      </c>
      <c r="I532" s="117">
        <v>0.719589236968672</v>
      </c>
      <c r="J532" s="119">
        <v>0.78546691013709</v>
      </c>
      <c r="L532" s="119">
        <v>0.0</v>
      </c>
      <c r="M532" s="119">
        <v>0.802144765853881</v>
      </c>
      <c r="N532" s="119">
        <v>0.802144765853881</v>
      </c>
      <c r="O532" s="119">
        <v>0.532338308457711</v>
      </c>
      <c r="P532" s="119">
        <v>0.761467889908256</v>
      </c>
      <c r="Q532" s="119">
        <v>0.338775510204081</v>
      </c>
      <c r="R532" s="119">
        <v>0.468926553672316</v>
      </c>
      <c r="S532" s="117">
        <v>0.68683218510334</v>
      </c>
      <c r="T532" s="119">
        <v>0.74545320910462</v>
      </c>
      <c r="AE532" s="117"/>
    </row>
    <row r="533" ht="15.75" customHeight="1">
      <c r="I533" s="117"/>
      <c r="AE533" s="117"/>
    </row>
    <row r="534" ht="15.75" customHeight="1">
      <c r="I534" s="117"/>
      <c r="AE534" s="117"/>
    </row>
    <row r="535" ht="15.75" customHeight="1">
      <c r="A535" s="137" t="s">
        <v>554</v>
      </c>
      <c r="B535" s="128" t="s">
        <v>507</v>
      </c>
      <c r="C535" s="129"/>
      <c r="D535" s="129"/>
      <c r="E535" s="129"/>
      <c r="F535" s="129"/>
      <c r="G535" s="129"/>
      <c r="H535" s="129"/>
      <c r="I535" s="129"/>
      <c r="J535" s="130"/>
      <c r="L535" s="128" t="s">
        <v>555</v>
      </c>
      <c r="M535" s="129"/>
      <c r="N535" s="129"/>
      <c r="O535" s="129"/>
      <c r="P535" s="129"/>
      <c r="Q535" s="129"/>
      <c r="R535" s="129"/>
      <c r="S535" s="129"/>
      <c r="T535" s="130"/>
      <c r="AE535" s="117"/>
    </row>
    <row r="536" ht="15.75" customHeight="1">
      <c r="A536" s="119" t="s">
        <v>444</v>
      </c>
      <c r="B536" s="119">
        <v>0.0</v>
      </c>
      <c r="C536" s="119">
        <v>0.736309826374054</v>
      </c>
      <c r="D536" s="119">
        <v>0.736309826374054</v>
      </c>
      <c r="E536" s="119">
        <v>0.601990049751243</v>
      </c>
      <c r="F536" s="119">
        <v>0.60759493670886</v>
      </c>
      <c r="G536" s="119">
        <v>0.979591836734693</v>
      </c>
      <c r="H536" s="119">
        <v>0.75</v>
      </c>
      <c r="I536" s="117">
        <v>0.550318471337579</v>
      </c>
      <c r="J536" s="119">
        <v>0.637109391202692</v>
      </c>
      <c r="L536" s="119">
        <v>0.0</v>
      </c>
      <c r="M536" s="119">
        <v>0.736309826374054</v>
      </c>
      <c r="N536" s="119">
        <v>0.736309826374054</v>
      </c>
      <c r="O536" s="119">
        <v>0.601990049751243</v>
      </c>
      <c r="P536" s="119">
        <v>0.60759493670886</v>
      </c>
      <c r="Q536" s="119">
        <v>0.979591836734693</v>
      </c>
      <c r="R536" s="119">
        <v>0.75</v>
      </c>
      <c r="S536" s="117">
        <v>0.550318471337579</v>
      </c>
      <c r="T536" s="119">
        <v>0.637109391202692</v>
      </c>
      <c r="AE536" s="117"/>
    </row>
    <row r="537" ht="15.75" customHeight="1">
      <c r="A537" s="119" t="s">
        <v>445</v>
      </c>
      <c r="B537" s="119">
        <v>31.0</v>
      </c>
      <c r="C537" s="119">
        <v>0.940821528434753</v>
      </c>
      <c r="D537" s="119">
        <v>0.940821528434753</v>
      </c>
      <c r="E537" s="119">
        <v>0.569651741293532</v>
      </c>
      <c r="F537" s="119">
        <v>0.665137614678899</v>
      </c>
      <c r="G537" s="119">
        <v>0.591836734693877</v>
      </c>
      <c r="H537" s="119">
        <v>0.626349892008639</v>
      </c>
      <c r="I537" s="117">
        <v>0.583049525542701</v>
      </c>
      <c r="J537" s="135">
        <v>0.693484631650723</v>
      </c>
      <c r="L537" s="119">
        <v>28.0</v>
      </c>
      <c r="M537" s="119">
        <v>0.885752201080322</v>
      </c>
      <c r="N537" s="119">
        <v>0.885752201080322</v>
      </c>
      <c r="O537" s="119">
        <v>0.592039800995024</v>
      </c>
      <c r="P537" s="119">
        <v>0.648351648351648</v>
      </c>
      <c r="Q537" s="119">
        <v>0.722448979591836</v>
      </c>
      <c r="R537" s="119">
        <v>0.683397683397683</v>
      </c>
      <c r="S537" s="117">
        <v>0.594696477317041</v>
      </c>
      <c r="T537" s="135">
        <v>0.698825223749496</v>
      </c>
      <c r="AE537" s="117"/>
    </row>
    <row r="538" ht="15.75" customHeight="1">
      <c r="A538" s="119" t="s">
        <v>446</v>
      </c>
      <c r="B538" s="119">
        <v>0.0</v>
      </c>
      <c r="C538" s="119">
        <v>0.736309826374054</v>
      </c>
      <c r="D538" s="119">
        <v>0.736309826374054</v>
      </c>
      <c r="E538" s="119">
        <v>0.601990049751243</v>
      </c>
      <c r="F538" s="119">
        <v>0.60759493670886</v>
      </c>
      <c r="G538" s="119">
        <v>0.979591836734693</v>
      </c>
      <c r="H538" s="119">
        <v>0.75</v>
      </c>
      <c r="I538" s="117">
        <v>0.550318471337579</v>
      </c>
      <c r="J538" s="119">
        <v>0.637109391202692</v>
      </c>
      <c r="L538" s="119">
        <v>0.0</v>
      </c>
      <c r="M538" s="119">
        <v>0.736309826374054</v>
      </c>
      <c r="N538" s="119">
        <v>0.736309826374054</v>
      </c>
      <c r="O538" s="119">
        <v>0.601990049751243</v>
      </c>
      <c r="P538" s="119">
        <v>0.60759493670886</v>
      </c>
      <c r="Q538" s="119">
        <v>0.979591836734693</v>
      </c>
      <c r="R538" s="119">
        <v>0.75</v>
      </c>
      <c r="S538" s="117">
        <v>0.550318471337579</v>
      </c>
      <c r="T538" s="119">
        <v>0.637109391202692</v>
      </c>
      <c r="AE538" s="117"/>
    </row>
    <row r="539" ht="15.75" customHeight="1">
      <c r="A539" s="119" t="s">
        <v>447</v>
      </c>
      <c r="B539" s="119">
        <v>15.0</v>
      </c>
      <c r="C539" s="119">
        <v>0.987207293510437</v>
      </c>
      <c r="D539" s="119">
        <v>0.987207293510437</v>
      </c>
      <c r="E539" s="119">
        <v>0.579601990049751</v>
      </c>
      <c r="F539" s="119">
        <v>0.662393162393162</v>
      </c>
      <c r="G539" s="119">
        <v>0.632653061224489</v>
      </c>
      <c r="H539" s="119">
        <v>0.647181628392484</v>
      </c>
      <c r="I539" s="134">
        <v>0.60046795788379</v>
      </c>
      <c r="J539" s="119">
        <v>0.669179972978972</v>
      </c>
      <c r="L539" s="119">
        <v>64.0</v>
      </c>
      <c r="M539" s="119">
        <v>1.30164468288421</v>
      </c>
      <c r="N539" s="119">
        <v>1.30164468288421</v>
      </c>
      <c r="O539" s="119">
        <v>0.534825870646766</v>
      </c>
      <c r="P539" s="119">
        <v>0.679012345679012</v>
      </c>
      <c r="Q539" s="119">
        <v>0.448979591836734</v>
      </c>
      <c r="R539" s="119">
        <v>0.54054054054054</v>
      </c>
      <c r="S539" s="134">
        <v>0.603379695827375</v>
      </c>
      <c r="T539" s="119">
        <v>0.690837206676599</v>
      </c>
      <c r="AE539" s="117"/>
    </row>
    <row r="540" ht="15.75" customHeight="1">
      <c r="I540" s="117"/>
      <c r="S540" s="117"/>
      <c r="AE540" s="117"/>
    </row>
    <row r="541" ht="15.75" customHeight="1">
      <c r="A541" s="119" t="s">
        <v>450</v>
      </c>
      <c r="B541" s="119">
        <v>99.0</v>
      </c>
      <c r="C541" s="119">
        <v>1.30132818222045</v>
      </c>
      <c r="D541" s="119">
        <v>1.30132818222045</v>
      </c>
      <c r="E541" s="119">
        <v>0.490049751243781</v>
      </c>
      <c r="F541" s="119">
        <v>0.803030303030303</v>
      </c>
      <c r="G541" s="119">
        <v>0.216326530612244</v>
      </c>
      <c r="H541" s="119">
        <v>0.340836012861736</v>
      </c>
      <c r="I541" s="117">
        <v>0.62732354088132</v>
      </c>
      <c r="J541" s="119">
        <v>0.723714366041496</v>
      </c>
      <c r="L541" s="119">
        <v>99.0</v>
      </c>
      <c r="M541" s="119">
        <v>1.3013561964035</v>
      </c>
      <c r="N541" s="119">
        <v>1.3013561964035</v>
      </c>
      <c r="O541" s="119">
        <v>0.490049751243781</v>
      </c>
      <c r="P541" s="119">
        <v>0.803030303030303</v>
      </c>
      <c r="Q541" s="119">
        <v>0.216326530612244</v>
      </c>
      <c r="R541" s="119">
        <v>0.340836012861736</v>
      </c>
      <c r="S541" s="117">
        <v>0.627375536201741</v>
      </c>
      <c r="T541" s="119">
        <v>0.7237648533982</v>
      </c>
      <c r="AE541" s="117"/>
    </row>
    <row r="542" ht="15.75" customHeight="1">
      <c r="A542" s="119" t="s">
        <v>451</v>
      </c>
      <c r="B542" s="119">
        <v>73.0</v>
      </c>
      <c r="C542" s="119">
        <v>1.11837673187255</v>
      </c>
      <c r="D542" s="119">
        <v>1.11837673187255</v>
      </c>
      <c r="E542" s="119">
        <v>0.554726368159204</v>
      </c>
      <c r="F542" s="119">
        <v>0.7578125</v>
      </c>
      <c r="G542" s="119">
        <v>0.395918367346938</v>
      </c>
      <c r="H542" s="119">
        <v>0.520107238605898</v>
      </c>
      <c r="I542" s="117">
        <v>0.681840634342909</v>
      </c>
      <c r="J542" s="135">
        <v>0.744602108237312</v>
      </c>
      <c r="L542" s="119">
        <v>13.0</v>
      </c>
      <c r="M542" s="119">
        <v>1.15240859985351</v>
      </c>
      <c r="N542" s="119">
        <v>1.15240859985351</v>
      </c>
      <c r="O542" s="119">
        <v>0.40547263681592</v>
      </c>
      <c r="P542" s="119">
        <v>0.714285714285714</v>
      </c>
      <c r="Q542" s="119">
        <v>0.0408163265306122</v>
      </c>
      <c r="R542" s="119">
        <v>0.0772200772200772</v>
      </c>
      <c r="S542" s="117">
        <v>0.682958533731964</v>
      </c>
      <c r="T542" s="119">
        <v>0.747398437197061</v>
      </c>
      <c r="AE542" s="117"/>
    </row>
    <row r="543" ht="15.75" customHeight="1">
      <c r="A543" s="119" t="s">
        <v>452</v>
      </c>
      <c r="B543" s="119">
        <v>99.0</v>
      </c>
      <c r="C543" s="119">
        <v>1.30132818222045</v>
      </c>
      <c r="D543" s="119">
        <v>1.30132818222045</v>
      </c>
      <c r="E543" s="119">
        <v>0.490049751243781</v>
      </c>
      <c r="F543" s="119">
        <v>0.803030303030303</v>
      </c>
      <c r="G543" s="119">
        <v>0.216326530612244</v>
      </c>
      <c r="H543" s="119">
        <v>0.340836012861736</v>
      </c>
      <c r="I543" s="117">
        <v>0.62732354088132</v>
      </c>
      <c r="J543" s="119">
        <v>0.723714366041496</v>
      </c>
      <c r="L543" s="119">
        <v>99.0</v>
      </c>
      <c r="M543" s="119">
        <v>1.30135953426361</v>
      </c>
      <c r="N543" s="119">
        <v>1.30135953426361</v>
      </c>
      <c r="O543" s="119">
        <v>0.492537313432835</v>
      </c>
      <c r="P543" s="119">
        <v>0.815384615384615</v>
      </c>
      <c r="Q543" s="119">
        <v>0.216326530612244</v>
      </c>
      <c r="R543" s="119">
        <v>0.341935483870967</v>
      </c>
      <c r="S543" s="117">
        <v>0.627375536201741</v>
      </c>
      <c r="T543" s="119">
        <v>0.7237648533982</v>
      </c>
      <c r="AE543" s="117"/>
    </row>
    <row r="544" ht="15.75" customHeight="1">
      <c r="A544" s="119" t="s">
        <v>453</v>
      </c>
      <c r="B544" s="119">
        <v>46.0</v>
      </c>
      <c r="C544" s="119">
        <v>1.17240071296691</v>
      </c>
      <c r="D544" s="119">
        <v>1.17240071296691</v>
      </c>
      <c r="E544" s="119">
        <v>0.539800995024875</v>
      </c>
      <c r="F544" s="119">
        <v>0.75</v>
      </c>
      <c r="G544" s="119">
        <v>0.36734693877551</v>
      </c>
      <c r="H544" s="119">
        <v>0.493150684931506</v>
      </c>
      <c r="I544" s="134">
        <v>0.685402313791758</v>
      </c>
      <c r="J544" s="119">
        <v>0.741106974156136</v>
      </c>
      <c r="L544" s="119">
        <v>5.0</v>
      </c>
      <c r="M544" s="119">
        <v>0.915069997310638</v>
      </c>
      <c r="N544" s="119">
        <v>0.915069997310638</v>
      </c>
      <c r="O544" s="119">
        <v>0.549751243781094</v>
      </c>
      <c r="P544" s="119">
        <v>0.775862068965517</v>
      </c>
      <c r="Q544" s="119">
        <v>0.36734693877551</v>
      </c>
      <c r="R544" s="119">
        <v>0.498614958448753</v>
      </c>
      <c r="S544" s="134">
        <v>0.691069803717665</v>
      </c>
      <c r="T544" s="135">
        <v>0.750282490961439</v>
      </c>
      <c r="AE544" s="117"/>
    </row>
    <row r="545" ht="15.75" customHeight="1">
      <c r="I545" s="117"/>
      <c r="S545" s="117"/>
      <c r="AE545" s="117"/>
    </row>
    <row r="546" ht="15.75" customHeight="1">
      <c r="A546" s="119" t="s">
        <v>465</v>
      </c>
      <c r="B546" s="119">
        <v>58.0</v>
      </c>
      <c r="C546" s="119">
        <v>0.787919342517852</v>
      </c>
      <c r="D546" s="119">
        <v>0.787919342517852</v>
      </c>
      <c r="E546" s="119">
        <v>0.599502487562189</v>
      </c>
      <c r="F546" s="119">
        <v>0.689189189189189</v>
      </c>
      <c r="G546" s="119">
        <v>0.624489795918367</v>
      </c>
      <c r="H546" s="119">
        <v>0.655246252676659</v>
      </c>
      <c r="I546" s="117">
        <v>0.634238918497335</v>
      </c>
      <c r="J546" s="119">
        <v>0.703070222108327</v>
      </c>
      <c r="L546" s="119">
        <v>58.0</v>
      </c>
      <c r="M546" s="119">
        <v>0.787926852703094</v>
      </c>
      <c r="N546" s="119">
        <v>0.787926852703094</v>
      </c>
      <c r="O546" s="119">
        <v>0.599502487562189</v>
      </c>
      <c r="P546" s="119">
        <v>0.689189189189189</v>
      </c>
      <c r="Q546" s="119">
        <v>0.624489795918367</v>
      </c>
      <c r="R546" s="119">
        <v>0.655246252676659</v>
      </c>
      <c r="S546" s="117">
        <v>0.634238918497335</v>
      </c>
      <c r="T546" s="119">
        <v>0.703070222108327</v>
      </c>
      <c r="AE546" s="117"/>
    </row>
    <row r="547" ht="15.75" customHeight="1">
      <c r="A547" s="119" t="s">
        <v>467</v>
      </c>
      <c r="B547" s="119">
        <v>78.0</v>
      </c>
      <c r="C547" s="119">
        <v>0.969991445541381</v>
      </c>
      <c r="D547" s="119">
        <v>0.969991445541381</v>
      </c>
      <c r="E547" s="119">
        <v>0.649253731343283</v>
      </c>
      <c r="F547" s="119">
        <v>0.747619047619047</v>
      </c>
      <c r="G547" s="119">
        <v>0.640816326530612</v>
      </c>
      <c r="H547" s="119">
        <v>0.69010989010989</v>
      </c>
      <c r="I547" s="134">
        <v>0.695593396594306</v>
      </c>
      <c r="J547" s="135">
        <v>0.77450979571623</v>
      </c>
      <c r="L547" s="119">
        <v>15.0</v>
      </c>
      <c r="M547" s="119">
        <v>1.30531072616577</v>
      </c>
      <c r="N547" s="119">
        <v>1.30531072616577</v>
      </c>
      <c r="O547" s="119">
        <v>0.45273631840796</v>
      </c>
      <c r="P547" s="119">
        <v>0.878787878787878</v>
      </c>
      <c r="Q547" s="119">
        <v>0.118367346938775</v>
      </c>
      <c r="R547" s="119">
        <v>0.208633093525179</v>
      </c>
      <c r="S547" s="134">
        <v>0.677525022747952</v>
      </c>
      <c r="T547" s="135">
        <v>0.75811569263435</v>
      </c>
      <c r="AE547" s="117"/>
    </row>
    <row r="548" ht="15.75" customHeight="1">
      <c r="A548" s="119" t="s">
        <v>468</v>
      </c>
      <c r="B548" s="119">
        <v>58.0</v>
      </c>
      <c r="C548" s="119">
        <v>0.787919342517852</v>
      </c>
      <c r="D548" s="119">
        <v>0.787919342517852</v>
      </c>
      <c r="E548" s="119">
        <v>0.599502487562189</v>
      </c>
      <c r="F548" s="119">
        <v>0.689189189189189</v>
      </c>
      <c r="G548" s="119">
        <v>0.624489795918367</v>
      </c>
      <c r="H548" s="119">
        <v>0.655246252676659</v>
      </c>
      <c r="I548" s="117">
        <v>0.634238918497335</v>
      </c>
      <c r="J548" s="119">
        <v>0.703070222108327</v>
      </c>
      <c r="L548" s="119">
        <v>58.0</v>
      </c>
      <c r="M548" s="119">
        <v>0.787927150726318</v>
      </c>
      <c r="N548" s="119">
        <v>0.787927150726318</v>
      </c>
      <c r="O548" s="119">
        <v>0.599502487562189</v>
      </c>
      <c r="P548" s="119">
        <v>0.689189189189189</v>
      </c>
      <c r="Q548" s="119">
        <v>0.624489795918367</v>
      </c>
      <c r="R548" s="119">
        <v>0.655246252676659</v>
      </c>
      <c r="S548" s="117">
        <v>0.634238918497335</v>
      </c>
      <c r="T548" s="119">
        <v>0.703070222108327</v>
      </c>
      <c r="AE548" s="117"/>
    </row>
    <row r="549" ht="15.75" customHeight="1">
      <c r="A549" s="119" t="s">
        <v>469</v>
      </c>
      <c r="B549" s="119">
        <v>1.0</v>
      </c>
      <c r="C549" s="119">
        <v>0.698951780796051</v>
      </c>
      <c r="D549" s="119">
        <v>0.698951780796051</v>
      </c>
      <c r="E549" s="119">
        <v>0.579601990049751</v>
      </c>
      <c r="F549" s="119">
        <v>0.706521739130434</v>
      </c>
      <c r="G549" s="119">
        <v>0.530612244897959</v>
      </c>
      <c r="H549" s="119">
        <v>0.606060606060606</v>
      </c>
      <c r="I549" s="117">
        <v>0.658156765891069</v>
      </c>
      <c r="J549" s="119">
        <v>0.722094785160717</v>
      </c>
      <c r="L549" s="119">
        <v>69.0</v>
      </c>
      <c r="M549" s="119">
        <v>1.00949561595916</v>
      </c>
      <c r="N549" s="119">
        <v>1.00949561595916</v>
      </c>
      <c r="O549" s="119">
        <v>0.614427860696517</v>
      </c>
      <c r="P549" s="119">
        <v>0.722772277227722</v>
      </c>
      <c r="Q549" s="119">
        <v>0.595918367346938</v>
      </c>
      <c r="R549" s="119">
        <v>0.65324384787472</v>
      </c>
      <c r="S549" s="117">
        <v>0.667359937605615</v>
      </c>
      <c r="T549" s="119">
        <v>0.719299315660743</v>
      </c>
      <c r="AE549" s="117"/>
    </row>
    <row r="550" ht="15.75" customHeight="1">
      <c r="I550" s="117"/>
      <c r="AE550" s="117"/>
    </row>
    <row r="551" ht="15.75" customHeight="1">
      <c r="I551" s="117"/>
      <c r="AE551" s="117"/>
    </row>
    <row r="552" ht="15.75" customHeight="1">
      <c r="I552" s="117"/>
      <c r="AE552" s="117"/>
    </row>
    <row r="553" ht="15.75" customHeight="1">
      <c r="I553" s="117"/>
      <c r="AE553" s="117"/>
    </row>
    <row r="554" ht="15.75" customHeight="1">
      <c r="I554" s="117"/>
      <c r="AE554" s="117"/>
    </row>
    <row r="555" ht="15.75" customHeight="1">
      <c r="I555" s="117"/>
      <c r="AE555" s="117"/>
    </row>
    <row r="556" ht="15.75" customHeight="1">
      <c r="AE556" s="117"/>
    </row>
    <row r="557" ht="15.75" customHeight="1">
      <c r="A557" s="165" t="s">
        <v>558</v>
      </c>
      <c r="AE557" s="117"/>
    </row>
    <row r="558" ht="15.75" customHeight="1">
      <c r="A558" s="122" t="s">
        <v>559</v>
      </c>
      <c r="I558" s="117"/>
      <c r="AE558" s="117"/>
    </row>
    <row r="559" ht="15.75" customHeight="1">
      <c r="I559" s="117"/>
      <c r="AE559" s="117"/>
    </row>
    <row r="560" ht="15.75" customHeight="1"/>
    <row r="561" ht="15.75" customHeight="1">
      <c r="A561" s="166" t="s">
        <v>560</v>
      </c>
      <c r="B561" s="126" t="s">
        <v>340</v>
      </c>
      <c r="C561" s="126" t="s">
        <v>341</v>
      </c>
      <c r="D561" s="126" t="s">
        <v>342</v>
      </c>
      <c r="E561" s="126" t="s">
        <v>343</v>
      </c>
      <c r="F561" s="126" t="s">
        <v>344</v>
      </c>
      <c r="G561" s="126" t="s">
        <v>345</v>
      </c>
      <c r="H561" s="126" t="s">
        <v>346</v>
      </c>
      <c r="I561" s="126" t="s">
        <v>347</v>
      </c>
      <c r="J561" s="126" t="s">
        <v>348</v>
      </c>
      <c r="K561" s="167" t="s">
        <v>561</v>
      </c>
      <c r="AE561" s="117"/>
    </row>
    <row r="562" ht="15.75" customHeight="1">
      <c r="A562" s="168" t="s">
        <v>562</v>
      </c>
      <c r="B562" s="119" t="s">
        <v>324</v>
      </c>
      <c r="C562" s="119">
        <v>0.616896271705627</v>
      </c>
      <c r="D562" s="119">
        <v>0.616896271705627</v>
      </c>
      <c r="E562" s="119">
        <v>0.753731343283582</v>
      </c>
      <c r="F562" s="117">
        <v>0.835616438356164</v>
      </c>
      <c r="G562" s="119">
        <v>0.74390243902439</v>
      </c>
      <c r="H562" s="119">
        <v>0.787096774193548</v>
      </c>
      <c r="I562" s="119">
        <v>0.847091932457785</v>
      </c>
      <c r="J562" s="117">
        <v>0.871367019787099</v>
      </c>
      <c r="K562" s="169" t="s">
        <v>563</v>
      </c>
      <c r="AE562" s="117"/>
    </row>
    <row r="563" ht="15.75" customHeight="1">
      <c r="A563" s="168" t="s">
        <v>564</v>
      </c>
      <c r="B563" s="119" t="s">
        <v>324</v>
      </c>
      <c r="C563" s="119">
        <v>0.579318225383758</v>
      </c>
      <c r="D563" s="119">
        <v>0.579318225383758</v>
      </c>
      <c r="E563" s="117">
        <v>0.776119402985074</v>
      </c>
      <c r="F563" s="119">
        <v>0.802325581395348</v>
      </c>
      <c r="G563" s="117">
        <v>0.841463414634146</v>
      </c>
      <c r="H563" s="117">
        <v>0.821428571428571</v>
      </c>
      <c r="I563" s="119">
        <v>0.826923076923076</v>
      </c>
      <c r="J563" s="119">
        <v>0.856703368852847</v>
      </c>
      <c r="K563" s="169" t="s">
        <v>565</v>
      </c>
      <c r="AE563" s="117"/>
    </row>
    <row r="564" ht="15.75" customHeight="1">
      <c r="A564" s="168" t="s">
        <v>564</v>
      </c>
      <c r="B564" s="119" t="s">
        <v>324</v>
      </c>
      <c r="C564" s="117">
        <v>0.495920658111572</v>
      </c>
      <c r="D564" s="117">
        <v>0.495920658111572</v>
      </c>
      <c r="E564" s="119">
        <v>0.753731343283582</v>
      </c>
      <c r="F564" s="119">
        <v>0.788235294117647</v>
      </c>
      <c r="G564" s="119">
        <v>0.817073170731707</v>
      </c>
      <c r="H564" s="119">
        <v>0.802395209580838</v>
      </c>
      <c r="I564" s="119">
        <v>0.846857410881801</v>
      </c>
      <c r="J564" s="119">
        <v>0.865063742624551</v>
      </c>
      <c r="K564" s="119" t="s">
        <v>566</v>
      </c>
      <c r="AE564" s="117"/>
    </row>
    <row r="565" ht="15.75" customHeight="1">
      <c r="I565" s="117"/>
      <c r="AE565" s="117"/>
    </row>
    <row r="566" ht="15.75" customHeight="1"/>
    <row r="567" ht="15.75" customHeight="1"/>
    <row r="568" ht="15.75" customHeight="1">
      <c r="A568" s="166" t="s">
        <v>567</v>
      </c>
      <c r="B568" s="126" t="s">
        <v>340</v>
      </c>
      <c r="C568" s="126" t="s">
        <v>341</v>
      </c>
      <c r="D568" s="126" t="s">
        <v>342</v>
      </c>
      <c r="E568" s="126" t="s">
        <v>343</v>
      </c>
      <c r="F568" s="126" t="s">
        <v>344</v>
      </c>
      <c r="G568" s="126" t="s">
        <v>345</v>
      </c>
      <c r="H568" s="126" t="s">
        <v>346</v>
      </c>
      <c r="I568" s="126" t="s">
        <v>347</v>
      </c>
      <c r="J568" s="126" t="s">
        <v>348</v>
      </c>
      <c r="K568" s="167" t="s">
        <v>561</v>
      </c>
    </row>
    <row r="569" ht="15.75" customHeight="1">
      <c r="A569" s="119" t="s">
        <v>568</v>
      </c>
      <c r="B569" s="119" t="s">
        <v>324</v>
      </c>
      <c r="C569" s="119">
        <v>0.728289783000946</v>
      </c>
      <c r="D569" s="119">
        <v>0.728289783000946</v>
      </c>
      <c r="E569" s="119">
        <v>0.611940298507462</v>
      </c>
      <c r="F569" s="119">
        <v>0.611940298507462</v>
      </c>
      <c r="G569" s="117">
        <v>1.0</v>
      </c>
      <c r="H569" s="119">
        <v>0.759259259259259</v>
      </c>
      <c r="I569" s="119">
        <v>0.831613508442776</v>
      </c>
      <c r="J569" s="119">
        <v>0.890753500569031</v>
      </c>
      <c r="K569" s="119" t="s">
        <v>569</v>
      </c>
    </row>
    <row r="570" ht="15.75" customHeight="1">
      <c r="A570" s="119" t="s">
        <v>568</v>
      </c>
      <c r="B570" s="119" t="s">
        <v>324</v>
      </c>
      <c r="C570" s="117">
        <v>0.412832409143447</v>
      </c>
      <c r="D570" s="117">
        <v>0.412832409143447</v>
      </c>
      <c r="E570" s="117">
        <v>0.873134328358208</v>
      </c>
      <c r="F570" s="117">
        <v>0.901234567901234</v>
      </c>
      <c r="G570" s="119">
        <v>0.890243902439024</v>
      </c>
      <c r="H570" s="117">
        <v>0.895705521472392</v>
      </c>
      <c r="I570" s="117">
        <v>0.934568480300187</v>
      </c>
      <c r="J570" s="117">
        <v>0.954841492035501</v>
      </c>
      <c r="K570" s="119" t="s">
        <v>570</v>
      </c>
    </row>
    <row r="571" ht="15.75" customHeight="1">
      <c r="A571" s="119" t="s">
        <v>568</v>
      </c>
      <c r="B571" s="119" t="s">
        <v>324</v>
      </c>
      <c r="C571" s="119">
        <v>0.498158007860183</v>
      </c>
      <c r="D571" s="119">
        <v>0.498158007860183</v>
      </c>
      <c r="E571" s="119">
        <v>0.776119402985074</v>
      </c>
      <c r="F571" s="119">
        <v>0.88235294117647</v>
      </c>
      <c r="G571" s="119">
        <v>0.73170731707317</v>
      </c>
      <c r="H571" s="119">
        <v>0.8</v>
      </c>
      <c r="I571" s="119">
        <v>0.898921200750469</v>
      </c>
      <c r="J571" s="119">
        <v>0.92946114260711</v>
      </c>
      <c r="K571" s="119" t="s">
        <v>571</v>
      </c>
    </row>
    <row r="572" ht="15.75" customHeight="1"/>
    <row r="573" ht="15.75" customHeight="1"/>
    <row r="574" ht="15.75" customHeight="1"/>
    <row r="575" ht="15.75" customHeight="1"/>
    <row r="576" ht="15.75" customHeight="1"/>
    <row r="577" ht="15.75" customHeight="1"/>
    <row r="578" ht="15.75" customHeight="1"/>
    <row r="579" ht="15.75" customHeight="1">
      <c r="I579" s="117"/>
      <c r="AE579" s="117"/>
    </row>
    <row r="580" ht="15.75" customHeight="1"/>
    <row r="581" ht="15.75" customHeight="1">
      <c r="I581" s="117"/>
      <c r="AE581" s="117"/>
    </row>
    <row r="582" ht="15.75" customHeight="1">
      <c r="A582" s="170" t="s">
        <v>572</v>
      </c>
      <c r="AE582" s="117"/>
    </row>
    <row r="583" ht="15.75" customHeight="1">
      <c r="AE583" s="117"/>
    </row>
    <row r="584" ht="15.75" customHeight="1">
      <c r="A584" s="167" t="s">
        <v>573</v>
      </c>
      <c r="B584" s="126" t="s">
        <v>340</v>
      </c>
      <c r="C584" s="126" t="s">
        <v>341</v>
      </c>
      <c r="D584" s="126" t="s">
        <v>342</v>
      </c>
      <c r="E584" s="126" t="s">
        <v>343</v>
      </c>
      <c r="F584" s="126" t="s">
        <v>344</v>
      </c>
      <c r="G584" s="126" t="s">
        <v>345</v>
      </c>
      <c r="H584" s="126" t="s">
        <v>346</v>
      </c>
      <c r="I584" s="126" t="s">
        <v>347</v>
      </c>
      <c r="J584" s="126" t="s">
        <v>348</v>
      </c>
      <c r="K584" s="126" t="s">
        <v>379</v>
      </c>
      <c r="M584" s="167" t="s">
        <v>574</v>
      </c>
      <c r="N584" s="126" t="s">
        <v>340</v>
      </c>
      <c r="O584" s="126" t="s">
        <v>341</v>
      </c>
      <c r="P584" s="126" t="s">
        <v>342</v>
      </c>
      <c r="Q584" s="126" t="s">
        <v>343</v>
      </c>
      <c r="R584" s="126" t="s">
        <v>344</v>
      </c>
      <c r="S584" s="126" t="s">
        <v>345</v>
      </c>
      <c r="T584" s="126" t="s">
        <v>346</v>
      </c>
      <c r="U584" s="126" t="s">
        <v>347</v>
      </c>
      <c r="V584" s="126" t="s">
        <v>348</v>
      </c>
      <c r="W584" s="126" t="s">
        <v>379</v>
      </c>
      <c r="Y584" s="167" t="s">
        <v>575</v>
      </c>
      <c r="Z584" s="126" t="s">
        <v>340</v>
      </c>
      <c r="AA584" s="126" t="s">
        <v>341</v>
      </c>
      <c r="AB584" s="126" t="s">
        <v>342</v>
      </c>
      <c r="AC584" s="126" t="s">
        <v>343</v>
      </c>
      <c r="AD584" s="126" t="s">
        <v>344</v>
      </c>
      <c r="AE584" s="126" t="s">
        <v>345</v>
      </c>
      <c r="AF584" s="126" t="s">
        <v>346</v>
      </c>
      <c r="AG584" s="126" t="s">
        <v>347</v>
      </c>
      <c r="AH584" s="126" t="s">
        <v>348</v>
      </c>
      <c r="AI584" s="126" t="s">
        <v>379</v>
      </c>
      <c r="AJ584" s="171"/>
      <c r="AK584" s="171"/>
      <c r="AL584" s="171"/>
      <c r="AM584" s="171"/>
      <c r="AN584" s="171"/>
      <c r="AO584" s="171"/>
      <c r="AP584" s="171"/>
      <c r="AQ584" s="171"/>
      <c r="AR584" s="171"/>
      <c r="AS584" s="171"/>
      <c r="AT584" s="171"/>
      <c r="AU584" s="171"/>
      <c r="AV584" s="171"/>
    </row>
    <row r="585" ht="15.75" customHeight="1">
      <c r="A585" s="119" t="s">
        <v>576</v>
      </c>
      <c r="B585" s="119">
        <v>90.0</v>
      </c>
      <c r="C585" s="119">
        <v>0.70288997888565</v>
      </c>
      <c r="D585" s="119">
        <v>0.70288997888565</v>
      </c>
      <c r="E585" s="119">
        <v>0.609452736318407</v>
      </c>
      <c r="F585" s="119">
        <v>0.609452736318407</v>
      </c>
      <c r="G585" s="119">
        <v>1.0</v>
      </c>
      <c r="H585" s="119">
        <v>0.757341576506955</v>
      </c>
      <c r="I585" s="119">
        <v>0.563655271025607</v>
      </c>
      <c r="J585" s="119">
        <v>0.656627139610748</v>
      </c>
      <c r="K585" s="119" t="s">
        <v>577</v>
      </c>
      <c r="M585" s="119" t="s">
        <v>578</v>
      </c>
      <c r="N585" s="119">
        <v>92.0</v>
      </c>
      <c r="O585" s="119">
        <v>0.6585493683815</v>
      </c>
      <c r="P585" s="119">
        <v>0.6585493683815</v>
      </c>
      <c r="Q585" s="119">
        <v>0.641791044776119</v>
      </c>
      <c r="R585" s="119">
        <v>0.631168831168831</v>
      </c>
      <c r="S585" s="119">
        <v>0.991836734693877</v>
      </c>
      <c r="T585" s="119">
        <v>0.771428571428571</v>
      </c>
      <c r="U585" s="119">
        <v>0.605927466528012</v>
      </c>
      <c r="V585" s="119">
        <v>0.681806350144839</v>
      </c>
      <c r="W585" s="119" t="s">
        <v>579</v>
      </c>
      <c r="Y585" s="119" t="s">
        <v>580</v>
      </c>
      <c r="Z585" s="119">
        <v>98.0</v>
      </c>
      <c r="AA585" s="119">
        <v>0.681835651397705</v>
      </c>
      <c r="AB585" s="119">
        <v>0.681835651397705</v>
      </c>
      <c r="AC585" s="119">
        <v>0.609452736318407</v>
      </c>
      <c r="AD585" s="119">
        <v>0.609452736318407</v>
      </c>
      <c r="AE585" s="119">
        <v>1.0</v>
      </c>
      <c r="AF585" s="119">
        <v>0.757341576506955</v>
      </c>
      <c r="AG585" s="119">
        <v>0.592122708956193</v>
      </c>
      <c r="AH585" s="119">
        <v>0.66550903235914</v>
      </c>
      <c r="AI585" s="119" t="s">
        <v>581</v>
      </c>
      <c r="AJ585" s="119"/>
      <c r="AK585" s="119"/>
      <c r="AL585" s="119"/>
      <c r="AM585" s="119"/>
      <c r="AN585" s="119"/>
      <c r="AO585" s="119"/>
      <c r="AP585" s="119"/>
      <c r="AQ585" s="119"/>
      <c r="AR585" s="119"/>
      <c r="AS585" s="119"/>
      <c r="AT585" s="119"/>
      <c r="AU585" s="119"/>
      <c r="AV585" s="119"/>
    </row>
    <row r="586" ht="15.75" customHeight="1">
      <c r="A586" s="119" t="s">
        <v>582</v>
      </c>
      <c r="B586" s="119">
        <v>99.0</v>
      </c>
      <c r="C586" s="119">
        <v>0.692898869514465</v>
      </c>
      <c r="D586" s="119">
        <v>0.692898869514465</v>
      </c>
      <c r="E586" s="119">
        <v>0.639303482587064</v>
      </c>
      <c r="F586" s="119">
        <v>0.634408602150537</v>
      </c>
      <c r="G586" s="119">
        <v>0.963265306122449</v>
      </c>
      <c r="H586" s="119">
        <v>0.764991896272285</v>
      </c>
      <c r="I586" s="119">
        <v>0.592564669179773</v>
      </c>
      <c r="J586" s="119">
        <v>0.673703476835488</v>
      </c>
      <c r="K586" s="119" t="s">
        <v>583</v>
      </c>
      <c r="M586" s="119" t="s">
        <v>584</v>
      </c>
      <c r="N586" s="119">
        <v>91.0</v>
      </c>
      <c r="O586" s="119">
        <v>0.664835333824157</v>
      </c>
      <c r="P586" s="119">
        <v>0.664835333824157</v>
      </c>
      <c r="Q586" s="119">
        <v>0.614427860696517</v>
      </c>
      <c r="R586" s="119">
        <v>0.659574468085106</v>
      </c>
      <c r="S586" s="119">
        <v>0.759183673469387</v>
      </c>
      <c r="T586" s="119">
        <v>0.705882352941176</v>
      </c>
      <c r="U586" s="119">
        <v>0.60538151566359</v>
      </c>
      <c r="V586" s="119">
        <v>0.681963304580847</v>
      </c>
      <c r="W586" s="119" t="s">
        <v>585</v>
      </c>
      <c r="Y586" s="119" t="s">
        <v>586</v>
      </c>
      <c r="Z586" s="119">
        <v>99.0</v>
      </c>
      <c r="AA586" s="119">
        <v>0.667633950710296</v>
      </c>
      <c r="AB586" s="119">
        <v>0.667633950710296</v>
      </c>
      <c r="AC586" s="119">
        <v>0.641791044776119</v>
      </c>
      <c r="AD586" s="119">
        <v>0.648093841642228</v>
      </c>
      <c r="AE586" s="119">
        <v>0.90204081632653</v>
      </c>
      <c r="AF586" s="119">
        <v>0.754266211604095</v>
      </c>
      <c r="AG586" s="119">
        <v>0.601273885350318</v>
      </c>
      <c r="AH586" s="119">
        <v>0.678286433879614</v>
      </c>
      <c r="AI586" s="119" t="s">
        <v>587</v>
      </c>
      <c r="AJ586" s="119"/>
      <c r="AK586" s="119"/>
      <c r="AL586" s="119"/>
      <c r="AM586" s="119"/>
      <c r="AN586" s="119"/>
      <c r="AO586" s="119"/>
      <c r="AP586" s="119"/>
      <c r="AQ586" s="119"/>
      <c r="AR586" s="119"/>
      <c r="AS586" s="119"/>
      <c r="AT586" s="119"/>
      <c r="AU586" s="119"/>
      <c r="AV586" s="119"/>
    </row>
    <row r="587" ht="15.75" customHeight="1">
      <c r="A587" s="119" t="s">
        <v>588</v>
      </c>
      <c r="B587" s="119">
        <v>91.0</v>
      </c>
      <c r="C587" s="119">
        <v>0.626736521720886</v>
      </c>
      <c r="D587" s="119">
        <v>0.626736521720886</v>
      </c>
      <c r="E587" s="119">
        <v>0.696517412935323</v>
      </c>
      <c r="F587" s="119">
        <v>0.743083003952569</v>
      </c>
      <c r="G587" s="119">
        <v>0.76734693877551</v>
      </c>
      <c r="H587" s="119">
        <v>0.755020080321285</v>
      </c>
      <c r="I587" s="117">
        <v>0.717847393734563</v>
      </c>
      <c r="J587" s="117">
        <v>0.779542662343212</v>
      </c>
      <c r="K587" s="119" t="s">
        <v>589</v>
      </c>
      <c r="M587" s="119" t="s">
        <v>590</v>
      </c>
      <c r="N587" s="119">
        <v>99.0</v>
      </c>
      <c r="O587" s="119">
        <v>0.645008563995361</v>
      </c>
      <c r="P587" s="119">
        <v>0.645008563995361</v>
      </c>
      <c r="Q587" s="119">
        <v>0.691542288557213</v>
      </c>
      <c r="R587" s="119">
        <v>0.730038022813688</v>
      </c>
      <c r="S587" s="119">
        <v>0.783673469387755</v>
      </c>
      <c r="T587" s="119">
        <v>0.755905511811023</v>
      </c>
      <c r="U587" s="117">
        <v>0.72351488366047</v>
      </c>
      <c r="V587" s="119">
        <v>0.782280435720792</v>
      </c>
      <c r="W587" s="119" t="s">
        <v>591</v>
      </c>
      <c r="Y587" s="119" t="s">
        <v>592</v>
      </c>
      <c r="Z587" s="119">
        <v>96.0</v>
      </c>
      <c r="AA587" s="119">
        <v>0.626923441886901</v>
      </c>
      <c r="AB587" s="119">
        <v>0.626923441886901</v>
      </c>
      <c r="AC587" s="119">
        <v>0.681592039800995</v>
      </c>
      <c r="AD587" s="119">
        <v>0.731225296442687</v>
      </c>
      <c r="AE587" s="119">
        <v>0.755102040816326</v>
      </c>
      <c r="AF587" s="119">
        <v>0.7429718875502</v>
      </c>
      <c r="AG587" s="117">
        <v>0.72575068243858</v>
      </c>
      <c r="AH587" s="117">
        <v>0.778090354423218</v>
      </c>
      <c r="AI587" s="119" t="s">
        <v>593</v>
      </c>
      <c r="AJ587" s="119"/>
      <c r="AK587" s="119"/>
      <c r="AL587" s="119"/>
      <c r="AM587" s="119"/>
      <c r="AN587" s="119"/>
      <c r="AO587" s="119"/>
      <c r="AP587" s="119"/>
      <c r="AQ587" s="119"/>
      <c r="AR587" s="119"/>
      <c r="AS587" s="119"/>
      <c r="AT587" s="119"/>
      <c r="AU587" s="119"/>
      <c r="AV587" s="119"/>
    </row>
    <row r="588" ht="15.75" customHeight="1">
      <c r="I588" s="117"/>
      <c r="AE588" s="117"/>
    </row>
    <row r="589" ht="15.75" customHeight="1">
      <c r="AE589" s="117"/>
    </row>
    <row r="590" ht="15.75" customHeight="1">
      <c r="AE590" s="117"/>
    </row>
    <row r="591" ht="15.75" customHeight="1"/>
    <row r="592" ht="15.75" customHeight="1">
      <c r="A592" s="167" t="s">
        <v>594</v>
      </c>
      <c r="B592" s="126" t="s">
        <v>340</v>
      </c>
      <c r="C592" s="126" t="s">
        <v>341</v>
      </c>
      <c r="D592" s="126" t="s">
        <v>342</v>
      </c>
      <c r="E592" s="126" t="s">
        <v>343</v>
      </c>
      <c r="F592" s="126" t="s">
        <v>344</v>
      </c>
      <c r="G592" s="126" t="s">
        <v>345</v>
      </c>
      <c r="H592" s="126" t="s">
        <v>346</v>
      </c>
      <c r="I592" s="126" t="s">
        <v>347</v>
      </c>
      <c r="J592" s="126" t="s">
        <v>348</v>
      </c>
      <c r="K592" s="126" t="s">
        <v>379</v>
      </c>
      <c r="AE592" s="117"/>
    </row>
    <row r="593" ht="15.75" customHeight="1">
      <c r="A593" s="119" t="s">
        <v>595</v>
      </c>
      <c r="B593" s="119">
        <v>299.0</v>
      </c>
      <c r="C593" s="119">
        <v>0.862834692001342</v>
      </c>
      <c r="D593" s="119">
        <v>0.862834692001342</v>
      </c>
      <c r="E593" s="119">
        <v>0.609452736318407</v>
      </c>
      <c r="F593" s="119">
        <v>0.609452736318407</v>
      </c>
      <c r="G593" s="119">
        <v>1.0</v>
      </c>
      <c r="H593" s="119">
        <v>0.757341576506955</v>
      </c>
      <c r="I593" s="119">
        <v>0.592096711295983</v>
      </c>
      <c r="J593" s="119">
        <v>0.677785928626818</v>
      </c>
      <c r="K593" s="172" t="s">
        <v>596</v>
      </c>
      <c r="AE593" s="117"/>
    </row>
    <row r="594" ht="15.75" customHeight="1">
      <c r="A594" s="119" t="s">
        <v>597</v>
      </c>
      <c r="B594" s="119">
        <v>298.0</v>
      </c>
      <c r="C594" s="119">
        <v>0.857064843177795</v>
      </c>
      <c r="D594" s="119">
        <v>0.857064843177795</v>
      </c>
      <c r="E594" s="119">
        <v>0.552238805970149</v>
      </c>
      <c r="F594" s="119">
        <v>0.671957671957672</v>
      </c>
      <c r="G594" s="119">
        <v>0.518367346938775</v>
      </c>
      <c r="H594" s="119">
        <v>0.585253456221198</v>
      </c>
      <c r="I594" s="119">
        <v>0.613206811386975</v>
      </c>
      <c r="J594" s="119">
        <v>0.687681389015302</v>
      </c>
      <c r="K594" s="172" t="s">
        <v>598</v>
      </c>
      <c r="AE594" s="117"/>
    </row>
    <row r="595" ht="15.75" customHeight="1">
      <c r="A595" s="119" t="s">
        <v>599</v>
      </c>
      <c r="B595" s="119">
        <v>282.0</v>
      </c>
      <c r="C595" s="119">
        <v>0.81573075056076</v>
      </c>
      <c r="D595" s="119">
        <v>0.81573075056076</v>
      </c>
      <c r="E595" s="119">
        <v>0.656716417910447</v>
      </c>
      <c r="F595" s="119">
        <v>0.748837209302325</v>
      </c>
      <c r="G595" s="119">
        <v>0.657142857142857</v>
      </c>
      <c r="H595" s="119">
        <v>0.7</v>
      </c>
      <c r="I595" s="117">
        <v>0.724294813466787</v>
      </c>
      <c r="J595" s="117">
        <v>0.780973913225448</v>
      </c>
      <c r="K595" s="172" t="s">
        <v>600</v>
      </c>
      <c r="AE595" s="117"/>
    </row>
    <row r="596" ht="15.75" customHeight="1">
      <c r="C596" s="119" t="s">
        <v>601</v>
      </c>
    </row>
    <row r="597" ht="15.75" customHeight="1"/>
    <row r="598" ht="15.75" customHeight="1"/>
    <row r="599" ht="15.75" customHeight="1"/>
    <row r="600" ht="15.75" customHeight="1">
      <c r="A600" s="117" t="s">
        <v>573</v>
      </c>
      <c r="AE600" s="117"/>
    </row>
    <row r="601" ht="15.75" customHeight="1">
      <c r="A601" s="140" t="s">
        <v>100</v>
      </c>
      <c r="B601" s="126" t="s">
        <v>340</v>
      </c>
      <c r="C601" s="126" t="s">
        <v>341</v>
      </c>
      <c r="D601" s="126" t="s">
        <v>342</v>
      </c>
      <c r="E601" s="126" t="s">
        <v>343</v>
      </c>
      <c r="F601" s="126" t="s">
        <v>344</v>
      </c>
      <c r="G601" s="126" t="s">
        <v>345</v>
      </c>
      <c r="H601" s="126" t="s">
        <v>346</v>
      </c>
      <c r="I601" s="126" t="s">
        <v>347</v>
      </c>
      <c r="J601" s="126" t="s">
        <v>348</v>
      </c>
      <c r="L601" s="140" t="s">
        <v>406</v>
      </c>
      <c r="M601" s="119"/>
      <c r="N601" s="119"/>
      <c r="O601" s="119"/>
      <c r="P601" s="119"/>
      <c r="Q601" s="119"/>
      <c r="R601" s="119"/>
      <c r="S601" s="117"/>
      <c r="T601" s="119"/>
    </row>
    <row r="602" ht="15.75" customHeight="1">
      <c r="A602" s="119" t="s">
        <v>576</v>
      </c>
      <c r="B602" s="141">
        <f t="shared" ref="B602:J602" si="119">AVERAGE(B585,N585,Z585)</f>
        <v>93.33333333</v>
      </c>
      <c r="C602" s="141">
        <f t="shared" si="119"/>
        <v>0.6810916662</v>
      </c>
      <c r="D602" s="141">
        <f t="shared" si="119"/>
        <v>0.6810916662</v>
      </c>
      <c r="E602" s="141">
        <f t="shared" si="119"/>
        <v>0.6202321725</v>
      </c>
      <c r="F602" s="141">
        <f t="shared" si="119"/>
        <v>0.6166914346</v>
      </c>
      <c r="G602" s="141">
        <f t="shared" si="119"/>
        <v>0.9972789116</v>
      </c>
      <c r="H602" s="141">
        <f t="shared" si="119"/>
        <v>0.7620372415</v>
      </c>
      <c r="I602" s="141">
        <f t="shared" si="119"/>
        <v>0.5872351488</v>
      </c>
      <c r="J602" s="141">
        <f t="shared" si="119"/>
        <v>0.6679808407</v>
      </c>
      <c r="L602" s="119" t="str">
        <f t="shared" ref="L602:T602" si="120">CONCATENATE(ROUND(B602, 3), "(",ROUND(B608, 3), ")" )</f>
        <v>93.333(3.399)</v>
      </c>
      <c r="M602" s="119" t="str">
        <f t="shared" si="120"/>
        <v>0.681(0.018)</v>
      </c>
      <c r="N602" s="119" t="str">
        <f t="shared" si="120"/>
        <v>0.681(0.018)</v>
      </c>
      <c r="O602" s="119" t="str">
        <f t="shared" si="120"/>
        <v>0.62(0.015)</v>
      </c>
      <c r="P602" s="119" t="str">
        <f t="shared" si="120"/>
        <v>0.617(0.01)</v>
      </c>
      <c r="Q602" s="119" t="str">
        <f t="shared" si="120"/>
        <v>0.997(0.004)</v>
      </c>
      <c r="R602" s="119" t="str">
        <f t="shared" si="120"/>
        <v>0.762(0.007)</v>
      </c>
      <c r="S602" s="119" t="str">
        <f t="shared" si="120"/>
        <v>0.587(0.018)</v>
      </c>
      <c r="T602" s="119" t="str">
        <f t="shared" si="120"/>
        <v>0.668(0.01)</v>
      </c>
    </row>
    <row r="603" ht="15.75" customHeight="1">
      <c r="A603" s="119" t="s">
        <v>582</v>
      </c>
      <c r="B603" s="141">
        <f t="shared" ref="B603:J603" si="121">AVERAGE(B586,N586,Z586)</f>
        <v>96.33333333</v>
      </c>
      <c r="C603" s="141">
        <f t="shared" si="121"/>
        <v>0.675122718</v>
      </c>
      <c r="D603" s="141">
        <f t="shared" si="121"/>
        <v>0.675122718</v>
      </c>
      <c r="E603" s="141">
        <f t="shared" si="121"/>
        <v>0.631840796</v>
      </c>
      <c r="F603" s="141">
        <f t="shared" si="121"/>
        <v>0.6473589706</v>
      </c>
      <c r="G603" s="141">
        <f t="shared" si="121"/>
        <v>0.874829932</v>
      </c>
      <c r="H603" s="141">
        <f t="shared" si="121"/>
        <v>0.7417134869</v>
      </c>
      <c r="I603" s="141">
        <f t="shared" si="121"/>
        <v>0.5997400234</v>
      </c>
      <c r="J603" s="141">
        <f t="shared" si="121"/>
        <v>0.6779844051</v>
      </c>
      <c r="L603" s="119" t="str">
        <f t="shared" ref="L603:T603" si="122">CONCATENATE(ROUND(B603, 3), "(",ROUND(B609, 3), ")" )</f>
        <v>96.333(3.771)</v>
      </c>
      <c r="M603" s="119" t="str">
        <f t="shared" si="122"/>
        <v>0.675(0.013)</v>
      </c>
      <c r="N603" s="119" t="str">
        <f t="shared" si="122"/>
        <v>0.675(0.013)</v>
      </c>
      <c r="O603" s="119" t="str">
        <f t="shared" si="122"/>
        <v>0.632(0.012)</v>
      </c>
      <c r="P603" s="119" t="str">
        <f t="shared" si="122"/>
        <v>0.647(0.01)</v>
      </c>
      <c r="Q603" s="119" t="str">
        <f t="shared" si="122"/>
        <v>0.875(0.086)</v>
      </c>
      <c r="R603" s="119" t="str">
        <f t="shared" si="122"/>
        <v>0.742(0.026)</v>
      </c>
      <c r="S603" s="119" t="str">
        <f t="shared" si="122"/>
        <v>0.6(0.005)</v>
      </c>
      <c r="T603" s="119" t="str">
        <f t="shared" si="122"/>
        <v>0.678(0.003)</v>
      </c>
    </row>
    <row r="604" ht="15.75" customHeight="1">
      <c r="A604" s="119" t="s">
        <v>588</v>
      </c>
      <c r="B604" s="141">
        <f t="shared" ref="B604:J604" si="123">AVERAGE(B587,N587,Z587)</f>
        <v>95.33333333</v>
      </c>
      <c r="C604" s="141">
        <f t="shared" si="123"/>
        <v>0.6328895092</v>
      </c>
      <c r="D604" s="141">
        <f t="shared" si="123"/>
        <v>0.6328895092</v>
      </c>
      <c r="E604" s="141">
        <f t="shared" si="123"/>
        <v>0.6898839138</v>
      </c>
      <c r="F604" s="141">
        <f t="shared" si="123"/>
        <v>0.7347821077</v>
      </c>
      <c r="G604" s="141">
        <f t="shared" si="123"/>
        <v>0.768707483</v>
      </c>
      <c r="H604" s="141">
        <f t="shared" si="123"/>
        <v>0.7512991599</v>
      </c>
      <c r="I604" s="141">
        <f t="shared" si="123"/>
        <v>0.7223709866</v>
      </c>
      <c r="J604" s="141">
        <f t="shared" si="123"/>
        <v>0.7799711508</v>
      </c>
      <c r="L604" s="119" t="str">
        <f t="shared" ref="L604:T604" si="124">CONCATENATE(ROUND(B604, 3), "(",ROUND(B610, 3), ")" )</f>
        <v>95.333(3.3)</v>
      </c>
      <c r="M604" s="119" t="str">
        <f t="shared" si="124"/>
        <v>0.633(0.009)</v>
      </c>
      <c r="N604" s="119" t="str">
        <f t="shared" si="124"/>
        <v>0.633(0.009)</v>
      </c>
      <c r="O604" s="119" t="str">
        <f t="shared" si="124"/>
        <v>0.69(0.006)</v>
      </c>
      <c r="P604" s="119" t="str">
        <f t="shared" si="124"/>
        <v>0.735(0.006)</v>
      </c>
      <c r="Q604" s="119" t="str">
        <f t="shared" si="124"/>
        <v>0.769(0.012)</v>
      </c>
      <c r="R604" s="119" t="str">
        <f t="shared" si="124"/>
        <v>0.751(0.006)</v>
      </c>
      <c r="S604" s="119" t="str">
        <f t="shared" si="124"/>
        <v>0.722(0.003)</v>
      </c>
      <c r="T604" s="119" t="str">
        <f t="shared" si="124"/>
        <v>0.78(0.002)</v>
      </c>
    </row>
    <row r="605" ht="15.75" customHeight="1">
      <c r="A605" s="119"/>
      <c r="L605" s="119"/>
      <c r="M605" s="119"/>
      <c r="N605" s="119"/>
      <c r="O605" s="119"/>
      <c r="P605" s="119"/>
      <c r="Q605" s="119"/>
      <c r="R605" s="119"/>
      <c r="S605" s="119"/>
      <c r="T605" s="119"/>
    </row>
    <row r="606" ht="15.75" customHeight="1">
      <c r="A606" s="119"/>
      <c r="B606" s="119"/>
      <c r="C606" s="119"/>
      <c r="D606" s="119"/>
      <c r="E606" s="119"/>
      <c r="F606" s="119"/>
      <c r="G606" s="119"/>
      <c r="H606" s="119"/>
      <c r="I606" s="117"/>
      <c r="J606" s="119"/>
    </row>
    <row r="607" ht="15.75" customHeight="1">
      <c r="A607" s="140" t="s">
        <v>407</v>
      </c>
      <c r="B607" s="119"/>
      <c r="C607" s="119"/>
      <c r="D607" s="119"/>
      <c r="E607" s="119"/>
      <c r="F607" s="119"/>
      <c r="G607" s="119"/>
      <c r="H607" s="119"/>
      <c r="I607" s="117"/>
      <c r="J607" s="119"/>
    </row>
    <row r="608" ht="15.75" customHeight="1">
      <c r="A608" s="119" t="s">
        <v>576</v>
      </c>
      <c r="B608" s="141">
        <f t="shared" ref="B608:J608" si="125">_xlfn.STDEV.P(B585,N585,Z585)</f>
        <v>3.399346342</v>
      </c>
      <c r="C608" s="141">
        <f t="shared" si="125"/>
        <v>0.01810962121</v>
      </c>
      <c r="D608" s="141">
        <f t="shared" si="125"/>
        <v>0.01810962121</v>
      </c>
      <c r="E608" s="141">
        <f t="shared" si="125"/>
        <v>0.0152444248</v>
      </c>
      <c r="F608" s="141">
        <f t="shared" si="125"/>
        <v>0.01023706529</v>
      </c>
      <c r="G608" s="141">
        <f t="shared" si="125"/>
        <v>0.00384820017</v>
      </c>
      <c r="H608" s="141">
        <f t="shared" si="125"/>
        <v>0.00664067309</v>
      </c>
      <c r="I608" s="141">
        <f t="shared" si="125"/>
        <v>0.01760020475</v>
      </c>
      <c r="J608" s="141">
        <f t="shared" si="125"/>
        <v>0.01042690552</v>
      </c>
    </row>
    <row r="609" ht="15.75" customHeight="1">
      <c r="A609" s="119" t="s">
        <v>582</v>
      </c>
      <c r="B609" s="141">
        <f t="shared" ref="B609:J609" si="126">_xlfn.STDEV.P(B586,N586,Z586)</f>
        <v>3.771236166</v>
      </c>
      <c r="C609" s="141">
        <f t="shared" si="126"/>
        <v>0.01262145622</v>
      </c>
      <c r="D609" s="141">
        <f t="shared" si="126"/>
        <v>0.01262145622</v>
      </c>
      <c r="E609" s="141">
        <f t="shared" si="126"/>
        <v>0.01235461395</v>
      </c>
      <c r="F609" s="141">
        <f t="shared" si="126"/>
        <v>0.01028705428</v>
      </c>
      <c r="G609" s="141">
        <f t="shared" si="126"/>
        <v>0.08550887816</v>
      </c>
      <c r="H609" s="141">
        <f t="shared" si="126"/>
        <v>0.02571202962</v>
      </c>
      <c r="I609" s="141">
        <f t="shared" si="126"/>
        <v>0.005343683986</v>
      </c>
      <c r="J609" s="141">
        <f t="shared" si="126"/>
        <v>0.003378816818</v>
      </c>
    </row>
    <row r="610" ht="15.75" customHeight="1">
      <c r="A610" s="119" t="s">
        <v>588</v>
      </c>
      <c r="B610" s="141">
        <f t="shared" ref="B610:J610" si="127">_xlfn.STDEV.P(B587,N587,Z587)</f>
        <v>3.299831646</v>
      </c>
      <c r="C610" s="141">
        <f t="shared" si="127"/>
        <v>0.008569805584</v>
      </c>
      <c r="D610" s="141">
        <f t="shared" si="127"/>
        <v>0.008569805584</v>
      </c>
      <c r="E610" s="141">
        <f t="shared" si="127"/>
        <v>0.006205070293</v>
      </c>
      <c r="F610" s="141">
        <f t="shared" si="127"/>
        <v>0.00588959892</v>
      </c>
      <c r="G610" s="141">
        <f t="shared" si="127"/>
        <v>0.0117038439</v>
      </c>
      <c r="H610" s="141">
        <f t="shared" si="127"/>
        <v>0.005899355657</v>
      </c>
      <c r="I610" s="141">
        <f t="shared" si="127"/>
        <v>0.003326346187</v>
      </c>
      <c r="J610" s="141">
        <f t="shared" si="127"/>
        <v>0.001737219446</v>
      </c>
    </row>
    <row r="611" ht="15.75" customHeight="1">
      <c r="A611" s="119"/>
    </row>
    <row r="612" ht="15.75" customHeight="1"/>
    <row r="613" ht="15.75" customHeight="1"/>
    <row r="614" ht="15.75" customHeight="1"/>
    <row r="615" ht="15.75" customHeight="1"/>
    <row r="616" ht="15.75" customHeight="1"/>
    <row r="617" ht="15.75" customHeight="1"/>
    <row r="618" ht="15.75" customHeight="1">
      <c r="B618" s="173" t="s">
        <v>350</v>
      </c>
      <c r="C618" s="129"/>
      <c r="D618" s="129"/>
      <c r="E618" s="129"/>
      <c r="F618" s="129"/>
      <c r="G618" s="129"/>
      <c r="H618" s="129"/>
      <c r="I618" s="129"/>
      <c r="J618" s="130"/>
      <c r="M618" s="173" t="s">
        <v>602</v>
      </c>
      <c r="N618" s="129"/>
      <c r="O618" s="129"/>
      <c r="P618" s="129"/>
      <c r="Q618" s="129"/>
      <c r="R618" s="129"/>
      <c r="S618" s="129"/>
      <c r="T618" s="129"/>
      <c r="U618" s="130"/>
      <c r="W618" s="173" t="s">
        <v>602</v>
      </c>
      <c r="X618" s="129"/>
      <c r="Y618" s="129"/>
      <c r="Z618" s="129"/>
      <c r="AA618" s="129"/>
      <c r="AB618" s="129"/>
      <c r="AC618" s="129"/>
      <c r="AD618" s="129"/>
      <c r="AE618" s="130"/>
    </row>
    <row r="619" ht="15.75" customHeight="1">
      <c r="A619" s="174" t="s">
        <v>603</v>
      </c>
      <c r="B619" s="126" t="s">
        <v>340</v>
      </c>
      <c r="C619" s="126" t="s">
        <v>341</v>
      </c>
      <c r="D619" s="126" t="s">
        <v>342</v>
      </c>
      <c r="E619" s="126" t="s">
        <v>343</v>
      </c>
      <c r="F619" s="126" t="s">
        <v>344</v>
      </c>
      <c r="G619" s="126" t="s">
        <v>345</v>
      </c>
      <c r="H619" s="126" t="s">
        <v>346</v>
      </c>
      <c r="I619" s="126" t="s">
        <v>347</v>
      </c>
      <c r="J619" s="126" t="s">
        <v>348</v>
      </c>
      <c r="M619" s="175" t="s">
        <v>340</v>
      </c>
      <c r="N619" s="175" t="s">
        <v>341</v>
      </c>
      <c r="O619" s="175" t="s">
        <v>342</v>
      </c>
      <c r="P619" s="175" t="s">
        <v>343</v>
      </c>
      <c r="Q619" s="175" t="s">
        <v>344</v>
      </c>
      <c r="R619" s="175" t="s">
        <v>345</v>
      </c>
      <c r="S619" s="175" t="s">
        <v>346</v>
      </c>
      <c r="T619" s="175" t="s">
        <v>347</v>
      </c>
      <c r="U619" s="175" t="s">
        <v>348</v>
      </c>
      <c r="W619" s="175" t="s">
        <v>340</v>
      </c>
      <c r="X619" s="175" t="s">
        <v>341</v>
      </c>
      <c r="Y619" s="175" t="s">
        <v>342</v>
      </c>
      <c r="Z619" s="175" t="s">
        <v>343</v>
      </c>
      <c r="AA619" s="175" t="s">
        <v>344</v>
      </c>
      <c r="AB619" s="175" t="s">
        <v>345</v>
      </c>
      <c r="AC619" s="175" t="s">
        <v>346</v>
      </c>
      <c r="AD619" s="175" t="s">
        <v>347</v>
      </c>
      <c r="AE619" s="175" t="s">
        <v>348</v>
      </c>
    </row>
    <row r="620" ht="15.75" customHeight="1">
      <c r="A620" s="152" t="s">
        <v>604</v>
      </c>
      <c r="B620" s="152">
        <v>96.0</v>
      </c>
      <c r="C620" s="152" t="s">
        <v>605</v>
      </c>
      <c r="D620" s="152" t="s">
        <v>605</v>
      </c>
      <c r="E620" s="152" t="s">
        <v>606</v>
      </c>
      <c r="F620" s="152" t="s">
        <v>607</v>
      </c>
      <c r="G620" s="152" t="s">
        <v>608</v>
      </c>
      <c r="H620" s="152" t="s">
        <v>609</v>
      </c>
      <c r="I620" s="152" t="s">
        <v>610</v>
      </c>
      <c r="J620" s="152" t="s">
        <v>611</v>
      </c>
    </row>
    <row r="621" ht="15.75" customHeight="1">
      <c r="A621" s="152" t="s">
        <v>612</v>
      </c>
      <c r="B621" s="152">
        <v>99.0</v>
      </c>
      <c r="C621" s="152" t="s">
        <v>613</v>
      </c>
      <c r="D621" s="152" t="s">
        <v>613</v>
      </c>
      <c r="E621" s="152" t="s">
        <v>614</v>
      </c>
      <c r="F621" s="152" t="s">
        <v>615</v>
      </c>
      <c r="G621" s="152" t="s">
        <v>616</v>
      </c>
      <c r="H621" s="152" t="s">
        <v>617</v>
      </c>
      <c r="I621" s="152" t="s">
        <v>618</v>
      </c>
      <c r="J621" s="152" t="s">
        <v>619</v>
      </c>
    </row>
    <row r="622" ht="15.75" customHeight="1">
      <c r="A622" s="152" t="s">
        <v>620</v>
      </c>
      <c r="B622" s="152">
        <v>98.0</v>
      </c>
      <c r="C622" s="152" t="s">
        <v>621</v>
      </c>
      <c r="D622" s="152" t="s">
        <v>621</v>
      </c>
      <c r="E622" s="152" t="s">
        <v>622</v>
      </c>
      <c r="F622" s="152" t="s">
        <v>623</v>
      </c>
      <c r="G622" s="152" t="s">
        <v>624</v>
      </c>
      <c r="H622" s="152" t="s">
        <v>625</v>
      </c>
      <c r="I622" s="152" t="s">
        <v>626</v>
      </c>
      <c r="J622" s="152" t="s">
        <v>627</v>
      </c>
      <c r="AE622" s="117"/>
    </row>
    <row r="623" ht="15.75" customHeight="1">
      <c r="A623" s="152" t="s">
        <v>628</v>
      </c>
      <c r="B623" s="152">
        <v>94.0</v>
      </c>
      <c r="C623" s="152" t="s">
        <v>629</v>
      </c>
      <c r="D623" s="152" t="s">
        <v>629</v>
      </c>
      <c r="E623" s="152" t="s">
        <v>630</v>
      </c>
      <c r="F623" s="152" t="s">
        <v>630</v>
      </c>
      <c r="G623" s="152">
        <v>1.0</v>
      </c>
      <c r="H623" s="152" t="s">
        <v>631</v>
      </c>
      <c r="I623" s="152" t="s">
        <v>632</v>
      </c>
      <c r="J623" s="152" t="s">
        <v>633</v>
      </c>
      <c r="AE623" s="117"/>
    </row>
    <row r="624" ht="15.75" customHeight="1">
      <c r="A624" s="152" t="s">
        <v>634</v>
      </c>
      <c r="B624" s="152">
        <v>99.0</v>
      </c>
      <c r="C624" s="152" t="s">
        <v>635</v>
      </c>
      <c r="D624" s="152" t="s">
        <v>635</v>
      </c>
      <c r="E624" s="152" t="s">
        <v>630</v>
      </c>
      <c r="F624" s="152" t="s">
        <v>630</v>
      </c>
      <c r="G624" s="152">
        <v>1.0</v>
      </c>
      <c r="H624" s="152" t="s">
        <v>631</v>
      </c>
      <c r="I624" s="152" t="s">
        <v>636</v>
      </c>
      <c r="J624" s="152" t="s">
        <v>637</v>
      </c>
      <c r="AE624" s="117"/>
    </row>
    <row r="625" ht="15.75" customHeight="1">
      <c r="A625" s="152" t="s">
        <v>638</v>
      </c>
      <c r="B625" s="152">
        <v>93.0</v>
      </c>
      <c r="C625" s="176">
        <v>3.208482742E9</v>
      </c>
      <c r="D625" s="176">
        <v>3.208482742E9</v>
      </c>
      <c r="E625" s="152" t="s">
        <v>639</v>
      </c>
      <c r="F625" s="152" t="s">
        <v>640</v>
      </c>
      <c r="G625" s="152" t="s">
        <v>641</v>
      </c>
      <c r="H625" s="152" t="s">
        <v>642</v>
      </c>
      <c r="I625" s="152" t="s">
        <v>643</v>
      </c>
      <c r="J625" s="152" t="s">
        <v>644</v>
      </c>
      <c r="AE625" s="117"/>
    </row>
    <row r="629">
      <c r="B629" s="173" t="s">
        <v>350</v>
      </c>
      <c r="C629" s="129"/>
      <c r="D629" s="129"/>
      <c r="E629" s="129"/>
      <c r="F629" s="129"/>
      <c r="G629" s="129"/>
      <c r="H629" s="129"/>
      <c r="I629" s="129"/>
      <c r="J629" s="130"/>
    </row>
    <row r="630">
      <c r="A630" s="177" t="s">
        <v>645</v>
      </c>
      <c r="B630" s="126" t="s">
        <v>340</v>
      </c>
      <c r="C630" s="126" t="s">
        <v>341</v>
      </c>
      <c r="D630" s="126" t="s">
        <v>342</v>
      </c>
      <c r="E630" s="126" t="s">
        <v>343</v>
      </c>
      <c r="F630" s="126" t="s">
        <v>344</v>
      </c>
      <c r="G630" s="126" t="s">
        <v>345</v>
      </c>
      <c r="H630" s="126" t="s">
        <v>346</v>
      </c>
      <c r="I630" s="126" t="s">
        <v>347</v>
      </c>
      <c r="J630" s="126" t="s">
        <v>348</v>
      </c>
    </row>
    <row r="631" ht="15.75" customHeight="1">
      <c r="A631" s="3" t="s">
        <v>646</v>
      </c>
      <c r="B631" s="3">
        <v>89.0</v>
      </c>
      <c r="C631" s="3">
        <v>0.799110352993011</v>
      </c>
      <c r="D631" s="3">
        <v>0.799110352993011</v>
      </c>
      <c r="E631" s="3">
        <v>0.686567164179104</v>
      </c>
      <c r="F631" s="3">
        <v>0.811518324607329</v>
      </c>
      <c r="G631" s="3">
        <v>0.632653061224489</v>
      </c>
      <c r="H631" s="3">
        <v>0.711009174311926</v>
      </c>
      <c r="I631" s="3">
        <v>0.764045235928766</v>
      </c>
      <c r="J631" s="3">
        <v>0.825290258067832</v>
      </c>
      <c r="L631" s="152" t="s">
        <v>647</v>
      </c>
      <c r="M631" s="152">
        <v>99.0</v>
      </c>
      <c r="N631" s="152" t="s">
        <v>648</v>
      </c>
      <c r="O631" s="152" t="s">
        <v>648</v>
      </c>
      <c r="P631" s="152" t="s">
        <v>649</v>
      </c>
      <c r="Q631" s="152" t="s">
        <v>650</v>
      </c>
      <c r="R631" s="152" t="s">
        <v>651</v>
      </c>
      <c r="S631" s="152" t="s">
        <v>652</v>
      </c>
      <c r="T631" s="151" t="s">
        <v>653</v>
      </c>
      <c r="U631" s="151" t="s">
        <v>654</v>
      </c>
      <c r="W631" s="3">
        <v>83.0</v>
      </c>
      <c r="X631" s="3">
        <v>0.687894642353057</v>
      </c>
      <c r="Y631" s="3">
        <v>0.687894642353057</v>
      </c>
      <c r="Z631" s="3">
        <v>0.733830845771144</v>
      </c>
      <c r="AA631" s="3">
        <v>0.8</v>
      </c>
      <c r="AB631" s="3">
        <v>0.751020408163265</v>
      </c>
      <c r="AC631" s="3">
        <v>0.774736842105263</v>
      </c>
      <c r="AD631" s="3">
        <v>0.788093071623553</v>
      </c>
      <c r="AE631" s="3">
        <v>0.841022096628701</v>
      </c>
      <c r="AF631" s="3" t="s">
        <v>655</v>
      </c>
    </row>
    <row r="632" ht="15.75" customHeight="1">
      <c r="A632" s="152" t="s">
        <v>656</v>
      </c>
      <c r="B632" s="152">
        <v>96.0</v>
      </c>
      <c r="C632" s="152" t="s">
        <v>657</v>
      </c>
      <c r="D632" s="152" t="s">
        <v>657</v>
      </c>
      <c r="E632" s="152" t="s">
        <v>658</v>
      </c>
      <c r="F632" s="152" t="s">
        <v>659</v>
      </c>
      <c r="G632" s="152" t="s">
        <v>660</v>
      </c>
      <c r="H632" s="152" t="s">
        <v>661</v>
      </c>
      <c r="I632" s="152" t="s">
        <v>662</v>
      </c>
      <c r="J632" s="152" t="s">
        <v>663</v>
      </c>
      <c r="AE632" s="117"/>
    </row>
    <row r="633" ht="15.75" customHeight="1">
      <c r="A633" s="152" t="s">
        <v>664</v>
      </c>
      <c r="B633" s="152">
        <v>95.0</v>
      </c>
      <c r="C633" s="152" t="s">
        <v>665</v>
      </c>
      <c r="D633" s="152" t="s">
        <v>665</v>
      </c>
      <c r="E633" s="152" t="s">
        <v>666</v>
      </c>
      <c r="F633" s="152" t="s">
        <v>667</v>
      </c>
      <c r="G633" s="152" t="s">
        <v>668</v>
      </c>
      <c r="H633" s="152" t="s">
        <v>669</v>
      </c>
      <c r="I633" s="152" t="s">
        <v>670</v>
      </c>
      <c r="J633" s="152" t="s">
        <v>671</v>
      </c>
      <c r="AE633" s="117"/>
    </row>
    <row r="634" ht="15.75" customHeight="1">
      <c r="A634" s="3"/>
      <c r="B634" s="3"/>
      <c r="C634" s="3"/>
      <c r="D634" s="3"/>
      <c r="E634" s="3"/>
      <c r="F634" s="3"/>
      <c r="G634" s="3"/>
      <c r="H634" s="3"/>
      <c r="I634" s="3"/>
      <c r="J634" s="3"/>
      <c r="AE634" s="117"/>
    </row>
    <row r="635" ht="15.75" customHeight="1">
      <c r="A635" s="3" t="s">
        <v>672</v>
      </c>
      <c r="B635" s="3" t="s">
        <v>324</v>
      </c>
      <c r="C635" s="3">
        <v>0.780686020851135</v>
      </c>
      <c r="D635" s="3">
        <v>0.780686020851135</v>
      </c>
      <c r="E635" s="3">
        <v>0.659203980099502</v>
      </c>
      <c r="F635" s="3">
        <v>0.8</v>
      </c>
      <c r="G635" s="3">
        <v>0.587755102040816</v>
      </c>
      <c r="H635" s="3">
        <v>0.677647058823529</v>
      </c>
      <c r="I635" s="3">
        <v>0.746184843364097</v>
      </c>
      <c r="J635" s="3">
        <v>0.815226463972126</v>
      </c>
      <c r="AE635" s="117"/>
    </row>
    <row r="636" ht="15.75" customHeight="1">
      <c r="A636" s="3" t="s">
        <v>673</v>
      </c>
      <c r="B636" s="3" t="s">
        <v>324</v>
      </c>
      <c r="C636" s="3">
        <v>0.730718076229095</v>
      </c>
      <c r="D636" s="3">
        <v>0.730718076229095</v>
      </c>
      <c r="E636" s="3">
        <v>0.684079601990049</v>
      </c>
      <c r="F636" s="3">
        <v>0.768181818181818</v>
      </c>
      <c r="G636" s="3">
        <v>0.689795918367347</v>
      </c>
      <c r="H636" s="3">
        <v>0.726881720430107</v>
      </c>
      <c r="I636" s="3">
        <v>0.735317821396074</v>
      </c>
      <c r="J636" s="3">
        <v>0.793329959099823</v>
      </c>
      <c r="AE636" s="117"/>
    </row>
    <row r="637" ht="15.75" customHeight="1">
      <c r="A637" s="3" t="s">
        <v>674</v>
      </c>
      <c r="B637" s="3">
        <v>68.0</v>
      </c>
      <c r="C637" s="3">
        <v>0.757343590259552</v>
      </c>
      <c r="D637" s="3">
        <v>0.757343590259552</v>
      </c>
      <c r="E637" s="3">
        <v>0.614427860696517</v>
      </c>
      <c r="F637" s="3">
        <v>0.761627906976744</v>
      </c>
      <c r="G637" s="3">
        <v>0.53469387755102</v>
      </c>
      <c r="H637" s="3">
        <v>0.628297362110311</v>
      </c>
      <c r="I637" s="3">
        <v>0.706850383465488</v>
      </c>
      <c r="J637" s="3">
        <v>0.783387951639731</v>
      </c>
      <c r="AE637" s="117"/>
    </row>
    <row r="638" ht="15.75" customHeight="1">
      <c r="A638" s="3" t="s">
        <v>675</v>
      </c>
      <c r="B638" s="3">
        <v>87.0</v>
      </c>
      <c r="C638" s="3">
        <v>0.780686020851135</v>
      </c>
      <c r="D638" s="3">
        <v>0.780686020851135</v>
      </c>
      <c r="E638" s="3">
        <v>0.659203980099502</v>
      </c>
      <c r="F638" s="3">
        <v>0.8</v>
      </c>
      <c r="G638" s="3">
        <v>0.587755102040816</v>
      </c>
      <c r="H638" s="3">
        <v>0.677647058823529</v>
      </c>
      <c r="I638" s="133">
        <v>0.746184843364097</v>
      </c>
      <c r="J638" s="3">
        <v>0.815226463972126</v>
      </c>
      <c r="AE638" s="117"/>
    </row>
    <row r="639" ht="15.75" customHeight="1">
      <c r="A639" s="152"/>
      <c r="B639" s="152"/>
      <c r="C639" s="152"/>
      <c r="D639" s="152"/>
      <c r="E639" s="152"/>
      <c r="F639" s="152"/>
      <c r="G639" s="152"/>
      <c r="H639" s="152"/>
      <c r="I639" s="152"/>
      <c r="J639" s="152"/>
      <c r="AE639" s="117"/>
    </row>
    <row r="640" ht="15.75" customHeight="1">
      <c r="A640" s="3" t="s">
        <v>676</v>
      </c>
      <c r="B640" s="3">
        <v>91.0</v>
      </c>
      <c r="C640" s="3">
        <v>1.15886104106903</v>
      </c>
      <c r="D640" s="3">
        <v>1.15886104106903</v>
      </c>
      <c r="E640" s="3">
        <v>0.626865671641791</v>
      </c>
      <c r="F640" s="3">
        <v>0.687747035573122</v>
      </c>
      <c r="G640" s="3">
        <v>0.710204081632653</v>
      </c>
      <c r="H640" s="3">
        <v>0.698795180722891</v>
      </c>
      <c r="I640" s="3">
        <v>0.647341739243468</v>
      </c>
      <c r="J640" s="3">
        <v>0.754224794208783</v>
      </c>
      <c r="L640" s="3" t="s">
        <v>677</v>
      </c>
      <c r="M640" s="3">
        <v>67.0</v>
      </c>
      <c r="N640" s="3">
        <v>1.01395595073699</v>
      </c>
      <c r="O640" s="3">
        <v>1.01395595073699</v>
      </c>
      <c r="P640" s="3">
        <v>0.614427860696517</v>
      </c>
      <c r="Q640" s="3">
        <v>0.667910447761194</v>
      </c>
      <c r="R640" s="3">
        <v>0.730612244897959</v>
      </c>
      <c r="S640" s="3">
        <v>0.697855750487329</v>
      </c>
      <c r="T640" s="3">
        <v>0.585311321981021</v>
      </c>
      <c r="U640" s="3">
        <v>0.681637779731582</v>
      </c>
      <c r="X640" s="3" t="s">
        <v>678</v>
      </c>
      <c r="Y640" s="3">
        <v>69.0</v>
      </c>
      <c r="Z640" s="3">
        <v>0.951856195926666</v>
      </c>
      <c r="AA640" s="3">
        <v>0.951856195926666</v>
      </c>
      <c r="AB640" s="3">
        <v>0.629353233830845</v>
      </c>
      <c r="AC640" s="3">
        <v>0.706896551724137</v>
      </c>
      <c r="AD640" s="3">
        <v>0.66938775510204</v>
      </c>
      <c r="AE640" s="3">
        <v>0.687631027253668</v>
      </c>
      <c r="AF640" s="3">
        <v>0.67203951644352</v>
      </c>
      <c r="AG640" s="3">
        <v>0.756574994792841</v>
      </c>
    </row>
    <row r="641" ht="15.75" customHeight="1">
      <c r="A641" s="3" t="s">
        <v>679</v>
      </c>
      <c r="B641" s="3">
        <v>99.0</v>
      </c>
      <c r="C641" s="3">
        <v>0.911732673645019</v>
      </c>
      <c r="D641" s="3">
        <v>0.911732673645019</v>
      </c>
      <c r="E641" s="3">
        <v>0.666666666666666</v>
      </c>
      <c r="F641" s="3">
        <v>0.704797047970479</v>
      </c>
      <c r="G641" s="3">
        <v>0.779591836734693</v>
      </c>
      <c r="H641" s="3">
        <v>0.740310077519379</v>
      </c>
      <c r="I641" s="3">
        <v>0.707682308592226</v>
      </c>
      <c r="J641" s="3">
        <v>0.766216280723546</v>
      </c>
      <c r="AE641" s="117"/>
    </row>
    <row r="642" ht="15.75" customHeight="1">
      <c r="A642" s="178"/>
      <c r="B642" s="178"/>
      <c r="C642" s="178"/>
      <c r="D642" s="178"/>
      <c r="E642" s="178"/>
      <c r="F642" s="178"/>
      <c r="G642" s="178"/>
      <c r="H642" s="178"/>
      <c r="I642" s="178"/>
      <c r="J642" s="179"/>
      <c r="AE642" s="117"/>
    </row>
    <row r="643" ht="15.75" customHeight="1">
      <c r="A643" s="178"/>
      <c r="B643" s="178"/>
      <c r="C643" s="178"/>
      <c r="D643" s="178"/>
      <c r="E643" s="178"/>
      <c r="F643" s="178"/>
      <c r="G643" s="178"/>
      <c r="H643" s="178"/>
      <c r="I643" s="178"/>
      <c r="J643" s="179"/>
      <c r="AE643" s="117"/>
    </row>
    <row r="644" ht="15.75" customHeight="1">
      <c r="A644" s="178"/>
      <c r="B644" s="180" t="s">
        <v>503</v>
      </c>
      <c r="C644" s="129"/>
      <c r="D644" s="129"/>
      <c r="E644" s="129"/>
      <c r="F644" s="129"/>
      <c r="G644" s="129"/>
      <c r="H644" s="129"/>
      <c r="I644" s="129"/>
      <c r="J644" s="130"/>
      <c r="AE644" s="117"/>
    </row>
    <row r="645" ht="15.75" customHeight="1">
      <c r="A645" s="3" t="s">
        <v>676</v>
      </c>
      <c r="B645" s="181">
        <f t="shared" ref="B645:J645" si="128">STDEV(B640,M640,Y640)</f>
        <v>13.31665624</v>
      </c>
      <c r="C645" s="181">
        <f t="shared" si="128"/>
        <v>0.1062268568</v>
      </c>
      <c r="D645" s="181">
        <f t="shared" si="128"/>
        <v>0.1062268568</v>
      </c>
      <c r="E645" s="181">
        <f t="shared" si="128"/>
        <v>0.007996393666</v>
      </c>
      <c r="F645" s="181">
        <f t="shared" si="128"/>
        <v>0.01949406101</v>
      </c>
      <c r="G645" s="181">
        <f t="shared" si="128"/>
        <v>0.03117398432</v>
      </c>
      <c r="H645" s="181">
        <f t="shared" si="128"/>
        <v>0.006192277678</v>
      </c>
      <c r="I645" s="181">
        <f t="shared" si="128"/>
        <v>0.04468320449</v>
      </c>
      <c r="J645" s="181">
        <f t="shared" si="128"/>
        <v>0.04260278613</v>
      </c>
      <c r="AE645" s="117"/>
    </row>
    <row r="646" ht="15.75" customHeight="1">
      <c r="A646" s="178"/>
      <c r="B646" s="181"/>
      <c r="C646" s="181"/>
      <c r="D646" s="181"/>
      <c r="E646" s="181"/>
      <c r="F646" s="181"/>
      <c r="G646" s="181"/>
      <c r="H646" s="181"/>
      <c r="I646" s="181"/>
      <c r="J646" s="181"/>
      <c r="AE646" s="117"/>
    </row>
    <row r="647" ht="15.75" customHeight="1">
      <c r="A647" s="178"/>
      <c r="I647" s="117"/>
      <c r="AE647" s="117"/>
    </row>
    <row r="648" ht="15.75" customHeight="1">
      <c r="A648" s="178"/>
      <c r="B648" s="180" t="s">
        <v>504</v>
      </c>
      <c r="C648" s="129"/>
      <c r="D648" s="129"/>
      <c r="E648" s="129"/>
      <c r="F648" s="129"/>
      <c r="G648" s="129"/>
      <c r="H648" s="129"/>
      <c r="I648" s="129"/>
      <c r="J648" s="130"/>
      <c r="AE648" s="117"/>
    </row>
    <row r="649" ht="15.75" customHeight="1">
      <c r="A649" s="3" t="s">
        <v>676</v>
      </c>
      <c r="B649" s="182">
        <f t="shared" ref="B649:J649" si="129">AVERAGE(B640,M640,Y640)</f>
        <v>75.66666667</v>
      </c>
      <c r="C649" s="182">
        <f t="shared" si="129"/>
        <v>1.041557729</v>
      </c>
      <c r="D649" s="182">
        <f t="shared" si="129"/>
        <v>1.041557729</v>
      </c>
      <c r="E649" s="182">
        <f t="shared" si="129"/>
        <v>0.6235489221</v>
      </c>
      <c r="F649" s="182">
        <f t="shared" si="129"/>
        <v>0.6875180117</v>
      </c>
      <c r="G649" s="182">
        <f t="shared" si="129"/>
        <v>0.7034013605</v>
      </c>
      <c r="H649" s="182">
        <f t="shared" si="129"/>
        <v>0.6947606528</v>
      </c>
      <c r="I649" s="182">
        <f t="shared" si="129"/>
        <v>0.6348975259</v>
      </c>
      <c r="J649" s="182">
        <f t="shared" si="129"/>
        <v>0.7308125229</v>
      </c>
      <c r="AE649" s="117"/>
    </row>
    <row r="650" ht="15.75" customHeight="1">
      <c r="AE650" s="117"/>
    </row>
    <row r="651" ht="15.75" customHeight="1">
      <c r="A651" s="178"/>
      <c r="B651" s="178"/>
      <c r="C651" s="178"/>
      <c r="D651" s="178"/>
      <c r="E651" s="178"/>
      <c r="F651" s="178"/>
      <c r="G651" s="178"/>
      <c r="H651" s="178"/>
      <c r="I651" s="178"/>
      <c r="J651" s="179"/>
      <c r="AE651" s="117"/>
    </row>
    <row r="652" ht="15.75" customHeight="1">
      <c r="AE652" s="117"/>
    </row>
    <row r="653" ht="15.75" customHeight="1">
      <c r="A653" s="178"/>
      <c r="B653" s="178"/>
      <c r="C653" s="178"/>
      <c r="D653" s="178"/>
      <c r="E653" s="178"/>
      <c r="F653" s="178"/>
      <c r="G653" s="178"/>
      <c r="H653" s="178"/>
      <c r="I653" s="178"/>
      <c r="J653" s="179"/>
      <c r="AE653" s="117"/>
    </row>
    <row r="654" ht="15.75" customHeight="1">
      <c r="A654" s="178"/>
      <c r="B654" s="178"/>
      <c r="C654" s="178"/>
      <c r="D654" s="178"/>
      <c r="E654" s="178"/>
      <c r="F654" s="178"/>
      <c r="G654" s="178"/>
      <c r="H654" s="178"/>
      <c r="I654" s="178"/>
      <c r="J654" s="179"/>
      <c r="AE654" s="117"/>
    </row>
    <row r="655" ht="15.75" customHeight="1">
      <c r="A655" s="152"/>
      <c r="B655" s="173" t="s">
        <v>350</v>
      </c>
      <c r="C655" s="129"/>
      <c r="D655" s="129"/>
      <c r="E655" s="129"/>
      <c r="F655" s="129"/>
      <c r="G655" s="129"/>
      <c r="H655" s="129"/>
      <c r="I655" s="129"/>
      <c r="J655" s="130"/>
      <c r="AE655" s="117"/>
    </row>
    <row r="656" ht="15.75" customHeight="1">
      <c r="A656" s="177" t="s">
        <v>680</v>
      </c>
      <c r="B656" s="126" t="s">
        <v>340</v>
      </c>
      <c r="C656" s="126" t="s">
        <v>341</v>
      </c>
      <c r="D656" s="126" t="s">
        <v>342</v>
      </c>
      <c r="E656" s="126" t="s">
        <v>343</v>
      </c>
      <c r="F656" s="126" t="s">
        <v>344</v>
      </c>
      <c r="G656" s="126" t="s">
        <v>345</v>
      </c>
      <c r="H656" s="126" t="s">
        <v>346</v>
      </c>
      <c r="I656" s="126" t="s">
        <v>347</v>
      </c>
      <c r="J656" s="126" t="s">
        <v>348</v>
      </c>
      <c r="AE656" s="117"/>
    </row>
    <row r="657" ht="15.75" customHeight="1">
      <c r="A657" s="152"/>
      <c r="B657" s="152"/>
      <c r="C657" s="152"/>
      <c r="D657" s="152"/>
      <c r="E657" s="152"/>
      <c r="F657" s="152"/>
      <c r="G657" s="152"/>
      <c r="H657" s="152"/>
      <c r="I657" s="152"/>
      <c r="J657" s="151"/>
      <c r="AE657" s="117"/>
    </row>
    <row r="658" ht="15.75" customHeight="1">
      <c r="A658" s="3" t="s">
        <v>681</v>
      </c>
      <c r="B658" s="3">
        <v>92.0</v>
      </c>
      <c r="C658" s="3">
        <v>0.803145885467529</v>
      </c>
      <c r="D658" s="3">
        <v>0.803145885467529</v>
      </c>
      <c r="E658" s="3">
        <v>0.67910447761194</v>
      </c>
      <c r="F658" s="3">
        <v>0.802083333333333</v>
      </c>
      <c r="G658" s="3">
        <v>0.628571428571428</v>
      </c>
      <c r="H658" s="3">
        <v>0.704805491990846</v>
      </c>
      <c r="I658" s="3">
        <v>0.752294293513583</v>
      </c>
      <c r="J658" s="3">
        <v>0.815762546026525</v>
      </c>
      <c r="L658" s="3" t="s">
        <v>681</v>
      </c>
      <c r="M658" s="3">
        <v>70.0</v>
      </c>
      <c r="N658" s="3">
        <v>0.725065410137176</v>
      </c>
      <c r="O658" s="3">
        <v>0.725065410137176</v>
      </c>
      <c r="P658" s="3">
        <v>0.713930348258706</v>
      </c>
      <c r="Q658" s="3">
        <v>0.746212121212121</v>
      </c>
      <c r="R658" s="3">
        <v>0.804081632653061</v>
      </c>
      <c r="S658" s="3">
        <v>0.774066797642436</v>
      </c>
      <c r="T658" s="118">
        <v>0.745222929936305</v>
      </c>
      <c r="U658" s="3">
        <v>0.805408366162392</v>
      </c>
      <c r="X658" s="3" t="s">
        <v>681</v>
      </c>
      <c r="Y658" s="3">
        <v>95.0</v>
      </c>
      <c r="Z658" s="3">
        <v>0.792308747768402</v>
      </c>
      <c r="AA658" s="3">
        <v>0.792308747768402</v>
      </c>
      <c r="AB658" s="3">
        <v>0.661691542288557</v>
      </c>
      <c r="AC658" s="3">
        <v>0.693950177935943</v>
      </c>
      <c r="AD658" s="3">
        <v>0.795918367346938</v>
      </c>
      <c r="AE658" s="3">
        <v>0.741444866920152</v>
      </c>
      <c r="AF658" s="3">
        <v>0.69530742233199</v>
      </c>
      <c r="AG658" s="3">
        <v>0.766115138322669</v>
      </c>
    </row>
    <row r="659">
      <c r="A659" s="3" t="s">
        <v>682</v>
      </c>
      <c r="B659" s="3">
        <v>73.0</v>
      </c>
      <c r="C659" s="3">
        <v>1.50997912883758</v>
      </c>
      <c r="D659" s="3">
        <v>1.50997912883758</v>
      </c>
      <c r="E659" s="3">
        <v>0.519900497512437</v>
      </c>
      <c r="F659" s="3">
        <v>0.833333333333333</v>
      </c>
      <c r="G659" s="3">
        <v>0.265306122448979</v>
      </c>
      <c r="H659" s="3">
        <v>0.402476780185758</v>
      </c>
      <c r="I659" s="3">
        <v>0.71412972832445</v>
      </c>
      <c r="J659" s="3">
        <v>0.786963009685556</v>
      </c>
      <c r="L659" s="3" t="s">
        <v>682</v>
      </c>
      <c r="M659" s="3">
        <v>72.0</v>
      </c>
      <c r="N659" s="3">
        <v>0.850922584533691</v>
      </c>
      <c r="O659" s="3">
        <v>0.850922584533691</v>
      </c>
      <c r="P659" s="3">
        <v>0.664179104477612</v>
      </c>
      <c r="Q659" s="3">
        <v>0.75</v>
      </c>
      <c r="R659" s="3">
        <v>0.673469387755102</v>
      </c>
      <c r="S659" s="3">
        <v>0.709677419354838</v>
      </c>
      <c r="T659" s="118">
        <v>0.725828675419212</v>
      </c>
      <c r="U659" s="3">
        <v>0.783461203292715</v>
      </c>
      <c r="X659" s="3" t="s">
        <v>683</v>
      </c>
      <c r="Y659" s="3">
        <v>75.0</v>
      </c>
      <c r="Z659" s="3">
        <v>1.02472221851348</v>
      </c>
      <c r="AA659" s="3">
        <v>1.02472221851348</v>
      </c>
      <c r="AB659" s="3">
        <v>0.611940298507462</v>
      </c>
      <c r="AC659" s="3">
        <v>0.757225433526011</v>
      </c>
      <c r="AD659" s="3">
        <v>0.53469387755102</v>
      </c>
      <c r="AE659" s="3">
        <v>0.626794258373205</v>
      </c>
      <c r="AF659" s="3">
        <v>0.70695437410633</v>
      </c>
      <c r="AG659" s="3">
        <v>0.787804995134045</v>
      </c>
      <c r="AJ659" s="3" t="s">
        <v>684</v>
      </c>
      <c r="AK659" s="3">
        <v>79.0</v>
      </c>
      <c r="AL659" s="183">
        <v>0.809401869773864</v>
      </c>
      <c r="AM659" s="183">
        <v>0.809401869773864</v>
      </c>
      <c r="AN659" s="183">
        <v>0.666666666666666</v>
      </c>
      <c r="AO659" s="183">
        <v>0.72289156626506</v>
      </c>
      <c r="AP659" s="183">
        <v>0.73469387755102</v>
      </c>
      <c r="AQ659" s="183">
        <v>0.728744939271255</v>
      </c>
      <c r="AR659" s="183">
        <v>0.699701026907578</v>
      </c>
      <c r="AS659" s="183">
        <v>0.771352748164139</v>
      </c>
    </row>
    <row r="660">
      <c r="A660" s="3"/>
      <c r="B660" s="3"/>
      <c r="C660" s="3"/>
      <c r="D660" s="3"/>
      <c r="E660" s="3"/>
      <c r="F660" s="3"/>
      <c r="G660" s="3"/>
      <c r="H660" s="3"/>
      <c r="I660" s="3"/>
      <c r="J660" s="3"/>
      <c r="AJ660" s="3" t="s">
        <v>685</v>
      </c>
      <c r="AK660" s="3">
        <v>72.0</v>
      </c>
      <c r="AL660" s="183">
        <v>0.758230805397033</v>
      </c>
      <c r="AM660" s="183">
        <v>0.758230805397033</v>
      </c>
      <c r="AN660" s="183">
        <v>0.681592039800995</v>
      </c>
      <c r="AO660" s="183">
        <v>0.709677419354838</v>
      </c>
      <c r="AP660" s="183">
        <v>0.808163265306122</v>
      </c>
      <c r="AQ660" s="183">
        <v>0.755725190839694</v>
      </c>
      <c r="AR660" s="183">
        <v>0.739139477447029</v>
      </c>
      <c r="AS660" s="183">
        <v>0.820027134070316</v>
      </c>
    </row>
    <row r="661" ht="15.75" customHeight="1">
      <c r="A661" s="3" t="s">
        <v>686</v>
      </c>
      <c r="B661" s="3">
        <v>93.0</v>
      </c>
      <c r="C661" s="3">
        <v>0.781610548496246</v>
      </c>
      <c r="D661" s="3">
        <v>0.781610548496246</v>
      </c>
      <c r="E661" s="3">
        <v>0.676616915422885</v>
      </c>
      <c r="F661" s="3">
        <v>0.723735408560311</v>
      </c>
      <c r="G661" s="3">
        <v>0.759183673469387</v>
      </c>
      <c r="H661" s="3">
        <v>0.741035856573705</v>
      </c>
      <c r="I661" s="133">
        <v>0.719797218250357</v>
      </c>
      <c r="J661" s="3">
        <v>0.799554314877632</v>
      </c>
      <c r="L661" s="3" t="s">
        <v>686</v>
      </c>
      <c r="M661" s="3">
        <v>65.0</v>
      </c>
      <c r="N661" s="3">
        <v>0.785563349723815</v>
      </c>
      <c r="O661" s="3">
        <v>0.785563349723815</v>
      </c>
      <c r="P661" s="3">
        <v>0.684079601990049</v>
      </c>
      <c r="Q661" s="3">
        <v>0.739837398373983</v>
      </c>
      <c r="R661" s="3">
        <v>0.742857142857142</v>
      </c>
      <c r="S661" s="3">
        <v>0.741344195519348</v>
      </c>
      <c r="T661" s="3">
        <v>0.724476797088262</v>
      </c>
      <c r="U661" s="3">
        <v>0.793744652757148</v>
      </c>
      <c r="AJ661" s="3" t="s">
        <v>687</v>
      </c>
      <c r="AK661" s="3">
        <v>69.0</v>
      </c>
      <c r="AL661" s="183">
        <v>0.799754798412323</v>
      </c>
      <c r="AM661" s="183">
        <v>0.799754798412323</v>
      </c>
      <c r="AN661" s="183">
        <v>0.694029850746268</v>
      </c>
      <c r="AO661" s="183">
        <v>0.687116564417177</v>
      </c>
      <c r="AP661" s="183">
        <v>0.914285714285714</v>
      </c>
      <c r="AQ661" s="183">
        <v>0.784588441330998</v>
      </c>
      <c r="AR661" s="183">
        <v>0.750110490055895</v>
      </c>
      <c r="AS661" s="183">
        <v>0.814823531606516</v>
      </c>
    </row>
    <row r="662" ht="15.75" customHeight="1">
      <c r="A662" s="3" t="s">
        <v>688</v>
      </c>
      <c r="B662" s="3">
        <v>82.0</v>
      </c>
      <c r="C662" s="3">
        <v>0.769502580165863</v>
      </c>
      <c r="D662" s="3">
        <v>0.769502580165863</v>
      </c>
      <c r="E662" s="3">
        <v>0.651741293532338</v>
      </c>
      <c r="F662" s="3">
        <v>0.758620689655172</v>
      </c>
      <c r="G662" s="3">
        <v>0.628571428571428</v>
      </c>
      <c r="H662" s="3">
        <v>0.6875</v>
      </c>
      <c r="I662" s="133">
        <v>0.729598336149746</v>
      </c>
      <c r="J662" s="3">
        <v>0.810180152920786</v>
      </c>
      <c r="L662" s="3" t="s">
        <v>688</v>
      </c>
      <c r="M662" s="3">
        <v>93.0</v>
      </c>
      <c r="N662" s="3">
        <v>0.781610548496246</v>
      </c>
      <c r="O662" s="3">
        <v>0.781610548496246</v>
      </c>
      <c r="P662" s="3">
        <v>0.676616915422885</v>
      </c>
      <c r="Q662" s="3">
        <v>0.723735408560311</v>
      </c>
      <c r="R662" s="3">
        <v>0.759183673469387</v>
      </c>
      <c r="S662" s="3">
        <v>0.741035856573705</v>
      </c>
      <c r="T662" s="118">
        <v>0.719797218250357</v>
      </c>
      <c r="U662" s="3">
        <v>0.799554314877632</v>
      </c>
      <c r="AJ662" s="3" t="s">
        <v>689</v>
      </c>
      <c r="AK662" s="3">
        <v>67.0</v>
      </c>
      <c r="AL662" s="183">
        <v>0.80525004863739</v>
      </c>
      <c r="AM662" s="183">
        <v>0.80525004863739</v>
      </c>
      <c r="AN662" s="183">
        <v>0.669154228855721</v>
      </c>
      <c r="AO662" s="183">
        <v>0.715384615384615</v>
      </c>
      <c r="AP662" s="183">
        <v>0.759183673469387</v>
      </c>
      <c r="AQ662" s="183">
        <v>0.736633663366336</v>
      </c>
      <c r="AR662" s="183">
        <v>0.728142467177954</v>
      </c>
      <c r="AS662" s="183">
        <v>0.800629040801578</v>
      </c>
    </row>
    <row r="663">
      <c r="A663" s="3"/>
      <c r="B663" s="3"/>
      <c r="C663" s="3"/>
      <c r="D663" s="3"/>
      <c r="E663" s="3"/>
      <c r="F663" s="3"/>
      <c r="G663" s="3"/>
      <c r="H663" s="3"/>
      <c r="I663" s="3"/>
      <c r="J663" s="3"/>
      <c r="AJ663" s="3" t="s">
        <v>690</v>
      </c>
      <c r="AK663" s="3">
        <v>67.0</v>
      </c>
      <c r="AL663" s="183">
        <v>0.768329918384552</v>
      </c>
      <c r="AM663" s="183">
        <v>0.768329918384552</v>
      </c>
      <c r="AN663" s="183">
        <v>0.67412935323383</v>
      </c>
      <c r="AO663" s="183">
        <v>0.711111111111111</v>
      </c>
      <c r="AP663" s="183">
        <v>0.783673469387755</v>
      </c>
      <c r="AQ663" s="183">
        <v>0.745631067961165</v>
      </c>
      <c r="AR663" s="183">
        <v>0.717119459248667</v>
      </c>
      <c r="AS663" s="183">
        <v>0.78284127667615</v>
      </c>
    </row>
    <row r="664" ht="15.75" customHeight="1">
      <c r="A664" s="3" t="s">
        <v>691</v>
      </c>
      <c r="B664" s="3">
        <v>91.0</v>
      </c>
      <c r="C664" s="3">
        <v>1.27302873134613</v>
      </c>
      <c r="D664" s="3">
        <v>1.27302873134613</v>
      </c>
      <c r="E664" s="3">
        <v>0.616915422885572</v>
      </c>
      <c r="F664" s="3">
        <v>0.700440528634361</v>
      </c>
      <c r="G664" s="3">
        <v>0.648979591836734</v>
      </c>
      <c r="H664" s="3">
        <v>0.673728813559322</v>
      </c>
      <c r="I664" s="3">
        <v>0.642506174444299</v>
      </c>
      <c r="J664" s="3">
        <v>0.736455040633267</v>
      </c>
      <c r="L664" s="3" t="s">
        <v>692</v>
      </c>
      <c r="M664" s="3">
        <v>67.0</v>
      </c>
      <c r="N664" s="3">
        <v>1.18652844429016</v>
      </c>
      <c r="O664" s="3">
        <v>1.18652844429016</v>
      </c>
      <c r="P664" s="3">
        <v>0.582089552238806</v>
      </c>
      <c r="Q664" s="3">
        <v>0.625407166123778</v>
      </c>
      <c r="R664" s="3">
        <v>0.783673469387755</v>
      </c>
      <c r="S664" s="3">
        <v>0.695652173913043</v>
      </c>
      <c r="T664" s="3">
        <v>0.559105680488756</v>
      </c>
      <c r="U664" s="3">
        <v>0.660062219042439</v>
      </c>
      <c r="X664" s="3" t="s">
        <v>693</v>
      </c>
      <c r="Y664" s="3">
        <v>69.0</v>
      </c>
      <c r="Z664" s="3">
        <v>1.03770494461059</v>
      </c>
      <c r="AA664" s="3">
        <v>1.03770494461059</v>
      </c>
      <c r="AB664" s="3">
        <v>0.6318407960199</v>
      </c>
      <c r="AC664" s="3">
        <v>0.683018867924528</v>
      </c>
      <c r="AD664" s="3">
        <v>0.738775510204081</v>
      </c>
      <c r="AE664" s="3">
        <v>0.709803921568627</v>
      </c>
      <c r="AF664" s="3">
        <v>0.641778239958403</v>
      </c>
      <c r="AG664" s="3">
        <v>0.730604982707816</v>
      </c>
      <c r="AL664" s="183"/>
      <c r="AM664" s="183"/>
      <c r="AN664" s="183"/>
      <c r="AO664" s="183"/>
      <c r="AP664" s="183"/>
      <c r="AQ664" s="183"/>
      <c r="AR664" s="183"/>
      <c r="AS664" s="183"/>
    </row>
    <row r="665">
      <c r="A665" s="3" t="s">
        <v>694</v>
      </c>
      <c r="B665" s="3">
        <v>99.0</v>
      </c>
      <c r="C665" s="3">
        <v>1.04370486736297</v>
      </c>
      <c r="D665" s="3">
        <v>1.04370486736297</v>
      </c>
      <c r="E665" s="3">
        <v>0.67412935323383</v>
      </c>
      <c r="F665" s="3">
        <v>0.693877551020408</v>
      </c>
      <c r="G665" s="3">
        <v>0.832653061224489</v>
      </c>
      <c r="H665" s="3">
        <v>0.756957328385899</v>
      </c>
      <c r="I665" s="3">
        <v>0.682022617964383</v>
      </c>
      <c r="J665" s="3">
        <v>0.743958923649761</v>
      </c>
      <c r="AJ665" s="3" t="s">
        <v>695</v>
      </c>
      <c r="AK665" s="3">
        <v>68.0</v>
      </c>
      <c r="AL665" s="183">
        <v>0.699228763580322</v>
      </c>
      <c r="AM665" s="183">
        <v>0.699228763580322</v>
      </c>
      <c r="AN665" s="183">
        <v>0.706467661691542</v>
      </c>
      <c r="AO665" s="183">
        <v>0.739622641509433</v>
      </c>
      <c r="AP665" s="183">
        <v>0.8</v>
      </c>
      <c r="AQ665" s="183">
        <v>0.768627450980392</v>
      </c>
      <c r="AR665" s="183">
        <v>0.757337839594436</v>
      </c>
      <c r="AS665" s="183">
        <v>0.824254740970082</v>
      </c>
    </row>
    <row r="666">
      <c r="A666" s="3"/>
      <c r="B666" s="3"/>
      <c r="C666" s="3"/>
      <c r="D666" s="3"/>
      <c r="E666" s="3"/>
      <c r="F666" s="3"/>
      <c r="G666" s="3"/>
      <c r="H666" s="3"/>
      <c r="I666" s="3"/>
      <c r="J666" s="3"/>
      <c r="AJ666" s="3" t="s">
        <v>696</v>
      </c>
      <c r="AK666" s="3">
        <v>66.0</v>
      </c>
      <c r="AL666" s="183">
        <v>0.786351561546325</v>
      </c>
      <c r="AM666" s="183">
        <v>0.786351561546325</v>
      </c>
      <c r="AN666" s="183">
        <v>0.639303482587064</v>
      </c>
      <c r="AO666" s="183">
        <v>0.740384615384615</v>
      </c>
      <c r="AP666" s="183">
        <v>0.628571428571428</v>
      </c>
      <c r="AQ666" s="183">
        <v>0.679911699779249</v>
      </c>
      <c r="AR666" s="183">
        <v>0.725074743273105</v>
      </c>
      <c r="AS666" s="183">
        <v>0.816872226660926</v>
      </c>
    </row>
    <row r="667" ht="15.75" customHeight="1">
      <c r="A667" s="3" t="s">
        <v>697</v>
      </c>
      <c r="B667" s="3">
        <v>65.0</v>
      </c>
      <c r="C667" s="3">
        <v>0.946576118469238</v>
      </c>
      <c r="D667" s="3">
        <v>0.946576118469238</v>
      </c>
      <c r="E667" s="3">
        <v>0.651741293532338</v>
      </c>
      <c r="F667" s="3">
        <v>0.698113207547169</v>
      </c>
      <c r="G667" s="3">
        <v>0.755102040816326</v>
      </c>
      <c r="H667" s="3">
        <v>0.725490196078431</v>
      </c>
      <c r="I667" s="3">
        <v>0.680358767710906</v>
      </c>
      <c r="J667" s="3">
        <v>0.780440426104148</v>
      </c>
      <c r="L667" s="3" t="s">
        <v>698</v>
      </c>
      <c r="M667" s="178">
        <v>95.0</v>
      </c>
      <c r="N667" s="178">
        <v>1.1058223247528</v>
      </c>
      <c r="O667" s="178">
        <v>1.1058223247528</v>
      </c>
      <c r="P667" s="178">
        <v>0.567164179104477</v>
      </c>
      <c r="Q667" s="178">
        <v>0.748251748251748</v>
      </c>
      <c r="R667" s="178">
        <v>0.436734693877551</v>
      </c>
      <c r="S667" s="178">
        <v>0.551546391752577</v>
      </c>
      <c r="T667" s="178">
        <v>0.642428181463668</v>
      </c>
      <c r="U667" s="179">
        <v>0.764582050192377</v>
      </c>
      <c r="X667" s="3" t="s">
        <v>699</v>
      </c>
      <c r="Y667" s="3">
        <v>74.0</v>
      </c>
      <c r="Z667" s="3">
        <v>1.00467932224273</v>
      </c>
      <c r="AA667" s="3">
        <v>1.00467932224273</v>
      </c>
      <c r="AB667" s="3">
        <v>0.582089552238806</v>
      </c>
      <c r="AC667" s="3">
        <v>0.708108108108108</v>
      </c>
      <c r="AD667" s="3">
        <v>0.53469387755102</v>
      </c>
      <c r="AE667" s="3">
        <v>0.609302325581395</v>
      </c>
      <c r="AF667" s="3">
        <v>0.655011049005589</v>
      </c>
      <c r="AG667" s="3">
        <v>0.729578871019712</v>
      </c>
      <c r="AJ667" s="3" t="s">
        <v>700</v>
      </c>
      <c r="AK667" s="3">
        <v>93.0</v>
      </c>
      <c r="AL667" s="183">
        <v>0.782358705997467</v>
      </c>
      <c r="AM667" s="183">
        <v>0.782358705997467</v>
      </c>
      <c r="AN667" s="183">
        <v>0.664179104477612</v>
      </c>
      <c r="AO667" s="183">
        <v>0.777777777777777</v>
      </c>
      <c r="AP667" s="183">
        <v>0.628571428571428</v>
      </c>
      <c r="AQ667" s="183">
        <v>0.695259593679458</v>
      </c>
      <c r="AR667" s="183">
        <v>0.740985311321981</v>
      </c>
      <c r="AS667" s="183">
        <v>0.794839576334066</v>
      </c>
    </row>
    <row r="668" ht="15.75" customHeight="1">
      <c r="Y668" s="3"/>
      <c r="AE668" s="117"/>
      <c r="AJ668" s="3" t="s">
        <v>701</v>
      </c>
      <c r="AK668" s="3">
        <v>64.0</v>
      </c>
      <c r="AL668" s="183">
        <v>0.723645508289337</v>
      </c>
      <c r="AM668" s="183">
        <v>0.723645508289337</v>
      </c>
      <c r="AN668" s="183">
        <v>0.716417910447761</v>
      </c>
      <c r="AO668" s="183">
        <v>0.73992673992674</v>
      </c>
      <c r="AP668" s="183">
        <v>0.824489795918367</v>
      </c>
      <c r="AQ668" s="183">
        <v>0.779922779922779</v>
      </c>
      <c r="AR668" s="183">
        <v>0.754738073573378</v>
      </c>
      <c r="AS668" s="183">
        <v>0.802710624346552</v>
      </c>
    </row>
    <row r="669" ht="15.75" customHeight="1">
      <c r="Y669" s="3"/>
      <c r="AE669" s="117"/>
      <c r="AJ669" s="3" t="s">
        <v>702</v>
      </c>
      <c r="AK669" s="3">
        <v>81.0</v>
      </c>
      <c r="AL669" s="183">
        <v>0.742255330085754</v>
      </c>
      <c r="AM669" s="183">
        <v>0.742255330085754</v>
      </c>
      <c r="AN669" s="183">
        <v>0.696517412935323</v>
      </c>
      <c r="AO669" s="183">
        <v>0.755186721991701</v>
      </c>
      <c r="AP669" s="183">
        <v>0.742857142857142</v>
      </c>
      <c r="AQ669" s="183">
        <v>0.748971193415637</v>
      </c>
      <c r="AR669" s="183">
        <v>0.753438190562849</v>
      </c>
      <c r="AS669" s="183">
        <v>0.819181826895439</v>
      </c>
    </row>
    <row r="670" ht="15.75" customHeight="1">
      <c r="Y670" s="3"/>
      <c r="AE670" s="117"/>
    </row>
    <row r="671" ht="15.75" customHeight="1">
      <c r="Y671" s="3"/>
      <c r="AE671" s="117"/>
    </row>
    <row r="672" ht="15.75" customHeight="1">
      <c r="Y672" s="3"/>
      <c r="AE672" s="117"/>
    </row>
    <row r="673" ht="15.75" customHeight="1">
      <c r="B673" s="184" t="s">
        <v>503</v>
      </c>
      <c r="AE673" s="117"/>
    </row>
    <row r="674" ht="15.75" customHeight="1">
      <c r="A674" s="3" t="s">
        <v>681</v>
      </c>
      <c r="B674" s="158">
        <f t="shared" ref="B674:J674" si="130">STDEV(B658,M658,Y658)</f>
        <v>13.65039682</v>
      </c>
      <c r="C674" s="158">
        <f t="shared" si="130"/>
        <v>0.04229986335</v>
      </c>
      <c r="D674" s="158">
        <f t="shared" si="130"/>
        <v>0.04229986335</v>
      </c>
      <c r="E674" s="158">
        <f t="shared" si="130"/>
        <v>0.02659869806</v>
      </c>
      <c r="F674" s="158">
        <f t="shared" si="130"/>
        <v>0.05407661595</v>
      </c>
      <c r="G674" s="158">
        <f t="shared" si="130"/>
        <v>0.09905845796</v>
      </c>
      <c r="H674" s="158">
        <f t="shared" si="130"/>
        <v>0.03465006643</v>
      </c>
      <c r="I674" s="158">
        <f t="shared" si="130"/>
        <v>0.03106194233</v>
      </c>
      <c r="J674" s="158">
        <f t="shared" si="130"/>
        <v>0.02619170316</v>
      </c>
      <c r="AE674" s="117"/>
    </row>
    <row r="675" ht="15.75" customHeight="1">
      <c r="A675" s="3" t="s">
        <v>688</v>
      </c>
      <c r="B675" s="158">
        <f t="shared" ref="B675:J675" si="131">STDEV(B659,M659,Y659)</f>
        <v>1.527525232</v>
      </c>
      <c r="C675" s="158">
        <f t="shared" si="131"/>
        <v>0.3415738354</v>
      </c>
      <c r="D675" s="158">
        <f t="shared" si="131"/>
        <v>0.3415738354</v>
      </c>
      <c r="E675" s="158">
        <f t="shared" si="131"/>
        <v>0.07304853894</v>
      </c>
      <c r="F675" s="158">
        <f t="shared" si="131"/>
        <v>0.04616828592</v>
      </c>
      <c r="G675" s="158">
        <f t="shared" si="131"/>
        <v>0.207535401</v>
      </c>
      <c r="H675" s="158">
        <f t="shared" si="131"/>
        <v>0.158934044</v>
      </c>
      <c r="I675" s="158">
        <f t="shared" si="131"/>
        <v>0.009527069516</v>
      </c>
      <c r="J675" s="158">
        <f t="shared" si="131"/>
        <v>0.002303624502</v>
      </c>
      <c r="AE675" s="117"/>
    </row>
    <row r="676" ht="15.75" customHeight="1">
      <c r="A676" s="3" t="s">
        <v>691</v>
      </c>
      <c r="B676" s="158">
        <f t="shared" ref="B676:J676" si="132">STDEV(B664,M664,Y664)</f>
        <v>13.31665624</v>
      </c>
      <c r="C676" s="158">
        <f t="shared" si="132"/>
        <v>0.119029421</v>
      </c>
      <c r="D676" s="158">
        <f t="shared" si="132"/>
        <v>0.119029421</v>
      </c>
      <c r="E676" s="158">
        <f t="shared" si="132"/>
        <v>0.02553035542</v>
      </c>
      <c r="F676" s="158">
        <f t="shared" si="132"/>
        <v>0.03926964039</v>
      </c>
      <c r="G676" s="158">
        <f t="shared" si="132"/>
        <v>0.0685827655</v>
      </c>
      <c r="H676" s="158">
        <f t="shared" si="132"/>
        <v>0.01817653757</v>
      </c>
      <c r="I676" s="158">
        <f t="shared" si="132"/>
        <v>0.04794254264</v>
      </c>
      <c r="J676" s="158">
        <f t="shared" si="132"/>
        <v>0.04251738443</v>
      </c>
      <c r="AE676" s="117"/>
    </row>
    <row r="677" ht="15.75" customHeight="1">
      <c r="A677" s="3" t="s">
        <v>697</v>
      </c>
      <c r="B677" s="158">
        <f t="shared" ref="B677:J677" si="133">STDEV(B667,M667,Y667)</f>
        <v>15.39480432</v>
      </c>
      <c r="C677" s="158">
        <f t="shared" si="133"/>
        <v>0.08058664432</v>
      </c>
      <c r="D677" s="158">
        <f t="shared" si="133"/>
        <v>0.08058664432</v>
      </c>
      <c r="E677" s="158">
        <f t="shared" si="133"/>
        <v>0.04514314291</v>
      </c>
      <c r="F677" s="158">
        <f t="shared" si="133"/>
        <v>0.02653702805</v>
      </c>
      <c r="G677" s="158">
        <f t="shared" si="133"/>
        <v>0.1630610968</v>
      </c>
      <c r="H677" s="158">
        <f t="shared" si="133"/>
        <v>0.0885925281</v>
      </c>
      <c r="I677" s="158">
        <f t="shared" si="133"/>
        <v>0.01931995847</v>
      </c>
      <c r="J677" s="158">
        <f t="shared" si="133"/>
        <v>0.02602437455</v>
      </c>
      <c r="AE677" s="117"/>
    </row>
    <row r="678" ht="15.75" customHeight="1">
      <c r="B678" s="184" t="s">
        <v>504</v>
      </c>
      <c r="AE678" s="117"/>
    </row>
    <row r="679" ht="15.75" customHeight="1">
      <c r="A679" s="3" t="s">
        <v>681</v>
      </c>
      <c r="B679" s="158">
        <f t="shared" ref="B679:J679" si="134">AVERAGE(B658,M658,Y658)</f>
        <v>85.66666667</v>
      </c>
      <c r="C679" s="158">
        <f t="shared" si="134"/>
        <v>0.7735066811</v>
      </c>
      <c r="D679" s="158">
        <f t="shared" si="134"/>
        <v>0.7735066811</v>
      </c>
      <c r="E679" s="158">
        <f t="shared" si="134"/>
        <v>0.6849087894</v>
      </c>
      <c r="F679" s="158">
        <f t="shared" si="134"/>
        <v>0.7474152108</v>
      </c>
      <c r="G679" s="158">
        <f t="shared" si="134"/>
        <v>0.7428571429</v>
      </c>
      <c r="H679" s="158">
        <f t="shared" si="134"/>
        <v>0.7401057189</v>
      </c>
      <c r="I679" s="158">
        <f t="shared" si="134"/>
        <v>0.7309415486</v>
      </c>
      <c r="J679" s="158">
        <f t="shared" si="134"/>
        <v>0.7957620168</v>
      </c>
      <c r="AE679" s="117"/>
    </row>
    <row r="680" ht="15.75" customHeight="1">
      <c r="A680" s="3" t="s">
        <v>688</v>
      </c>
      <c r="B680" s="158">
        <f t="shared" ref="B680:J680" si="135">AVERAGE(B659,M659,Y659)</f>
        <v>73.33333333</v>
      </c>
      <c r="C680" s="158">
        <f t="shared" si="135"/>
        <v>1.128541311</v>
      </c>
      <c r="D680" s="158">
        <f t="shared" si="135"/>
        <v>1.128541311</v>
      </c>
      <c r="E680" s="158">
        <f t="shared" si="135"/>
        <v>0.5986733002</v>
      </c>
      <c r="F680" s="158">
        <f t="shared" si="135"/>
        <v>0.7801862556</v>
      </c>
      <c r="G680" s="158">
        <f t="shared" si="135"/>
        <v>0.4911564626</v>
      </c>
      <c r="H680" s="158">
        <f t="shared" si="135"/>
        <v>0.579649486</v>
      </c>
      <c r="I680" s="158">
        <f t="shared" si="135"/>
        <v>0.7156375926</v>
      </c>
      <c r="J680" s="158">
        <f t="shared" si="135"/>
        <v>0.7860764027</v>
      </c>
      <c r="AE680" s="117"/>
    </row>
    <row r="681" ht="15.75" customHeight="1">
      <c r="A681" s="3" t="s">
        <v>691</v>
      </c>
      <c r="B681" s="158">
        <f t="shared" ref="B681:J681" si="136">AVERAGE(B664,M664,Y664)</f>
        <v>75.66666667</v>
      </c>
      <c r="C681" s="158">
        <f t="shared" si="136"/>
        <v>1.16575404</v>
      </c>
      <c r="D681" s="158">
        <f t="shared" si="136"/>
        <v>1.16575404</v>
      </c>
      <c r="E681" s="158">
        <f t="shared" si="136"/>
        <v>0.6102819237</v>
      </c>
      <c r="F681" s="158">
        <f t="shared" si="136"/>
        <v>0.6696221876</v>
      </c>
      <c r="G681" s="158">
        <f t="shared" si="136"/>
        <v>0.7238095238</v>
      </c>
      <c r="H681" s="158">
        <f t="shared" si="136"/>
        <v>0.6930616363</v>
      </c>
      <c r="I681" s="158">
        <f t="shared" si="136"/>
        <v>0.614463365</v>
      </c>
      <c r="J681" s="158">
        <f t="shared" si="136"/>
        <v>0.7090407475</v>
      </c>
      <c r="AE681" s="117"/>
    </row>
    <row r="682" ht="15.75" customHeight="1">
      <c r="A682" s="3" t="s">
        <v>697</v>
      </c>
      <c r="B682" s="158">
        <f t="shared" ref="B682:J682" si="137">AVERAGE(B667,M667,Y667)</f>
        <v>78</v>
      </c>
      <c r="C682" s="158">
        <f t="shared" si="137"/>
        <v>1.019025922</v>
      </c>
      <c r="D682" s="158">
        <f t="shared" si="137"/>
        <v>1.019025922</v>
      </c>
      <c r="E682" s="158">
        <f t="shared" si="137"/>
        <v>0.600331675</v>
      </c>
      <c r="F682" s="158">
        <f t="shared" si="137"/>
        <v>0.718157688</v>
      </c>
      <c r="G682" s="158">
        <f t="shared" si="137"/>
        <v>0.5755102041</v>
      </c>
      <c r="H682" s="158">
        <f t="shared" si="137"/>
        <v>0.6287796378</v>
      </c>
      <c r="I682" s="158">
        <f t="shared" si="137"/>
        <v>0.6592659994</v>
      </c>
      <c r="J682" s="158">
        <f t="shared" si="137"/>
        <v>0.7582004491</v>
      </c>
      <c r="AE682" s="117"/>
    </row>
    <row r="683" ht="15.75" customHeight="1">
      <c r="AE683" s="117"/>
    </row>
    <row r="684" ht="15.75" customHeight="1">
      <c r="H684" s="158"/>
      <c r="I684" s="158"/>
      <c r="AE684" s="117"/>
    </row>
    <row r="685" ht="15.75" customHeight="1">
      <c r="AE685" s="117"/>
    </row>
    <row r="686" ht="15.75" customHeight="1">
      <c r="AE686" s="117"/>
    </row>
    <row r="687" ht="15.75" customHeight="1">
      <c r="AE687" s="117"/>
    </row>
    <row r="688" ht="15.75" customHeight="1">
      <c r="AE688" s="117"/>
    </row>
    <row r="689">
      <c r="B689" s="173" t="s">
        <v>350</v>
      </c>
      <c r="C689" s="129"/>
      <c r="D689" s="129"/>
      <c r="E689" s="129"/>
      <c r="F689" s="129"/>
      <c r="G689" s="129"/>
      <c r="H689" s="129"/>
      <c r="I689" s="129"/>
      <c r="J689" s="130"/>
    </row>
    <row r="690" ht="15.75" customHeight="1">
      <c r="A690" s="177" t="s">
        <v>703</v>
      </c>
      <c r="B690" s="126" t="s">
        <v>340</v>
      </c>
      <c r="C690" s="126" t="s">
        <v>341</v>
      </c>
      <c r="D690" s="126" t="s">
        <v>342</v>
      </c>
      <c r="E690" s="126" t="s">
        <v>343</v>
      </c>
      <c r="F690" s="126" t="s">
        <v>344</v>
      </c>
      <c r="G690" s="126" t="s">
        <v>345</v>
      </c>
      <c r="H690" s="126" t="s">
        <v>346</v>
      </c>
      <c r="I690" s="126" t="s">
        <v>347</v>
      </c>
      <c r="J690" s="126" t="s">
        <v>348</v>
      </c>
      <c r="AE690" s="117"/>
    </row>
    <row r="691" ht="15.75" customHeight="1">
      <c r="A691" s="3" t="s">
        <v>704</v>
      </c>
      <c r="B691" s="3">
        <v>94.0</v>
      </c>
      <c r="C691" s="3">
        <v>0.766031265258789</v>
      </c>
      <c r="D691" s="3">
        <v>0.766031265258789</v>
      </c>
      <c r="E691" s="3">
        <v>0.67412935323383</v>
      </c>
      <c r="F691" s="3">
        <v>0.728</v>
      </c>
      <c r="G691" s="3">
        <v>0.742857142857142</v>
      </c>
      <c r="H691" s="3">
        <v>0.735353535353535</v>
      </c>
      <c r="I691" s="118">
        <v>0.719355258026777</v>
      </c>
      <c r="J691" s="22">
        <v>0.795334579048297</v>
      </c>
      <c r="L691" s="3" t="s">
        <v>705</v>
      </c>
      <c r="M691" s="3">
        <v>89.0</v>
      </c>
      <c r="N691" s="3">
        <v>0.833910822868347</v>
      </c>
      <c r="O691" s="3">
        <v>0.833910822868347</v>
      </c>
      <c r="P691" s="3">
        <v>0.681592039800995</v>
      </c>
      <c r="Q691" s="3">
        <v>0.762331838565022</v>
      </c>
      <c r="R691" s="3">
        <v>0.693877551020408</v>
      </c>
      <c r="S691" s="3">
        <v>0.726495726495726</v>
      </c>
      <c r="T691" s="3">
        <v>0.740283374496295</v>
      </c>
      <c r="U691" s="3">
        <v>0.799334905773132</v>
      </c>
      <c r="AE691" s="117"/>
    </row>
    <row r="692" ht="15.75" customHeight="1">
      <c r="A692" s="152" t="s">
        <v>706</v>
      </c>
      <c r="B692" s="152">
        <v>96.0</v>
      </c>
      <c r="C692" s="176">
        <v>1.264775872E9</v>
      </c>
      <c r="D692" s="176">
        <v>1.264775872E9</v>
      </c>
      <c r="E692" s="152" t="s">
        <v>707</v>
      </c>
      <c r="F692" s="152" t="s">
        <v>708</v>
      </c>
      <c r="G692" s="152" t="s">
        <v>709</v>
      </c>
      <c r="H692" s="152" t="s">
        <v>710</v>
      </c>
      <c r="I692" s="152" t="s">
        <v>711</v>
      </c>
      <c r="J692" s="152" t="s">
        <v>712</v>
      </c>
      <c r="AE692" s="117"/>
    </row>
    <row r="693" ht="15.75" customHeight="1">
      <c r="A693" s="152" t="s">
        <v>713</v>
      </c>
      <c r="B693" s="152">
        <v>95.0</v>
      </c>
      <c r="C693" s="176">
        <v>1.007216573E9</v>
      </c>
      <c r="D693" s="176">
        <v>1.007216573E9</v>
      </c>
      <c r="E693" s="152" t="s">
        <v>630</v>
      </c>
      <c r="F693" s="152" t="s">
        <v>714</v>
      </c>
      <c r="G693" s="152" t="s">
        <v>715</v>
      </c>
      <c r="H693" s="152" t="s">
        <v>716</v>
      </c>
      <c r="I693" s="152" t="s">
        <v>717</v>
      </c>
      <c r="J693" s="152" t="s">
        <v>718</v>
      </c>
      <c r="AE693" s="117"/>
    </row>
    <row r="694" ht="15.75" customHeight="1">
      <c r="I694" s="117"/>
      <c r="AE694" s="117"/>
    </row>
    <row r="695" ht="15.75" customHeight="1">
      <c r="A695" s="3" t="s">
        <v>719</v>
      </c>
      <c r="B695" s="3">
        <v>87.0</v>
      </c>
      <c r="C695" s="3">
        <v>0.764361560344696</v>
      </c>
      <c r="D695" s="3">
        <v>0.764361560344696</v>
      </c>
      <c r="E695" s="3">
        <v>0.67412935323383</v>
      </c>
      <c r="F695" s="3">
        <v>0.724409448818897</v>
      </c>
      <c r="G695" s="3">
        <v>0.751020408163265</v>
      </c>
      <c r="H695" s="3">
        <v>0.737474949899799</v>
      </c>
      <c r="I695" s="3">
        <v>0.732536071753542</v>
      </c>
      <c r="J695" s="3">
        <v>0.806431713542827</v>
      </c>
      <c r="AE695" s="117"/>
    </row>
    <row r="696" ht="15.75" customHeight="1">
      <c r="A696" s="178" t="s">
        <v>720</v>
      </c>
      <c r="I696" s="117"/>
      <c r="AE696" s="117"/>
    </row>
    <row r="697" ht="15.75" customHeight="1">
      <c r="I697" s="117"/>
      <c r="AE697" s="117"/>
    </row>
    <row r="698" ht="15.75" customHeight="1">
      <c r="AE698" s="117"/>
    </row>
    <row r="699" ht="15.75" customHeight="1">
      <c r="AE699" s="117"/>
    </row>
    <row r="700" ht="15.75" customHeight="1">
      <c r="I700" s="117"/>
      <c r="AE700" s="117"/>
    </row>
    <row r="701" ht="15.75" customHeight="1">
      <c r="I701" s="117"/>
      <c r="AE701" s="117"/>
    </row>
    <row r="702" ht="15.75" customHeight="1">
      <c r="B702" s="173" t="s">
        <v>350</v>
      </c>
      <c r="C702" s="129"/>
      <c r="D702" s="129"/>
      <c r="E702" s="129"/>
      <c r="F702" s="129"/>
      <c r="G702" s="129"/>
      <c r="H702" s="129"/>
      <c r="I702" s="129"/>
      <c r="J702" s="130"/>
      <c r="AE702" s="117"/>
    </row>
    <row r="703" ht="15.75" customHeight="1">
      <c r="A703" s="177" t="s">
        <v>721</v>
      </c>
      <c r="B703" s="126" t="s">
        <v>340</v>
      </c>
      <c r="C703" s="126" t="s">
        <v>341</v>
      </c>
      <c r="D703" s="126" t="s">
        <v>342</v>
      </c>
      <c r="E703" s="126" t="s">
        <v>343</v>
      </c>
      <c r="F703" s="126" t="s">
        <v>344</v>
      </c>
      <c r="G703" s="126" t="s">
        <v>345</v>
      </c>
      <c r="H703" s="126" t="s">
        <v>346</v>
      </c>
      <c r="I703" s="126" t="s">
        <v>347</v>
      </c>
      <c r="J703" s="126" t="s">
        <v>348</v>
      </c>
      <c r="AE703" s="117"/>
    </row>
    <row r="704" ht="15.75" customHeight="1">
      <c r="A704" s="3" t="s">
        <v>722</v>
      </c>
      <c r="B704" s="3" t="s">
        <v>324</v>
      </c>
      <c r="C704" s="3">
        <v>0.890121817588806</v>
      </c>
      <c r="D704" s="3">
        <v>0.890121817588806</v>
      </c>
      <c r="E704" s="3">
        <v>0.67412935323383</v>
      </c>
      <c r="F704" s="3">
        <v>0.763888888888888</v>
      </c>
      <c r="G704" s="3">
        <v>0.673469387755102</v>
      </c>
      <c r="H704" s="3">
        <v>0.71583514099783</v>
      </c>
      <c r="I704" s="3">
        <v>0.72845443910048</v>
      </c>
      <c r="J704" s="3">
        <v>0.791948969103721</v>
      </c>
      <c r="AE704" s="117"/>
    </row>
    <row r="705" ht="15.75" customHeight="1">
      <c r="A705" s="3" t="s">
        <v>723</v>
      </c>
      <c r="B705" s="3">
        <v>63.0</v>
      </c>
      <c r="C705" s="3">
        <v>1.03699481487274</v>
      </c>
      <c r="D705" s="3">
        <v>1.03699481487274</v>
      </c>
      <c r="E705" s="3">
        <v>0.671641791044776</v>
      </c>
      <c r="F705" s="3">
        <v>0.711610486891385</v>
      </c>
      <c r="G705" s="3">
        <v>0.775510204081632</v>
      </c>
      <c r="H705" s="3">
        <v>0.742187499999999</v>
      </c>
      <c r="I705" s="3">
        <v>0.693201611854932</v>
      </c>
      <c r="J705" s="3">
        <v>0.757403416662987</v>
      </c>
      <c r="AE705" s="117"/>
    </row>
    <row r="706" ht="15.75" customHeight="1">
      <c r="I706" s="117"/>
      <c r="AE706" s="117"/>
    </row>
    <row r="707" ht="15.75" customHeight="1">
      <c r="A707" s="3" t="s">
        <v>724</v>
      </c>
      <c r="B707" s="3">
        <v>62.0</v>
      </c>
      <c r="C707" s="3">
        <v>0.825466990470886</v>
      </c>
      <c r="D707" s="3">
        <v>0.825466990470886</v>
      </c>
      <c r="E707" s="3">
        <v>0.651741293532338</v>
      </c>
      <c r="F707" s="3">
        <v>0.735426008968609</v>
      </c>
      <c r="G707" s="3">
        <v>0.66938775510204</v>
      </c>
      <c r="H707" s="3">
        <v>0.7008547008547</v>
      </c>
      <c r="I707" s="3">
        <v>0.702456778889899</v>
      </c>
      <c r="J707" s="3">
        <v>0.766495476433694</v>
      </c>
      <c r="L707" s="3" t="s">
        <v>725</v>
      </c>
      <c r="M707" s="3">
        <v>87.0</v>
      </c>
      <c r="N707" s="3">
        <v>0.817323803901672</v>
      </c>
      <c r="O707" s="3">
        <v>0.817323803901672</v>
      </c>
      <c r="P707" s="3">
        <v>0.666666666666666</v>
      </c>
      <c r="Q707" s="3">
        <v>0.712643678160919</v>
      </c>
      <c r="R707" s="3">
        <v>0.759183673469387</v>
      </c>
      <c r="S707" s="3">
        <v>0.735177865612648</v>
      </c>
      <c r="T707" s="3">
        <v>0.714441700246977</v>
      </c>
      <c r="U707" s="3">
        <v>0.791846471967763</v>
      </c>
      <c r="AE707" s="117"/>
    </row>
    <row r="708" ht="15.75" customHeight="1">
      <c r="A708" s="178" t="s">
        <v>726</v>
      </c>
      <c r="I708" s="117"/>
      <c r="AE708" s="117"/>
    </row>
    <row r="709" ht="15.75" customHeight="1">
      <c r="I709" s="117"/>
      <c r="AE709" s="117"/>
    </row>
    <row r="710" ht="15.75" customHeight="1">
      <c r="A710" s="3" t="s">
        <v>727</v>
      </c>
      <c r="B710" s="3">
        <v>92.0</v>
      </c>
      <c r="C710" s="3">
        <v>1.51118206977844</v>
      </c>
      <c r="D710" s="3">
        <v>1.51118206977844</v>
      </c>
      <c r="E710" s="3">
        <v>0.592039800995024</v>
      </c>
      <c r="F710" s="3">
        <v>0.709844559585492</v>
      </c>
      <c r="G710" s="3">
        <v>0.559183673469387</v>
      </c>
      <c r="H710" s="3">
        <v>0.625570776255707</v>
      </c>
      <c r="I710" s="3">
        <v>0.634966852983231</v>
      </c>
      <c r="J710" s="3">
        <v>0.71808581567605</v>
      </c>
      <c r="AE710" s="117"/>
    </row>
    <row r="711" ht="15.75" customHeight="1">
      <c r="A711" s="3" t="s">
        <v>728</v>
      </c>
      <c r="B711" s="3">
        <v>99.0</v>
      </c>
      <c r="C711" s="3">
        <v>1.35995864868164</v>
      </c>
      <c r="D711" s="3">
        <v>1.35995864868164</v>
      </c>
      <c r="E711" s="3">
        <v>0.559701492537313</v>
      </c>
      <c r="F711" s="3">
        <v>0.697674418604651</v>
      </c>
      <c r="G711" s="3">
        <v>0.489795918367346</v>
      </c>
      <c r="H711" s="3">
        <v>0.575539568345323</v>
      </c>
      <c r="I711" s="3">
        <v>0.639698427141557</v>
      </c>
      <c r="J711" s="3">
        <v>0.709852808936357</v>
      </c>
      <c r="AE711" s="117"/>
    </row>
    <row r="715" ht="15.75" customHeight="1">
      <c r="I715" s="117"/>
      <c r="AE715" s="117"/>
    </row>
    <row r="716" ht="15.75" customHeight="1">
      <c r="B716" s="173" t="s">
        <v>350</v>
      </c>
      <c r="C716" s="129"/>
      <c r="D716" s="129"/>
      <c r="E716" s="129"/>
      <c r="F716" s="129"/>
      <c r="G716" s="129"/>
      <c r="H716" s="129"/>
      <c r="I716" s="129"/>
      <c r="J716" s="130"/>
      <c r="AE716" s="117"/>
    </row>
    <row r="717" ht="15.75" customHeight="1">
      <c r="A717" s="177" t="s">
        <v>729</v>
      </c>
      <c r="B717" s="126" t="s">
        <v>340</v>
      </c>
      <c r="C717" s="126" t="s">
        <v>341</v>
      </c>
      <c r="D717" s="126" t="s">
        <v>342</v>
      </c>
      <c r="E717" s="126" t="s">
        <v>343</v>
      </c>
      <c r="F717" s="126" t="s">
        <v>344</v>
      </c>
      <c r="G717" s="126" t="s">
        <v>345</v>
      </c>
      <c r="H717" s="126" t="s">
        <v>346</v>
      </c>
      <c r="I717" s="126" t="s">
        <v>347</v>
      </c>
      <c r="J717" s="126" t="s">
        <v>348</v>
      </c>
      <c r="AE717" s="117"/>
    </row>
    <row r="718" ht="15.75" customHeight="1">
      <c r="A718" s="3" t="s">
        <v>730</v>
      </c>
      <c r="B718" s="3">
        <v>99.0</v>
      </c>
      <c r="C718" s="3">
        <v>1.02615213394165</v>
      </c>
      <c r="D718" s="3">
        <v>1.02615213394165</v>
      </c>
      <c r="E718" s="3">
        <v>0.626865671641791</v>
      </c>
      <c r="F718" s="3">
        <v>0.748691099476439</v>
      </c>
      <c r="G718" s="3">
        <v>0.583673469387755</v>
      </c>
      <c r="H718" s="3">
        <v>0.655963302752293</v>
      </c>
      <c r="I718" s="3">
        <v>0.70248277655011</v>
      </c>
      <c r="J718" s="3">
        <v>0.758326696012317</v>
      </c>
      <c r="L718" s="3" t="s">
        <v>731</v>
      </c>
      <c r="M718" s="3">
        <v>90.0</v>
      </c>
      <c r="N718" s="3">
        <v>1.13562560081481</v>
      </c>
      <c r="O718" s="3">
        <v>1.13562560081481</v>
      </c>
      <c r="P718" s="3">
        <v>0.614427860696517</v>
      </c>
      <c r="Q718" s="3">
        <v>0.741935483870967</v>
      </c>
      <c r="R718" s="3">
        <v>0.563265306122449</v>
      </c>
      <c r="S718" s="3">
        <v>0.640371229698375</v>
      </c>
      <c r="T718" s="3">
        <v>0.678980891719745</v>
      </c>
      <c r="U718" s="3">
        <v>0.753278370921208</v>
      </c>
      <c r="AE718" s="117"/>
    </row>
    <row r="719" ht="15.75" customHeight="1">
      <c r="A719" s="152" t="s">
        <v>732</v>
      </c>
      <c r="B719" s="152">
        <v>96.0</v>
      </c>
      <c r="C719" s="176">
        <v>1.264775872E9</v>
      </c>
      <c r="D719" s="176">
        <v>1.264775872E9</v>
      </c>
      <c r="E719" s="152" t="s">
        <v>707</v>
      </c>
      <c r="F719" s="152" t="s">
        <v>708</v>
      </c>
      <c r="G719" s="152" t="s">
        <v>709</v>
      </c>
      <c r="H719" s="152" t="s">
        <v>710</v>
      </c>
      <c r="I719" s="152" t="s">
        <v>711</v>
      </c>
      <c r="J719" s="152" t="s">
        <v>712</v>
      </c>
      <c r="L719" s="3" t="s">
        <v>733</v>
      </c>
      <c r="M719" s="3">
        <v>73.0</v>
      </c>
      <c r="N719" s="3">
        <v>2.30531454086303</v>
      </c>
      <c r="O719" s="3">
        <v>2.30531454086303</v>
      </c>
      <c r="P719" s="3">
        <v>0.529850746268656</v>
      </c>
      <c r="Q719" s="3">
        <v>0.627272727272727</v>
      </c>
      <c r="R719" s="3">
        <v>0.563265306122449</v>
      </c>
      <c r="S719" s="3">
        <v>0.593548387096774</v>
      </c>
      <c r="T719" s="3">
        <v>0.528948394644482</v>
      </c>
      <c r="U719" s="3">
        <v>0.640685858116412</v>
      </c>
      <c r="W719" s="3" t="s">
        <v>734</v>
      </c>
      <c r="X719" s="3">
        <v>98.0</v>
      </c>
      <c r="Y719" s="3">
        <v>2.91932678222656</v>
      </c>
      <c r="Z719" s="3">
        <v>2.91932678222656</v>
      </c>
      <c r="AA719" s="3">
        <v>0.534825870646766</v>
      </c>
      <c r="AB719" s="3">
        <v>0.68125</v>
      </c>
      <c r="AC719" s="3">
        <v>0.444897959183673</v>
      </c>
      <c r="AD719" s="3">
        <v>0.538271604938271</v>
      </c>
      <c r="AE719" s="3">
        <v>0.585129338359547</v>
      </c>
      <c r="AF719" s="3">
        <v>0.669467858404937</v>
      </c>
    </row>
    <row r="720" ht="15.75" customHeight="1">
      <c r="A720" s="152" t="s">
        <v>735</v>
      </c>
      <c r="B720" s="152">
        <v>99.0</v>
      </c>
      <c r="C720" s="176">
        <v>1.785830855E9</v>
      </c>
      <c r="D720" s="176">
        <v>1.785830855E9</v>
      </c>
      <c r="E720" s="152" t="s">
        <v>736</v>
      </c>
      <c r="F720" s="152" t="s">
        <v>737</v>
      </c>
      <c r="G720" s="152" t="s">
        <v>738</v>
      </c>
      <c r="H720" s="152" t="s">
        <v>739</v>
      </c>
      <c r="I720" s="152" t="s">
        <v>740</v>
      </c>
      <c r="J720" s="152" t="s">
        <v>741</v>
      </c>
      <c r="L720" s="3" t="s">
        <v>742</v>
      </c>
      <c r="M720" s="3">
        <v>64.0</v>
      </c>
      <c r="N720" s="3">
        <v>1.55531632900238</v>
      </c>
      <c r="O720" s="3">
        <v>1.55531632900238</v>
      </c>
      <c r="P720" s="3">
        <v>0.587064676616915</v>
      </c>
      <c r="Q720" s="3">
        <v>0.713513513513513</v>
      </c>
      <c r="R720" s="3">
        <v>0.538775510204081</v>
      </c>
      <c r="S720" s="3">
        <v>0.613953488372093</v>
      </c>
      <c r="T720" s="3">
        <v>0.634498895099441</v>
      </c>
      <c r="U720" s="3">
        <v>0.736454217201854</v>
      </c>
      <c r="W720" s="3" t="s">
        <v>743</v>
      </c>
      <c r="X720" s="3">
        <v>72.0</v>
      </c>
      <c r="Y720" s="3">
        <v>1.42123389244079</v>
      </c>
      <c r="Z720" s="3">
        <v>1.42123389244079</v>
      </c>
      <c r="AA720" s="3">
        <v>0.649253731343283</v>
      </c>
      <c r="AB720" s="3">
        <v>0.709677419354838</v>
      </c>
      <c r="AC720" s="3">
        <v>0.718367346938775</v>
      </c>
      <c r="AD720" s="3">
        <v>0.713995943204868</v>
      </c>
      <c r="AE720" s="3">
        <v>0.666164045235928</v>
      </c>
      <c r="AF720" s="3">
        <v>0.733498222602153</v>
      </c>
    </row>
    <row r="721" ht="15.75" customHeight="1">
      <c r="A721" s="3" t="s">
        <v>744</v>
      </c>
      <c r="B721" s="3">
        <v>66.0</v>
      </c>
      <c r="C721" s="3">
        <v>2.72507834434509</v>
      </c>
      <c r="D721" s="3">
        <v>2.72507834434509</v>
      </c>
      <c r="E721" s="3">
        <v>0.532338308457711</v>
      </c>
      <c r="F721" s="3">
        <v>0.657458563535911</v>
      </c>
      <c r="G721" s="3">
        <v>0.485714285714285</v>
      </c>
      <c r="H721" s="3">
        <v>0.558685446009389</v>
      </c>
      <c r="I721" s="3">
        <v>0.566229039386455</v>
      </c>
      <c r="J721" s="3">
        <v>0.665097678997795</v>
      </c>
      <c r="AE721" s="117"/>
    </row>
    <row r="722" ht="15.75" customHeight="1">
      <c r="AE722" s="117"/>
    </row>
    <row r="723" ht="15.75" customHeight="1">
      <c r="A723" s="3" t="s">
        <v>745</v>
      </c>
      <c r="B723" s="3">
        <v>72.0</v>
      </c>
      <c r="C723" s="3">
        <v>1.06391108036041</v>
      </c>
      <c r="D723" s="3">
        <v>1.06391108036041</v>
      </c>
      <c r="E723" s="3">
        <v>0.609452736318407</v>
      </c>
      <c r="F723" s="3">
        <v>0.684873949579831</v>
      </c>
      <c r="G723" s="3">
        <v>0.665306122448979</v>
      </c>
      <c r="H723" s="3">
        <v>0.674948240165631</v>
      </c>
      <c r="I723" s="3">
        <v>0.611906928376446</v>
      </c>
      <c r="J723" s="3">
        <v>0.704516902868465</v>
      </c>
      <c r="AE723" s="117"/>
    </row>
    <row r="724" ht="15.75" customHeight="1">
      <c r="A724" s="178"/>
      <c r="AE724" s="117"/>
    </row>
    <row r="725" ht="15.75" customHeight="1">
      <c r="AE725" s="117"/>
    </row>
    <row r="726" ht="15.75" customHeight="1">
      <c r="B726" s="173" t="s">
        <v>350</v>
      </c>
      <c r="C726" s="129"/>
      <c r="D726" s="129"/>
      <c r="E726" s="129"/>
      <c r="F726" s="129"/>
      <c r="G726" s="129"/>
      <c r="H726" s="129"/>
      <c r="I726" s="129"/>
      <c r="J726" s="130"/>
      <c r="AE726" s="117"/>
    </row>
    <row r="727" ht="15.75" customHeight="1">
      <c r="A727" s="177" t="s">
        <v>746</v>
      </c>
      <c r="B727" s="126" t="s">
        <v>340</v>
      </c>
      <c r="C727" s="126" t="s">
        <v>341</v>
      </c>
      <c r="D727" s="126" t="s">
        <v>342</v>
      </c>
      <c r="E727" s="126" t="s">
        <v>343</v>
      </c>
      <c r="F727" s="126" t="s">
        <v>344</v>
      </c>
      <c r="G727" s="126" t="s">
        <v>345</v>
      </c>
      <c r="H727" s="126" t="s">
        <v>346</v>
      </c>
      <c r="I727" s="126" t="s">
        <v>347</v>
      </c>
      <c r="J727" s="126" t="s">
        <v>348</v>
      </c>
      <c r="AE727" s="117"/>
    </row>
    <row r="728" ht="15.75" customHeight="1">
      <c r="A728" s="22" t="s">
        <v>747</v>
      </c>
      <c r="B728" s="22">
        <v>99.0</v>
      </c>
      <c r="C728" s="185">
        <v>2.17050695419311</v>
      </c>
      <c r="D728" s="185">
        <v>2.17050695419311</v>
      </c>
      <c r="E728" s="185">
        <v>0.49502487562189</v>
      </c>
      <c r="F728" s="185">
        <v>0.632911392405063</v>
      </c>
      <c r="G728" s="185">
        <v>0.408163265306122</v>
      </c>
      <c r="H728" s="185">
        <v>0.496277915632754</v>
      </c>
      <c r="I728" s="185">
        <v>0.536864682178603</v>
      </c>
      <c r="J728" s="185">
        <v>0.649436401093642</v>
      </c>
      <c r="L728" s="3" t="s">
        <v>748</v>
      </c>
      <c r="M728" s="3">
        <v>66.0</v>
      </c>
      <c r="N728" s="183">
        <v>1.62432420253753</v>
      </c>
      <c r="O728" s="183">
        <v>1.62432420253753</v>
      </c>
      <c r="P728" s="183">
        <v>0.569651741293532</v>
      </c>
      <c r="Q728" s="183">
        <v>0.655172413793103</v>
      </c>
      <c r="R728" s="183">
        <v>0.620408163265306</v>
      </c>
      <c r="S728" s="183">
        <v>0.637316561844863</v>
      </c>
      <c r="T728" s="183">
        <v>0.574340309372156</v>
      </c>
      <c r="U728" s="183">
        <v>0.679825640462591</v>
      </c>
      <c r="W728" s="3" t="s">
        <v>749</v>
      </c>
      <c r="X728" s="3">
        <v>98.0</v>
      </c>
      <c r="Y728" s="183">
        <v>1.96654629707336</v>
      </c>
      <c r="Z728" s="183">
        <v>1.96654629707336</v>
      </c>
      <c r="AA728" s="183">
        <v>0.522388059701492</v>
      </c>
      <c r="AB728" s="183">
        <v>0.609053497942386</v>
      </c>
      <c r="AC728" s="183">
        <v>0.604081632653061</v>
      </c>
      <c r="AD728" s="183">
        <v>0.60655737704918</v>
      </c>
      <c r="AE728" s="183">
        <v>0.516911477966983</v>
      </c>
      <c r="AF728" s="183">
        <v>0.650483617256478</v>
      </c>
    </row>
    <row r="729" ht="15.75" customHeight="1">
      <c r="A729" s="3"/>
      <c r="B729" s="3"/>
      <c r="C729" s="183"/>
      <c r="D729" s="183"/>
      <c r="E729" s="183"/>
      <c r="F729" s="183"/>
      <c r="G729" s="183"/>
      <c r="H729" s="183"/>
      <c r="I729" s="186"/>
      <c r="J729" s="183"/>
      <c r="K729" s="3"/>
      <c r="L729" s="3"/>
      <c r="AE729" s="117"/>
    </row>
    <row r="730" ht="15.75" customHeight="1">
      <c r="A730" s="3" t="s">
        <v>750</v>
      </c>
      <c r="B730" s="3">
        <v>77.0</v>
      </c>
      <c r="C730" s="183">
        <v>5.52264070510864</v>
      </c>
      <c r="D730" s="183">
        <v>5.52264070510864</v>
      </c>
      <c r="E730" s="183">
        <v>0.465174129353233</v>
      </c>
      <c r="F730" s="183">
        <v>0.625</v>
      </c>
      <c r="G730" s="183">
        <v>0.306122448979591</v>
      </c>
      <c r="H730" s="183">
        <v>0.410958904109589</v>
      </c>
      <c r="I730" s="186">
        <v>0.58054075133238</v>
      </c>
      <c r="J730" s="183">
        <v>0.657381102721611</v>
      </c>
      <c r="K730" s="3" t="s">
        <v>751</v>
      </c>
      <c r="L730" s="3" t="s">
        <v>752</v>
      </c>
      <c r="M730" s="3">
        <v>80.0</v>
      </c>
      <c r="N730" s="183">
        <v>5.63610887527465</v>
      </c>
      <c r="O730" s="183">
        <v>5.63610887527465</v>
      </c>
      <c r="P730" s="183">
        <v>0.44776119402985</v>
      </c>
      <c r="Q730" s="183">
        <v>0.548117154811715</v>
      </c>
      <c r="R730" s="183">
        <v>0.53469387755102</v>
      </c>
      <c r="S730" s="183">
        <v>0.541322314049586</v>
      </c>
      <c r="T730" s="183">
        <v>0.38705316521513</v>
      </c>
      <c r="U730" s="183">
        <v>0.525917029311889</v>
      </c>
      <c r="W730" s="3" t="s">
        <v>753</v>
      </c>
      <c r="X730" s="3">
        <v>99.0</v>
      </c>
      <c r="Y730" s="183">
        <v>8.15290164947509</v>
      </c>
      <c r="Z730" s="183">
        <v>8.15290164947509</v>
      </c>
      <c r="AA730" s="183">
        <v>0.490049751243781</v>
      </c>
      <c r="AB730" s="183">
        <v>0.666666666666666</v>
      </c>
      <c r="AC730" s="183">
        <v>0.326530612244897</v>
      </c>
      <c r="AD730" s="183">
        <v>0.438356164383561</v>
      </c>
      <c r="AE730" s="183">
        <v>0.550981411672949</v>
      </c>
      <c r="AF730" s="183">
        <v>0.659218064056773</v>
      </c>
    </row>
    <row r="731" ht="15.75" customHeight="1">
      <c r="A731" s="3" t="s">
        <v>754</v>
      </c>
      <c r="B731" s="3">
        <v>99.0</v>
      </c>
      <c r="C731" s="183">
        <v>2.53155827522277</v>
      </c>
      <c r="D731" s="183">
        <v>2.53155827522277</v>
      </c>
      <c r="E731" s="183">
        <v>0.54228855721393</v>
      </c>
      <c r="F731" s="183">
        <v>0.651741293532338</v>
      </c>
      <c r="G731" s="183">
        <v>0.53469387755102</v>
      </c>
      <c r="H731" s="183">
        <v>0.58744394618834</v>
      </c>
      <c r="I731" s="183">
        <v>0.555751982321591</v>
      </c>
      <c r="J731" s="183">
        <v>0.665630775923736</v>
      </c>
      <c r="AE731" s="117"/>
    </row>
    <row r="732" ht="15.75" customHeight="1">
      <c r="C732" s="181"/>
      <c r="D732" s="181"/>
      <c r="E732" s="181"/>
      <c r="F732" s="181"/>
      <c r="G732" s="181"/>
      <c r="H732" s="181"/>
      <c r="I732" s="187"/>
      <c r="J732" s="181"/>
      <c r="AE732" s="117"/>
    </row>
    <row r="733" ht="15.75" customHeight="1">
      <c r="A733" s="3" t="s">
        <v>755</v>
      </c>
      <c r="B733" s="3">
        <v>74.0</v>
      </c>
      <c r="C733" s="183">
        <v>1.50522983074188</v>
      </c>
      <c r="D733" s="183">
        <v>1.50522983074188</v>
      </c>
      <c r="E733" s="183">
        <v>0.574626865671641</v>
      </c>
      <c r="F733" s="183">
        <v>0.665178571428571</v>
      </c>
      <c r="G733" s="183">
        <v>0.608163265306122</v>
      </c>
      <c r="H733" s="183">
        <v>0.635394456289978</v>
      </c>
      <c r="I733" s="183">
        <v>0.571610555050045</v>
      </c>
      <c r="J733" s="183">
        <v>0.674179185020678</v>
      </c>
      <c r="L733" s="3" t="s">
        <v>121</v>
      </c>
      <c r="AE733" s="117"/>
    </row>
    <row r="734" ht="15.75" customHeight="1">
      <c r="A734" s="22" t="s">
        <v>756</v>
      </c>
      <c r="B734" s="22">
        <v>67.0</v>
      </c>
      <c r="C734" s="185">
        <v>2.71676301956176</v>
      </c>
      <c r="D734" s="185">
        <v>2.71676301956176</v>
      </c>
      <c r="E734" s="185">
        <v>0.549751243781094</v>
      </c>
      <c r="F734" s="185">
        <v>0.71917808219178</v>
      </c>
      <c r="G734" s="185">
        <v>0.428571428571428</v>
      </c>
      <c r="H734" s="185">
        <v>0.537084398976982</v>
      </c>
      <c r="I734" s="185">
        <v>0.606005459508644</v>
      </c>
      <c r="J734" s="185">
        <v>0.687559894221369</v>
      </c>
      <c r="L734" s="22" t="s">
        <v>757</v>
      </c>
      <c r="M734" s="22">
        <v>94.0</v>
      </c>
      <c r="N734" s="185">
        <v>3.60397267341613</v>
      </c>
      <c r="O734" s="185">
        <v>3.60397267341613</v>
      </c>
      <c r="P734" s="185">
        <v>0.572139303482587</v>
      </c>
      <c r="Q734" s="185">
        <v>0.697297297297297</v>
      </c>
      <c r="R734" s="185">
        <v>0.526530612244897</v>
      </c>
      <c r="S734" s="185">
        <v>0.6</v>
      </c>
      <c r="T734" s="185">
        <v>0.620187183153516</v>
      </c>
      <c r="U734" s="185">
        <v>0.715570631783213</v>
      </c>
      <c r="W734" s="3" t="s">
        <v>758</v>
      </c>
      <c r="X734" s="3">
        <v>99.0</v>
      </c>
      <c r="Y734" s="183">
        <v>2.66843271255493</v>
      </c>
      <c r="Z734" s="183">
        <v>2.66843271255493</v>
      </c>
      <c r="AA734" s="183">
        <v>0.644278606965174</v>
      </c>
      <c r="AB734" s="183">
        <v>0.705645161290322</v>
      </c>
      <c r="AC734" s="183">
        <v>0.714285714285714</v>
      </c>
      <c r="AD734" s="183">
        <v>0.709939148073022</v>
      </c>
      <c r="AE734" s="183">
        <v>0.674444300012998</v>
      </c>
      <c r="AF734" s="183">
        <v>0.731171551141832</v>
      </c>
    </row>
    <row r="735" ht="15.75" customHeight="1">
      <c r="C735" s="181"/>
      <c r="D735" s="181"/>
      <c r="E735" s="181"/>
      <c r="F735" s="181"/>
      <c r="G735" s="181"/>
      <c r="H735" s="181"/>
      <c r="I735" s="181"/>
      <c r="J735" s="181"/>
      <c r="AE735" s="117"/>
    </row>
    <row r="736" ht="15.75" customHeight="1">
      <c r="AE736" s="117"/>
    </row>
    <row r="737" ht="15.75" customHeight="1">
      <c r="A737" s="3" t="s">
        <v>759</v>
      </c>
      <c r="B737" s="3">
        <v>95.0</v>
      </c>
      <c r="C737" s="183">
        <v>5.38592624664306</v>
      </c>
      <c r="D737" s="183">
        <v>5.38592624664306</v>
      </c>
      <c r="E737" s="183">
        <v>0.519900497512437</v>
      </c>
      <c r="F737" s="183">
        <v>0.610169491525423</v>
      </c>
      <c r="G737" s="183">
        <v>0.587755102040816</v>
      </c>
      <c r="H737" s="183">
        <v>0.598752598752598</v>
      </c>
      <c r="I737" s="183">
        <v>0.491589756921876</v>
      </c>
      <c r="J737" s="183">
        <v>0.597524201904533</v>
      </c>
      <c r="AE737" s="117"/>
    </row>
    <row r="738" ht="15.75" customHeight="1">
      <c r="AE738" s="117"/>
    </row>
    <row r="739" ht="15.75" customHeight="1">
      <c r="A739" s="3" t="s">
        <v>760</v>
      </c>
      <c r="B739" s="3">
        <v>99.0</v>
      </c>
      <c r="C739" s="183">
        <v>4.70178651809692</v>
      </c>
      <c r="D739" s="183">
        <v>4.70178651809692</v>
      </c>
      <c r="E739" s="183">
        <v>0.572139303482587</v>
      </c>
      <c r="F739" s="183">
        <v>0.62126245847176</v>
      </c>
      <c r="G739" s="183">
        <v>0.763265306122449</v>
      </c>
      <c r="H739" s="183">
        <v>0.684981684981685</v>
      </c>
      <c r="I739" s="183">
        <v>0.521084102430781</v>
      </c>
      <c r="J739" s="183">
        <v>0.62149537425992</v>
      </c>
      <c r="L739" s="3" t="s">
        <v>761</v>
      </c>
      <c r="M739" s="3">
        <v>97.0</v>
      </c>
      <c r="N739" s="183">
        <v>5.59749126434326</v>
      </c>
      <c r="O739" s="183">
        <v>5.59749126434326</v>
      </c>
      <c r="P739" s="183">
        <v>0.562189054726368</v>
      </c>
      <c r="Q739" s="183">
        <v>0.709090909090909</v>
      </c>
      <c r="R739" s="183">
        <v>0.477551020408163</v>
      </c>
      <c r="S739" s="183">
        <v>0.570731707317073</v>
      </c>
      <c r="T739" s="183">
        <v>0.574470297673209</v>
      </c>
      <c r="U739" s="183">
        <v>0.649848625597306</v>
      </c>
      <c r="AE739" s="117"/>
    </row>
    <row r="740" ht="15.75" customHeight="1">
      <c r="AE740" s="117"/>
    </row>
    <row r="741" ht="15.75" customHeight="1">
      <c r="AE741" s="117"/>
    </row>
    <row r="742" ht="15.75" customHeight="1">
      <c r="AE742" s="117"/>
    </row>
    <row r="743" ht="15.75" customHeight="1">
      <c r="AE743" s="117"/>
    </row>
    <row r="744" ht="15.75" customHeight="1">
      <c r="B744" s="180" t="s">
        <v>503</v>
      </c>
      <c r="C744" s="129"/>
      <c r="D744" s="129"/>
      <c r="E744" s="129"/>
      <c r="F744" s="129"/>
      <c r="G744" s="129"/>
      <c r="H744" s="129"/>
      <c r="I744" s="129"/>
      <c r="J744" s="130"/>
      <c r="AE744" s="117"/>
    </row>
    <row r="745" ht="15.75" customHeight="1">
      <c r="A745" s="3" t="s">
        <v>754</v>
      </c>
      <c r="B745" s="181">
        <f t="shared" ref="B745:J745" si="138">STDEV(B734,M734,X734)</f>
        <v>17.21433511</v>
      </c>
      <c r="C745" s="181">
        <f t="shared" si="138"/>
        <v>0.5267370955</v>
      </c>
      <c r="D745" s="181">
        <f t="shared" si="138"/>
        <v>0.5267370955</v>
      </c>
      <c r="E745" s="181">
        <f t="shared" si="138"/>
        <v>0.04939758212</v>
      </c>
      <c r="F745" s="181">
        <f t="shared" si="138"/>
        <v>0.011042309</v>
      </c>
      <c r="G745" s="181">
        <f t="shared" si="138"/>
        <v>0.1451898947</v>
      </c>
      <c r="H745" s="181">
        <f t="shared" si="138"/>
        <v>0.08748690704</v>
      </c>
      <c r="I745" s="181">
        <f t="shared" si="138"/>
        <v>0.03612208675</v>
      </c>
      <c r="J745" s="181">
        <f t="shared" si="138"/>
        <v>0.0220981399</v>
      </c>
      <c r="AE745" s="117"/>
    </row>
    <row r="746" ht="15.75" customHeight="1">
      <c r="A746" s="3" t="s">
        <v>747</v>
      </c>
      <c r="B746" s="181">
        <f t="shared" ref="B746:J746" si="139">STDEV(B728,M728,X728)</f>
        <v>18.7705443</v>
      </c>
      <c r="C746" s="181">
        <f t="shared" si="139"/>
        <v>0.2759926055</v>
      </c>
      <c r="D746" s="181">
        <f t="shared" si="139"/>
        <v>0.2759926055</v>
      </c>
      <c r="E746" s="181">
        <f t="shared" si="139"/>
        <v>0.03775307608</v>
      </c>
      <c r="F746" s="181">
        <f t="shared" si="139"/>
        <v>0.02306406513</v>
      </c>
      <c r="G746" s="181">
        <f t="shared" si="139"/>
        <v>0.1181090308</v>
      </c>
      <c r="H746" s="181">
        <f t="shared" si="139"/>
        <v>0.07416152055</v>
      </c>
      <c r="I746" s="181">
        <f t="shared" si="139"/>
        <v>0.02915654206</v>
      </c>
      <c r="J746" s="181">
        <f t="shared" si="139"/>
        <v>0.01725087851</v>
      </c>
      <c r="M746" s="3"/>
      <c r="N746" s="3"/>
      <c r="O746" s="3"/>
      <c r="P746" s="3"/>
      <c r="Q746" s="3"/>
      <c r="R746" s="3"/>
      <c r="S746" s="3"/>
      <c r="T746" s="3"/>
      <c r="U746" s="3"/>
      <c r="V746" s="3"/>
      <c r="AE746" s="117"/>
    </row>
    <row r="747" ht="15.75" customHeight="1">
      <c r="A747" s="3" t="s">
        <v>750</v>
      </c>
      <c r="I747" s="117"/>
      <c r="M747" s="3"/>
      <c r="O747" s="3"/>
      <c r="P747" s="3"/>
      <c r="Q747" s="3"/>
      <c r="R747" s="3"/>
      <c r="S747" s="3"/>
      <c r="T747" s="3"/>
      <c r="U747" s="3"/>
      <c r="V747" s="3"/>
      <c r="AE747" s="117"/>
    </row>
    <row r="748" ht="15.75" customHeight="1">
      <c r="B748" s="180" t="s">
        <v>504</v>
      </c>
      <c r="C748" s="129"/>
      <c r="D748" s="129"/>
      <c r="E748" s="129"/>
      <c r="F748" s="129"/>
      <c r="G748" s="129"/>
      <c r="H748" s="129"/>
      <c r="I748" s="129"/>
      <c r="J748" s="130"/>
      <c r="M748" s="3"/>
      <c r="N748" s="3"/>
      <c r="O748" s="3"/>
      <c r="P748" s="3"/>
      <c r="Q748" s="3"/>
      <c r="R748" s="3"/>
      <c r="S748" s="3"/>
      <c r="T748" s="3"/>
      <c r="U748" s="3"/>
      <c r="V748" s="3"/>
      <c r="AE748" s="117"/>
    </row>
    <row r="749" ht="15.75" customHeight="1">
      <c r="A749" s="3" t="s">
        <v>754</v>
      </c>
      <c r="B749" s="141">
        <f t="shared" ref="B749:J749" si="140">AVERAGE(B734,M734,X734)</f>
        <v>86.66666667</v>
      </c>
      <c r="C749" s="181">
        <f t="shared" si="140"/>
        <v>2.996389469</v>
      </c>
      <c r="D749" s="181">
        <f t="shared" si="140"/>
        <v>2.996389469</v>
      </c>
      <c r="E749" s="181">
        <f t="shared" si="140"/>
        <v>0.5887230514</v>
      </c>
      <c r="F749" s="181">
        <f t="shared" si="140"/>
        <v>0.7073735136</v>
      </c>
      <c r="G749" s="181">
        <f t="shared" si="140"/>
        <v>0.556462585</v>
      </c>
      <c r="H749" s="181">
        <f t="shared" si="140"/>
        <v>0.6156745157</v>
      </c>
      <c r="I749" s="181">
        <f t="shared" si="140"/>
        <v>0.6335456476</v>
      </c>
      <c r="J749" s="181">
        <f t="shared" si="140"/>
        <v>0.7114340257</v>
      </c>
      <c r="M749" s="3"/>
      <c r="N749" s="3"/>
      <c r="O749" s="3"/>
      <c r="P749" s="3"/>
      <c r="Q749" s="3"/>
      <c r="R749" s="3"/>
      <c r="S749" s="3"/>
      <c r="T749" s="3"/>
      <c r="U749" s="3"/>
      <c r="V749" s="3"/>
      <c r="AE749" s="117"/>
    </row>
    <row r="750" ht="15.75" customHeight="1">
      <c r="A750" s="3" t="s">
        <v>747</v>
      </c>
      <c r="B750" s="141">
        <f t="shared" ref="B750:J750" si="141">AVERAGE(B728,M728,X728)</f>
        <v>87.66666667</v>
      </c>
      <c r="C750" s="181">
        <f t="shared" si="141"/>
        <v>1.920459151</v>
      </c>
      <c r="D750" s="181">
        <f t="shared" si="141"/>
        <v>1.920459151</v>
      </c>
      <c r="E750" s="181">
        <f t="shared" si="141"/>
        <v>0.5290215589</v>
      </c>
      <c r="F750" s="181">
        <f t="shared" si="141"/>
        <v>0.6323791014</v>
      </c>
      <c r="G750" s="181">
        <f t="shared" si="141"/>
        <v>0.5442176871</v>
      </c>
      <c r="H750" s="181">
        <f t="shared" si="141"/>
        <v>0.5800506182</v>
      </c>
      <c r="I750" s="181">
        <f t="shared" si="141"/>
        <v>0.5427054898</v>
      </c>
      <c r="J750" s="181">
        <f t="shared" si="141"/>
        <v>0.6599152196</v>
      </c>
      <c r="M750" s="3"/>
      <c r="N750" s="3"/>
      <c r="O750" s="3"/>
      <c r="P750" s="3"/>
      <c r="Q750" s="3"/>
      <c r="R750" s="3"/>
      <c r="S750" s="3"/>
      <c r="T750" s="3"/>
      <c r="U750" s="3"/>
      <c r="V750" s="3"/>
      <c r="AE750" s="117"/>
    </row>
    <row r="751" ht="15.75" customHeight="1">
      <c r="A751" s="3" t="s">
        <v>750</v>
      </c>
      <c r="I751" s="117"/>
      <c r="M751" s="3"/>
      <c r="N751" s="3"/>
      <c r="AE751" s="117"/>
    </row>
    <row r="752" ht="15.75" customHeight="1">
      <c r="I752" s="117"/>
      <c r="M752" s="3"/>
      <c r="N752" s="3"/>
      <c r="AE752" s="117"/>
    </row>
    <row r="753" ht="15.75" customHeight="1">
      <c r="I753" s="117"/>
      <c r="M753" s="3"/>
      <c r="N753" s="3"/>
      <c r="O753" s="3"/>
      <c r="P753" s="3"/>
      <c r="Q753" s="3"/>
      <c r="R753" s="3"/>
      <c r="S753" s="3"/>
      <c r="T753" s="3"/>
      <c r="U753" s="3"/>
      <c r="V753" s="3"/>
      <c r="AE753" s="117"/>
    </row>
    <row r="754" ht="15.75" customHeight="1">
      <c r="I754" s="117"/>
      <c r="M754" s="3"/>
      <c r="N754" s="3"/>
      <c r="O754" s="3"/>
      <c r="P754" s="3"/>
      <c r="Q754" s="3"/>
      <c r="R754" s="3"/>
      <c r="S754" s="3"/>
      <c r="T754" s="3"/>
      <c r="U754" s="3"/>
      <c r="V754" s="3"/>
      <c r="AE754" s="117"/>
    </row>
    <row r="755" ht="15.75" customHeight="1">
      <c r="I755" s="117"/>
      <c r="M755" s="3"/>
      <c r="N755" s="3"/>
      <c r="O755" s="3"/>
      <c r="P755" s="3"/>
      <c r="Q755" s="3"/>
      <c r="R755" s="3"/>
      <c r="S755" s="3"/>
      <c r="T755" s="3"/>
      <c r="U755" s="3"/>
      <c r="V755" s="3"/>
      <c r="AE755" s="117"/>
    </row>
    <row r="756" ht="15.75" customHeight="1">
      <c r="I756" s="117"/>
      <c r="M756" s="3"/>
      <c r="N756" s="3"/>
      <c r="O756" s="3"/>
      <c r="P756" s="3"/>
      <c r="Q756" s="3"/>
      <c r="R756" s="3"/>
      <c r="S756" s="3"/>
      <c r="T756" s="3"/>
      <c r="U756" s="3"/>
      <c r="V756" s="3"/>
      <c r="AE756" s="117"/>
    </row>
    <row r="757" ht="15.75" customHeight="1">
      <c r="A757" s="188" t="s">
        <v>762</v>
      </c>
      <c r="I757" s="117"/>
      <c r="AE757" s="117"/>
    </row>
    <row r="758" ht="15.75" customHeight="1">
      <c r="I758" s="117"/>
      <c r="AE758" s="117"/>
    </row>
    <row r="759" ht="15.75" customHeight="1">
      <c r="A759" s="189" t="s">
        <v>763</v>
      </c>
      <c r="B759" s="173" t="s">
        <v>350</v>
      </c>
      <c r="C759" s="129"/>
      <c r="D759" s="129"/>
      <c r="E759" s="129"/>
      <c r="F759" s="129"/>
      <c r="G759" s="129"/>
      <c r="H759" s="129"/>
      <c r="I759" s="129"/>
      <c r="J759" s="130"/>
      <c r="K759" s="190"/>
      <c r="AE759" s="117"/>
    </row>
    <row r="760" ht="15.75" customHeight="1">
      <c r="A760" s="191" t="s">
        <v>764</v>
      </c>
      <c r="B760" s="126" t="s">
        <v>340</v>
      </c>
      <c r="C760" s="126" t="s">
        <v>341</v>
      </c>
      <c r="D760" s="126" t="s">
        <v>342</v>
      </c>
      <c r="E760" s="126" t="s">
        <v>343</v>
      </c>
      <c r="F760" s="126" t="s">
        <v>344</v>
      </c>
      <c r="G760" s="126" t="s">
        <v>345</v>
      </c>
      <c r="H760" s="126" t="s">
        <v>346</v>
      </c>
      <c r="I760" s="126" t="s">
        <v>347</v>
      </c>
      <c r="J760" s="126" t="s">
        <v>348</v>
      </c>
      <c r="K760" s="190"/>
      <c r="AE760" s="117"/>
    </row>
    <row r="761" ht="15.75" customHeight="1">
      <c r="A761" s="192" t="s">
        <v>323</v>
      </c>
      <c r="B761" s="192" t="s">
        <v>324</v>
      </c>
      <c r="C761" s="192">
        <v>0.605100333690643</v>
      </c>
      <c r="D761" s="192">
        <v>0.605100333690643</v>
      </c>
      <c r="E761" s="192">
        <v>0.691542288557213</v>
      </c>
      <c r="F761" s="192">
        <v>0.776255707762557</v>
      </c>
      <c r="G761" s="192">
        <v>0.693877551020408</v>
      </c>
      <c r="H761" s="192">
        <v>0.732758620689655</v>
      </c>
      <c r="I761" s="193">
        <v>0.767684908358247</v>
      </c>
      <c r="J761" s="192">
        <v>0.816320591222034</v>
      </c>
      <c r="K761" s="190"/>
      <c r="AE761" s="117"/>
    </row>
    <row r="762" ht="15.75" customHeight="1">
      <c r="A762" s="192" t="s">
        <v>325</v>
      </c>
      <c r="B762" s="192" t="s">
        <v>324</v>
      </c>
      <c r="C762" s="192">
        <v>0.698124229907989</v>
      </c>
      <c r="D762" s="192">
        <v>0.698124229907989</v>
      </c>
      <c r="E762" s="192">
        <v>0.706467661691542</v>
      </c>
      <c r="F762" s="192">
        <v>0.782222222222222</v>
      </c>
      <c r="G762" s="192">
        <v>0.718367346938775</v>
      </c>
      <c r="H762" s="192">
        <v>0.748936170212766</v>
      </c>
      <c r="I762" s="193">
        <v>0.743689067983881</v>
      </c>
      <c r="J762" s="192">
        <v>0.798139082315755</v>
      </c>
      <c r="K762" s="190"/>
      <c r="AE762" s="117"/>
    </row>
    <row r="763" ht="15.75" customHeight="1">
      <c r="A763" s="192" t="s">
        <v>326</v>
      </c>
      <c r="B763" s="192" t="s">
        <v>327</v>
      </c>
      <c r="C763" s="192" t="s">
        <v>324</v>
      </c>
      <c r="D763" s="192" t="s">
        <v>324</v>
      </c>
      <c r="E763" s="192">
        <v>0.718905472636815</v>
      </c>
      <c r="F763" s="192">
        <v>0.794642857142857</v>
      </c>
      <c r="G763" s="192">
        <v>0.726530612244898</v>
      </c>
      <c r="H763" s="192">
        <v>0.759061833688699</v>
      </c>
      <c r="I763" s="193">
        <v>0.774470297673209</v>
      </c>
      <c r="J763" s="192">
        <v>0.823833921664095</v>
      </c>
      <c r="K763" s="190"/>
      <c r="AE763" s="117"/>
    </row>
    <row r="764" ht="15.75" customHeight="1">
      <c r="A764" s="190"/>
      <c r="B764" s="190"/>
      <c r="C764" s="190"/>
      <c r="D764" s="190"/>
      <c r="E764" s="190"/>
      <c r="F764" s="190"/>
      <c r="G764" s="190"/>
      <c r="H764" s="190"/>
      <c r="I764" s="190"/>
      <c r="J764" s="190"/>
      <c r="K764" s="190"/>
      <c r="AE764" s="117"/>
    </row>
    <row r="765" ht="15.75" customHeight="1">
      <c r="A765" s="189" t="s">
        <v>328</v>
      </c>
      <c r="B765" s="190"/>
      <c r="C765" s="190"/>
      <c r="D765" s="190"/>
      <c r="E765" s="190"/>
      <c r="F765" s="190"/>
      <c r="G765" s="190"/>
      <c r="H765" s="190"/>
      <c r="I765" s="194"/>
      <c r="J765" s="190"/>
      <c r="K765" s="190"/>
      <c r="AE765" s="117"/>
    </row>
    <row r="766" ht="15.75" customHeight="1">
      <c r="A766" s="192" t="s">
        <v>329</v>
      </c>
      <c r="B766" s="192" t="s">
        <v>324</v>
      </c>
      <c r="C766" s="192">
        <v>0.630386769771575</v>
      </c>
      <c r="D766" s="192">
        <v>0.630386769771575</v>
      </c>
      <c r="E766" s="192">
        <v>0.64804469273743</v>
      </c>
      <c r="F766" s="192">
        <v>0.726415094339622</v>
      </c>
      <c r="G766" s="192">
        <v>0.693693693693693</v>
      </c>
      <c r="H766" s="192">
        <v>0.709677419354838</v>
      </c>
      <c r="I766" s="193">
        <v>0.70217276099629</v>
      </c>
      <c r="J766" s="192">
        <v>0.793201819254548</v>
      </c>
      <c r="K766" s="192" t="s">
        <v>330</v>
      </c>
      <c r="AE766" s="117"/>
    </row>
    <row r="767" ht="15.75" customHeight="1">
      <c r="A767" s="192" t="s">
        <v>331</v>
      </c>
      <c r="B767" s="192" t="s">
        <v>324</v>
      </c>
      <c r="C767" s="192">
        <v>0.753561377525329</v>
      </c>
      <c r="D767" s="192">
        <v>0.753561377525329</v>
      </c>
      <c r="E767" s="192">
        <v>0.636871508379888</v>
      </c>
      <c r="F767" s="192">
        <v>0.721153846153846</v>
      </c>
      <c r="G767" s="192">
        <v>0.675675675675675</v>
      </c>
      <c r="H767" s="192">
        <v>0.697674418604651</v>
      </c>
      <c r="I767" s="193">
        <v>0.670906200317965</v>
      </c>
      <c r="J767" s="192">
        <v>0.771122290240684</v>
      </c>
      <c r="K767" s="192" t="s">
        <v>330</v>
      </c>
      <c r="AE767" s="117"/>
    </row>
    <row r="768" ht="15.75" customHeight="1">
      <c r="A768" s="192" t="s">
        <v>332</v>
      </c>
      <c r="B768" s="192" t="s">
        <v>327</v>
      </c>
      <c r="C768" s="192" t="s">
        <v>324</v>
      </c>
      <c r="D768" s="192" t="s">
        <v>324</v>
      </c>
      <c r="E768" s="192">
        <v>0.642458100558659</v>
      </c>
      <c r="F768" s="192">
        <v>0.737373737373737</v>
      </c>
      <c r="G768" s="192">
        <v>0.657657657657657</v>
      </c>
      <c r="H768" s="192">
        <v>0.695238095238095</v>
      </c>
      <c r="I768" s="193">
        <v>0.697403285638579</v>
      </c>
      <c r="J768" s="192">
        <v>0.795712619856964</v>
      </c>
      <c r="K768" s="192" t="s">
        <v>330</v>
      </c>
      <c r="AE768" s="117"/>
    </row>
    <row r="769" ht="15.75" customHeight="1">
      <c r="A769" s="192" t="s">
        <v>333</v>
      </c>
      <c r="B769" s="192" t="s">
        <v>324</v>
      </c>
      <c r="C769" s="192">
        <v>0.587903022766113</v>
      </c>
      <c r="D769" s="192">
        <v>0.587903022766113</v>
      </c>
      <c r="E769" s="192">
        <v>0.726457399103139</v>
      </c>
      <c r="F769" s="192">
        <v>0.823008849557522</v>
      </c>
      <c r="G769" s="192">
        <v>0.694029850746268</v>
      </c>
      <c r="H769" s="192">
        <v>0.753036437246963</v>
      </c>
      <c r="I769" s="193">
        <v>0.810917323494885</v>
      </c>
      <c r="J769" s="192">
        <v>0.839381004067971</v>
      </c>
      <c r="K769" s="192" t="s">
        <v>334</v>
      </c>
      <c r="AE769" s="117"/>
    </row>
    <row r="770" ht="15.75" customHeight="1">
      <c r="A770" s="192" t="s">
        <v>335</v>
      </c>
      <c r="B770" s="192" t="s">
        <v>324</v>
      </c>
      <c r="C770" s="192">
        <v>0.661863505840301</v>
      </c>
      <c r="D770" s="192">
        <v>0.661863505840301</v>
      </c>
      <c r="E770" s="192">
        <v>0.762331838565022</v>
      </c>
      <c r="F770" s="192">
        <v>0.834710743801652</v>
      </c>
      <c r="G770" s="192">
        <v>0.753731343283582</v>
      </c>
      <c r="H770" s="192">
        <v>0.792156862745098</v>
      </c>
      <c r="I770" s="193">
        <v>0.786600704343451</v>
      </c>
      <c r="J770" s="192">
        <v>0.813185277750895</v>
      </c>
      <c r="K770" s="192" t="s">
        <v>334</v>
      </c>
      <c r="AE770" s="117"/>
    </row>
    <row r="771" ht="15.75" customHeight="1">
      <c r="A771" s="192" t="s">
        <v>336</v>
      </c>
      <c r="B771" s="192" t="s">
        <v>327</v>
      </c>
      <c r="C771" s="192" t="s">
        <v>324</v>
      </c>
      <c r="D771" s="192" t="s">
        <v>324</v>
      </c>
      <c r="E771" s="192">
        <v>0.780269058295964</v>
      </c>
      <c r="F771" s="192">
        <v>0.84</v>
      </c>
      <c r="G771" s="192">
        <v>0.783582089552238</v>
      </c>
      <c r="H771" s="192">
        <v>0.81081081081081</v>
      </c>
      <c r="I771" s="193">
        <v>0.821901727318463</v>
      </c>
      <c r="J771" s="192">
        <v>0.845156801430605</v>
      </c>
      <c r="K771" s="192" t="s">
        <v>334</v>
      </c>
      <c r="AE771" s="117"/>
    </row>
    <row r="772" ht="15.75" customHeight="1">
      <c r="A772" s="190"/>
      <c r="B772" s="190"/>
      <c r="C772" s="190"/>
      <c r="D772" s="190"/>
      <c r="E772" s="190"/>
      <c r="F772" s="190"/>
      <c r="G772" s="190"/>
      <c r="H772" s="190"/>
      <c r="I772" s="190"/>
      <c r="J772" s="190"/>
      <c r="K772" s="190"/>
      <c r="AE772" s="117"/>
    </row>
    <row r="773" ht="15.75" customHeight="1">
      <c r="A773" s="189" t="s">
        <v>337</v>
      </c>
      <c r="B773" s="190"/>
      <c r="C773" s="190"/>
      <c r="D773" s="190"/>
      <c r="E773" s="190"/>
      <c r="F773" s="190"/>
      <c r="G773" s="190"/>
      <c r="H773" s="190"/>
      <c r="I773" s="194"/>
      <c r="J773" s="190"/>
      <c r="K773" s="190"/>
      <c r="AE773" s="117"/>
    </row>
    <row r="774" ht="15.75" customHeight="1">
      <c r="A774" s="192" t="s">
        <v>329</v>
      </c>
      <c r="B774" s="192" t="s">
        <v>324</v>
      </c>
      <c r="C774" s="192">
        <v>0.610674798488616</v>
      </c>
      <c r="D774" s="192">
        <v>0.610674798488616</v>
      </c>
      <c r="E774" s="192">
        <v>0.694805194805194</v>
      </c>
      <c r="F774" s="192">
        <v>0.742424242424242</v>
      </c>
      <c r="G774" s="192">
        <v>0.620253164556962</v>
      </c>
      <c r="H774" s="192">
        <v>0.675862068965517</v>
      </c>
      <c r="I774" s="193">
        <v>0.779746835443038</v>
      </c>
      <c r="J774" s="192">
        <v>0.750904128807136</v>
      </c>
      <c r="K774" s="192" t="s">
        <v>330</v>
      </c>
      <c r="AE774" s="117"/>
    </row>
    <row r="775" ht="15.75" customHeight="1">
      <c r="A775" s="192" t="s">
        <v>331</v>
      </c>
      <c r="B775" s="192" t="s">
        <v>324</v>
      </c>
      <c r="C775" s="192">
        <v>0.642718017101287</v>
      </c>
      <c r="D775" s="192">
        <v>0.642718017101287</v>
      </c>
      <c r="E775" s="192">
        <v>0.759740259740259</v>
      </c>
      <c r="F775" s="192">
        <v>0.791666666666666</v>
      </c>
      <c r="G775" s="192">
        <v>0.721518987341772</v>
      </c>
      <c r="H775" s="192">
        <v>0.754966887417218</v>
      </c>
      <c r="I775" s="193">
        <v>0.799662447257384</v>
      </c>
      <c r="J775" s="192">
        <v>0.737852181375615</v>
      </c>
      <c r="K775" s="192" t="s">
        <v>330</v>
      </c>
      <c r="AE775" s="117"/>
    </row>
    <row r="776" ht="15.75" customHeight="1">
      <c r="A776" s="192" t="s">
        <v>332</v>
      </c>
      <c r="B776" s="192" t="s">
        <v>327</v>
      </c>
      <c r="C776" s="192" t="s">
        <v>324</v>
      </c>
      <c r="D776" s="192" t="s">
        <v>324</v>
      </c>
      <c r="E776" s="192">
        <v>0.779220779220779</v>
      </c>
      <c r="F776" s="192">
        <v>0.816901408450704</v>
      </c>
      <c r="G776" s="192">
        <v>0.734177215189873</v>
      </c>
      <c r="H776" s="192">
        <v>0.773333333333333</v>
      </c>
      <c r="I776" s="193">
        <v>0.817046413502109</v>
      </c>
      <c r="J776" s="192">
        <v>0.771565805710755</v>
      </c>
      <c r="K776" s="192" t="s">
        <v>330</v>
      </c>
      <c r="AE776" s="117"/>
    </row>
    <row r="777" ht="15.75" customHeight="1">
      <c r="A777" s="192" t="s">
        <v>333</v>
      </c>
      <c r="B777" s="192" t="s">
        <v>324</v>
      </c>
      <c r="C777" s="192">
        <v>0.605124354362487</v>
      </c>
      <c r="D777" s="192">
        <v>0.605124354362487</v>
      </c>
      <c r="E777" s="192">
        <v>0.689516129032258</v>
      </c>
      <c r="F777" s="192">
        <v>0.790849673202614</v>
      </c>
      <c r="G777" s="192">
        <v>0.728915662650602</v>
      </c>
      <c r="H777" s="192">
        <v>0.758620689655172</v>
      </c>
      <c r="I777" s="193">
        <v>0.745518660005877</v>
      </c>
      <c r="J777" s="192">
        <v>0.85256450642358</v>
      </c>
      <c r="K777" s="192" t="s">
        <v>334</v>
      </c>
      <c r="AE777" s="117"/>
    </row>
    <row r="778">
      <c r="A778" s="192" t="s">
        <v>335</v>
      </c>
      <c r="B778" s="192" t="s">
        <v>324</v>
      </c>
      <c r="C778" s="192">
        <v>0.7405566573143</v>
      </c>
      <c r="D778" s="192">
        <v>0.7405566573143</v>
      </c>
      <c r="E778" s="192">
        <v>0.673387096774193</v>
      </c>
      <c r="F778" s="192">
        <v>0.777777777777777</v>
      </c>
      <c r="G778" s="192">
        <v>0.716867469879518</v>
      </c>
      <c r="H778" s="192">
        <v>0.746081504702194</v>
      </c>
      <c r="I778" s="193">
        <v>0.697472818101675</v>
      </c>
      <c r="J778" s="192">
        <v>0.832279090711437</v>
      </c>
      <c r="K778" s="192" t="s">
        <v>334</v>
      </c>
    </row>
    <row r="779">
      <c r="A779" s="192" t="s">
        <v>336</v>
      </c>
      <c r="B779" s="192" t="s">
        <v>327</v>
      </c>
      <c r="C779" s="192" t="s">
        <v>324</v>
      </c>
      <c r="D779" s="192" t="s">
        <v>324</v>
      </c>
      <c r="E779" s="192">
        <v>0.681451612903225</v>
      </c>
      <c r="F779" s="192">
        <v>0.784313725490196</v>
      </c>
      <c r="G779" s="192">
        <v>0.72289156626506</v>
      </c>
      <c r="H779" s="192">
        <v>0.752351097178683</v>
      </c>
      <c r="I779" s="193">
        <v>0.735600940346752</v>
      </c>
      <c r="J779" s="192">
        <v>0.85797010330514</v>
      </c>
      <c r="K779" s="192" t="s">
        <v>334</v>
      </c>
    </row>
    <row r="780">
      <c r="A780" s="190"/>
      <c r="B780" s="190"/>
      <c r="C780" s="190"/>
      <c r="D780" s="190"/>
      <c r="E780" s="190"/>
      <c r="F780" s="190"/>
      <c r="G780" s="190"/>
      <c r="H780" s="190"/>
      <c r="I780" s="190"/>
      <c r="J780" s="190"/>
      <c r="K780" s="190"/>
    </row>
    <row r="781" ht="15.75" customHeight="1">
      <c r="A781" s="190"/>
      <c r="B781" s="190"/>
      <c r="C781" s="190"/>
      <c r="D781" s="190"/>
      <c r="E781" s="190"/>
      <c r="F781" s="190"/>
      <c r="G781" s="190"/>
      <c r="H781" s="190"/>
      <c r="I781" s="190"/>
      <c r="J781" s="190"/>
      <c r="K781" s="190"/>
      <c r="AE781" s="117"/>
    </row>
    <row r="782" ht="15.75" customHeight="1">
      <c r="A782" s="191" t="s">
        <v>765</v>
      </c>
      <c r="B782" s="190"/>
      <c r="C782" s="190"/>
      <c r="D782" s="190"/>
      <c r="E782" s="190"/>
      <c r="F782" s="190"/>
      <c r="G782" s="190"/>
      <c r="H782" s="190"/>
      <c r="I782" s="194"/>
      <c r="J782" s="190"/>
      <c r="K782" s="190"/>
      <c r="AE782" s="117"/>
    </row>
    <row r="783" ht="15.75" customHeight="1">
      <c r="A783" s="192" t="s">
        <v>766</v>
      </c>
      <c r="B783" s="192" t="s">
        <v>324</v>
      </c>
      <c r="C783" s="192">
        <v>0.490582942962646</v>
      </c>
      <c r="D783" s="192">
        <v>0.490582942962646</v>
      </c>
      <c r="E783" s="192">
        <v>0.776119402985074</v>
      </c>
      <c r="F783" s="192">
        <v>0.871428571428571</v>
      </c>
      <c r="G783" s="192">
        <v>0.74390243902439</v>
      </c>
      <c r="H783" s="192">
        <v>0.802631578947368</v>
      </c>
      <c r="I783" s="193">
        <v>0.907833020637898</v>
      </c>
      <c r="J783" s="192">
        <v>0.93898910224119</v>
      </c>
      <c r="K783" s="190"/>
      <c r="AE783" s="117"/>
    </row>
    <row r="784" ht="15.75" customHeight="1">
      <c r="A784" s="192" t="s">
        <v>767</v>
      </c>
      <c r="B784" s="192" t="s">
        <v>324</v>
      </c>
      <c r="C784" s="192">
        <v>0.727657854557037</v>
      </c>
      <c r="D784" s="192">
        <v>0.727657854557037</v>
      </c>
      <c r="E784" s="192">
        <v>0.731343283582089</v>
      </c>
      <c r="F784" s="192">
        <v>0.744680851063829</v>
      </c>
      <c r="G784" s="192">
        <v>0.853658536585365</v>
      </c>
      <c r="H784" s="192">
        <v>0.795454545454545</v>
      </c>
      <c r="I784" s="193">
        <v>0.748358348968105</v>
      </c>
      <c r="J784" s="192">
        <v>0.758073051748338</v>
      </c>
      <c r="K784" s="190"/>
      <c r="AE784" s="117"/>
    </row>
    <row r="785" ht="15.75" customHeight="1">
      <c r="A785" s="192" t="s">
        <v>768</v>
      </c>
      <c r="B785" s="192" t="s">
        <v>327</v>
      </c>
      <c r="C785" s="192" t="s">
        <v>324</v>
      </c>
      <c r="D785" s="192" t="s">
        <v>324</v>
      </c>
      <c r="E785" s="192">
        <v>0.805970149253731</v>
      </c>
      <c r="F785" s="192">
        <v>0.818181818181818</v>
      </c>
      <c r="G785" s="192">
        <v>0.878048780487804</v>
      </c>
      <c r="H785" s="192">
        <v>0.847058823529411</v>
      </c>
      <c r="I785" s="193">
        <v>0.85858348968105</v>
      </c>
      <c r="J785" s="192">
        <v>0.893593517161305</v>
      </c>
      <c r="K785" s="190"/>
      <c r="AE785" s="117"/>
    </row>
    <row r="786" ht="15.75" customHeight="1">
      <c r="AE786" s="117"/>
    </row>
    <row r="787" ht="15.75" customHeight="1">
      <c r="AE787" s="117"/>
    </row>
    <row r="788" ht="15.75" customHeight="1">
      <c r="AE788" s="117"/>
    </row>
    <row r="789" ht="15.75" customHeight="1">
      <c r="A789" s="189" t="s">
        <v>769</v>
      </c>
      <c r="B789" s="173" t="s">
        <v>350</v>
      </c>
      <c r="C789" s="129"/>
      <c r="D789" s="129"/>
      <c r="E789" s="129"/>
      <c r="F789" s="129"/>
      <c r="G789" s="129"/>
      <c r="H789" s="129"/>
      <c r="I789" s="129"/>
      <c r="J789" s="130"/>
      <c r="K789" s="190"/>
      <c r="AE789" s="117"/>
    </row>
    <row r="790" ht="15.75" customHeight="1">
      <c r="A790" s="191" t="s">
        <v>764</v>
      </c>
      <c r="B790" s="126" t="s">
        <v>340</v>
      </c>
      <c r="C790" s="126" t="s">
        <v>341</v>
      </c>
      <c r="D790" s="126" t="s">
        <v>342</v>
      </c>
      <c r="E790" s="126" t="s">
        <v>343</v>
      </c>
      <c r="F790" s="126" t="s">
        <v>344</v>
      </c>
      <c r="G790" s="126" t="s">
        <v>345</v>
      </c>
      <c r="H790" s="126" t="s">
        <v>346</v>
      </c>
      <c r="I790" s="126" t="s">
        <v>347</v>
      </c>
      <c r="J790" s="126" t="s">
        <v>348</v>
      </c>
      <c r="K790" s="190"/>
      <c r="M790" s="195"/>
      <c r="N790" s="195"/>
      <c r="O790" s="195"/>
      <c r="P790" s="195"/>
      <c r="Q790" s="195"/>
      <c r="R790" s="195"/>
      <c r="S790" s="195"/>
      <c r="T790" s="195"/>
      <c r="U790" s="195"/>
      <c r="AE790" s="117"/>
    </row>
    <row r="791" ht="15.75" customHeight="1">
      <c r="A791" s="196" t="s">
        <v>770</v>
      </c>
      <c r="B791" s="192" t="s">
        <v>324</v>
      </c>
      <c r="C791" s="192">
        <v>0.605100333690643</v>
      </c>
      <c r="D791" s="192">
        <v>0.605100333690643</v>
      </c>
      <c r="E791" s="192">
        <v>0.691542288557213</v>
      </c>
      <c r="F791" s="192">
        <v>0.776255707762557</v>
      </c>
      <c r="G791" s="192">
        <v>0.693877551020408</v>
      </c>
      <c r="H791" s="192">
        <v>0.732758620689655</v>
      </c>
      <c r="I791" s="192">
        <v>0.767684908358247</v>
      </c>
      <c r="J791" s="192">
        <v>0.816320591222034</v>
      </c>
      <c r="K791" s="190"/>
      <c r="M791" s="195"/>
      <c r="N791" s="195"/>
      <c r="O791" s="195"/>
      <c r="P791" s="195"/>
      <c r="Q791" s="195"/>
      <c r="R791" s="195"/>
      <c r="S791" s="195"/>
      <c r="T791" s="195"/>
      <c r="U791" s="195"/>
      <c r="AE791" s="117"/>
    </row>
    <row r="792" ht="15.75" customHeight="1">
      <c r="A792" s="192" t="s">
        <v>771</v>
      </c>
      <c r="B792" s="192" t="s">
        <v>324</v>
      </c>
      <c r="C792" s="192">
        <v>0.698124229907989</v>
      </c>
      <c r="D792" s="192">
        <v>0.698124229907989</v>
      </c>
      <c r="E792" s="192">
        <v>0.706467661691542</v>
      </c>
      <c r="F792" s="192">
        <v>0.782222222222222</v>
      </c>
      <c r="G792" s="192">
        <v>0.718367346938775</v>
      </c>
      <c r="H792" s="192">
        <v>0.748936170212766</v>
      </c>
      <c r="I792" s="193">
        <v>0.743689067983881</v>
      </c>
      <c r="J792" s="192">
        <v>0.798139082315755</v>
      </c>
      <c r="K792" s="190"/>
      <c r="M792" s="195"/>
      <c r="N792" s="195"/>
      <c r="O792" s="195"/>
      <c r="P792" s="195"/>
      <c r="Q792" s="195"/>
      <c r="R792" s="195"/>
      <c r="S792" s="195"/>
      <c r="T792" s="195"/>
      <c r="U792" s="195"/>
      <c r="AE792" s="117"/>
    </row>
    <row r="793" ht="15.75" customHeight="1">
      <c r="A793" s="192" t="s">
        <v>772</v>
      </c>
      <c r="B793" s="192" t="s">
        <v>324</v>
      </c>
      <c r="C793" s="192">
        <v>0.680829524993896</v>
      </c>
      <c r="D793" s="192">
        <v>0.680829524993896</v>
      </c>
      <c r="E793" s="192">
        <v>0.733830845771144</v>
      </c>
      <c r="F793" s="192">
        <v>0.8</v>
      </c>
      <c r="G793" s="192">
        <v>0.751020408163265</v>
      </c>
      <c r="H793" s="192">
        <v>0.774736842105263</v>
      </c>
      <c r="I793" s="193">
        <v>0.788093071623553</v>
      </c>
      <c r="J793" s="192">
        <v>0.841022096628701</v>
      </c>
      <c r="K793" s="190"/>
      <c r="M793" s="195"/>
      <c r="N793" s="195"/>
      <c r="O793" s="195"/>
      <c r="P793" s="195"/>
      <c r="Q793" s="195"/>
      <c r="R793" s="195"/>
      <c r="S793" s="195"/>
      <c r="T793" s="195"/>
      <c r="U793" s="195"/>
      <c r="AE793" s="117"/>
    </row>
    <row r="794" ht="15.75" customHeight="1">
      <c r="A794" s="192" t="s">
        <v>773</v>
      </c>
      <c r="B794" s="192" t="s">
        <v>327</v>
      </c>
      <c r="C794" s="192" t="s">
        <v>324</v>
      </c>
      <c r="D794" s="192" t="s">
        <v>324</v>
      </c>
      <c r="E794" s="192">
        <v>0.743781094527363</v>
      </c>
      <c r="F794" s="192">
        <v>0.798319327731092</v>
      </c>
      <c r="G794" s="192">
        <v>0.775510204081632</v>
      </c>
      <c r="H794" s="192">
        <v>0.786749482401656</v>
      </c>
      <c r="I794" s="189">
        <v>0.81029507344339</v>
      </c>
      <c r="J794" s="189">
        <v>0.854052877567658</v>
      </c>
      <c r="K794" s="190"/>
      <c r="M794" s="197"/>
      <c r="N794" s="195"/>
      <c r="O794" s="195"/>
      <c r="P794" s="195"/>
      <c r="Q794" s="195"/>
      <c r="R794" s="195"/>
      <c r="S794" s="195"/>
      <c r="T794" s="195"/>
      <c r="U794" s="195"/>
      <c r="AE794" s="117"/>
    </row>
    <row r="795" ht="15.75" customHeight="1">
      <c r="A795" s="189"/>
      <c r="B795" s="190"/>
      <c r="C795" s="190"/>
      <c r="D795" s="190"/>
      <c r="E795" s="190"/>
      <c r="F795" s="190"/>
      <c r="G795" s="190"/>
      <c r="H795" s="190"/>
      <c r="I795" s="198"/>
      <c r="J795" s="190"/>
      <c r="K795" s="190"/>
      <c r="M795" s="197"/>
      <c r="N795" s="195"/>
      <c r="O795" s="195"/>
      <c r="P795" s="195"/>
      <c r="Q795" s="195"/>
      <c r="R795" s="195"/>
      <c r="S795" s="195"/>
      <c r="T795" s="195"/>
      <c r="U795" s="195"/>
      <c r="AE795" s="117"/>
    </row>
    <row r="796" ht="15.75" customHeight="1">
      <c r="A796" s="189" t="s">
        <v>328</v>
      </c>
      <c r="B796" s="190"/>
      <c r="C796" s="190"/>
      <c r="D796" s="190"/>
      <c r="E796" s="190"/>
      <c r="F796" s="190"/>
      <c r="G796" s="190"/>
      <c r="H796" s="190"/>
      <c r="I796" s="198"/>
      <c r="J796" s="190"/>
      <c r="K796" s="190"/>
      <c r="M796" s="197"/>
      <c r="N796" s="199"/>
      <c r="O796" s="199"/>
      <c r="P796" s="195"/>
      <c r="Q796" s="195"/>
      <c r="R796" s="195"/>
      <c r="S796" s="195"/>
      <c r="T796" s="195"/>
      <c r="U796" s="195"/>
      <c r="AE796" s="117"/>
    </row>
    <row r="797" ht="15.75" customHeight="1">
      <c r="A797" s="192" t="s">
        <v>774</v>
      </c>
      <c r="B797" s="192" t="s">
        <v>324</v>
      </c>
      <c r="C797" s="192">
        <v>0.630386769771575</v>
      </c>
      <c r="D797" s="192">
        <v>0.630386769771575</v>
      </c>
      <c r="E797" s="192">
        <v>0.64804469273743</v>
      </c>
      <c r="F797" s="192">
        <v>0.726415094339622</v>
      </c>
      <c r="G797" s="192">
        <v>0.693693693693693</v>
      </c>
      <c r="H797" s="192">
        <v>0.709677419354838</v>
      </c>
      <c r="I797" s="192">
        <v>0.70217276099629</v>
      </c>
      <c r="J797" s="192">
        <v>0.793201819254548</v>
      </c>
      <c r="K797" s="192" t="s">
        <v>330</v>
      </c>
      <c r="M797" s="197"/>
      <c r="N797" s="197"/>
      <c r="O797" s="197"/>
      <c r="P797" s="195"/>
      <c r="Q797" s="195"/>
      <c r="R797" s="195"/>
      <c r="S797" s="195"/>
      <c r="T797" s="195"/>
      <c r="U797" s="195"/>
      <c r="AE797" s="117"/>
    </row>
    <row r="798" ht="15.75" customHeight="1">
      <c r="A798" s="192" t="s">
        <v>775</v>
      </c>
      <c r="B798" s="192" t="s">
        <v>324</v>
      </c>
      <c r="C798" s="192">
        <v>0.753561377525329</v>
      </c>
      <c r="D798" s="192">
        <v>0.753561377525329</v>
      </c>
      <c r="E798" s="192">
        <v>0.636871508379888</v>
      </c>
      <c r="F798" s="192">
        <v>0.721153846153846</v>
      </c>
      <c r="G798" s="192">
        <v>0.675675675675675</v>
      </c>
      <c r="H798" s="192">
        <v>0.697674418604651</v>
      </c>
      <c r="I798" s="192">
        <v>0.670906200317965</v>
      </c>
      <c r="J798" s="192">
        <v>0.771122290240684</v>
      </c>
      <c r="K798" s="192" t="s">
        <v>330</v>
      </c>
      <c r="M798" s="195"/>
      <c r="N798" s="200"/>
      <c r="O798" s="197"/>
      <c r="P798" s="195"/>
      <c r="Q798" s="195"/>
      <c r="R798" s="195"/>
      <c r="S798" s="195"/>
      <c r="T798" s="195"/>
      <c r="U798" s="195"/>
      <c r="AE798" s="117"/>
    </row>
    <row r="799" ht="15.75" customHeight="1">
      <c r="A799" s="192" t="s">
        <v>776</v>
      </c>
      <c r="B799" s="192" t="s">
        <v>324</v>
      </c>
      <c r="C799" s="192">
        <v>0.730835020542144</v>
      </c>
      <c r="D799" s="192">
        <v>0.730835020542144</v>
      </c>
      <c r="E799" s="192">
        <v>0.692737430167597</v>
      </c>
      <c r="F799" s="192">
        <v>0.78</v>
      </c>
      <c r="G799" s="192">
        <v>0.702702702702702</v>
      </c>
      <c r="H799" s="192">
        <v>0.739336492890995</v>
      </c>
      <c r="I799" s="192">
        <v>0.759671436142024</v>
      </c>
      <c r="J799" s="192">
        <v>0.838329307150479</v>
      </c>
      <c r="K799" s="192" t="s">
        <v>330</v>
      </c>
      <c r="M799" s="197"/>
      <c r="N799" s="200"/>
      <c r="O799" s="197"/>
      <c r="P799" s="195"/>
      <c r="Q799" s="195"/>
      <c r="R799" s="195"/>
      <c r="S799" s="195"/>
      <c r="T799" s="195"/>
      <c r="U799" s="195"/>
      <c r="AE799" s="117"/>
    </row>
    <row r="800" ht="15.75" customHeight="1">
      <c r="A800" s="192" t="s">
        <v>777</v>
      </c>
      <c r="B800" s="192" t="s">
        <v>327</v>
      </c>
      <c r="C800" s="192" t="s">
        <v>324</v>
      </c>
      <c r="D800" s="192" t="s">
        <v>324</v>
      </c>
      <c r="E800" s="192">
        <v>0.703910614525139</v>
      </c>
      <c r="F800" s="192">
        <v>0.763636363636363</v>
      </c>
      <c r="G800" s="192">
        <v>0.756756756756756</v>
      </c>
      <c r="H800" s="192">
        <v>0.760180995475113</v>
      </c>
      <c r="I800" s="189">
        <v>0.748940116587175</v>
      </c>
      <c r="J800" s="189">
        <v>0.822506862284668</v>
      </c>
      <c r="K800" s="192" t="s">
        <v>330</v>
      </c>
      <c r="M800" s="195"/>
      <c r="N800" s="195"/>
      <c r="O800" s="195"/>
      <c r="P800" s="195"/>
      <c r="Q800" s="195"/>
      <c r="R800" s="195"/>
      <c r="S800" s="195"/>
      <c r="T800" s="195"/>
      <c r="U800" s="195"/>
      <c r="AE800" s="117"/>
    </row>
    <row r="801" ht="15.75" customHeight="1">
      <c r="A801" s="192" t="s">
        <v>778</v>
      </c>
      <c r="B801" s="192" t="s">
        <v>324</v>
      </c>
      <c r="C801" s="192">
        <v>0.587903022766113</v>
      </c>
      <c r="D801" s="192">
        <v>0.587903022766113</v>
      </c>
      <c r="E801" s="192">
        <v>0.726457399103139</v>
      </c>
      <c r="F801" s="192">
        <v>0.823008849557522</v>
      </c>
      <c r="G801" s="192">
        <v>0.694029850746268</v>
      </c>
      <c r="H801" s="192">
        <v>0.753036437246963</v>
      </c>
      <c r="I801" s="192">
        <v>0.810917323494885</v>
      </c>
      <c r="J801" s="192">
        <v>0.839381004067971</v>
      </c>
      <c r="K801" s="192" t="s">
        <v>334</v>
      </c>
      <c r="M801" s="195"/>
      <c r="N801" s="195"/>
      <c r="O801" s="195"/>
      <c r="P801" s="195"/>
      <c r="Q801" s="195"/>
      <c r="R801" s="195"/>
      <c r="S801" s="195"/>
      <c r="T801" s="195"/>
      <c r="U801" s="195"/>
      <c r="AE801" s="117"/>
    </row>
    <row r="802" ht="15.75" customHeight="1">
      <c r="A802" s="192" t="s">
        <v>779</v>
      </c>
      <c r="B802" s="192" t="s">
        <v>324</v>
      </c>
      <c r="C802" s="192">
        <v>0.661863505840301</v>
      </c>
      <c r="D802" s="192">
        <v>0.661863505840301</v>
      </c>
      <c r="E802" s="192">
        <v>0.762331838565022</v>
      </c>
      <c r="F802" s="192">
        <v>0.834710743801652</v>
      </c>
      <c r="G802" s="192">
        <v>0.753731343283582</v>
      </c>
      <c r="H802" s="192">
        <v>0.792156862745098</v>
      </c>
      <c r="I802" s="192">
        <v>0.786600704343451</v>
      </c>
      <c r="J802" s="192">
        <v>0.813185277750895</v>
      </c>
      <c r="K802" s="192" t="s">
        <v>334</v>
      </c>
      <c r="M802" s="195"/>
      <c r="N802" s="195"/>
      <c r="O802" s="195"/>
      <c r="P802" s="195"/>
      <c r="Q802" s="195"/>
      <c r="R802" s="195"/>
      <c r="S802" s="195"/>
      <c r="T802" s="195"/>
      <c r="U802" s="195"/>
      <c r="AE802" s="117"/>
    </row>
    <row r="803" ht="15.75" customHeight="1">
      <c r="A803" s="192" t="s">
        <v>780</v>
      </c>
      <c r="B803" s="192" t="s">
        <v>324</v>
      </c>
      <c r="C803" s="192">
        <v>0.651386141777038</v>
      </c>
      <c r="D803" s="192">
        <v>0.651386141777038</v>
      </c>
      <c r="E803" s="192">
        <v>0.766816143497757</v>
      </c>
      <c r="F803" s="192">
        <v>0.815384615384615</v>
      </c>
      <c r="G803" s="192">
        <v>0.791044776119402</v>
      </c>
      <c r="H803" s="192">
        <v>0.803030303030303</v>
      </c>
      <c r="I803" s="193">
        <v>0.809827268153613</v>
      </c>
      <c r="J803" s="192">
        <v>0.844658341471564</v>
      </c>
      <c r="K803" s="192" t="s">
        <v>334</v>
      </c>
      <c r="M803" s="195"/>
      <c r="N803" s="195"/>
      <c r="O803" s="195"/>
      <c r="P803" s="195"/>
      <c r="Q803" s="195"/>
      <c r="R803" s="195"/>
      <c r="S803" s="195"/>
      <c r="T803" s="195"/>
      <c r="U803" s="195"/>
      <c r="AE803" s="117"/>
    </row>
    <row r="804" ht="15.75" customHeight="1">
      <c r="A804" s="192" t="s">
        <v>781</v>
      </c>
      <c r="B804" s="192" t="s">
        <v>327</v>
      </c>
      <c r="C804" s="192" t="s">
        <v>324</v>
      </c>
      <c r="D804" s="192" t="s">
        <v>324</v>
      </c>
      <c r="E804" s="192">
        <v>0.775784753363228</v>
      </c>
      <c r="F804" s="192">
        <v>0.828125</v>
      </c>
      <c r="G804" s="192">
        <v>0.791044776119402</v>
      </c>
      <c r="H804" s="192">
        <v>0.809160305343511</v>
      </c>
      <c r="I804" s="201">
        <v>0.850746268656716</v>
      </c>
      <c r="J804" s="189">
        <v>0.875824458535519</v>
      </c>
      <c r="K804" s="192" t="s">
        <v>334</v>
      </c>
      <c r="M804" s="195"/>
      <c r="N804" s="195"/>
      <c r="O804" s="195"/>
      <c r="P804" s="195"/>
      <c r="Q804" s="195"/>
      <c r="R804" s="195"/>
      <c r="S804" s="195"/>
      <c r="T804" s="195"/>
      <c r="U804" s="195"/>
      <c r="AE804" s="117"/>
    </row>
    <row r="805" ht="15.75" customHeight="1">
      <c r="A805" s="190"/>
      <c r="B805" s="190"/>
      <c r="C805" s="190"/>
      <c r="D805" s="190"/>
      <c r="E805" s="190"/>
      <c r="F805" s="190"/>
      <c r="G805" s="190"/>
      <c r="H805" s="190"/>
      <c r="I805" s="190"/>
      <c r="J805" s="190"/>
      <c r="K805" s="190"/>
      <c r="M805" s="197"/>
      <c r="N805" s="197"/>
      <c r="O805" s="199"/>
      <c r="P805" s="199"/>
      <c r="Q805" s="197"/>
      <c r="R805" s="197"/>
      <c r="S805" s="202"/>
      <c r="T805" s="199"/>
      <c r="U805" s="195"/>
      <c r="AE805" s="117"/>
    </row>
    <row r="806" ht="15.75" customHeight="1">
      <c r="A806" s="190"/>
      <c r="B806" s="190"/>
      <c r="C806" s="190"/>
      <c r="D806" s="190"/>
      <c r="E806" s="190"/>
      <c r="F806" s="190"/>
      <c r="G806" s="190"/>
      <c r="H806" s="190"/>
      <c r="I806" s="190"/>
      <c r="J806" s="190"/>
      <c r="K806" s="190"/>
      <c r="M806" s="195"/>
      <c r="N806" s="195"/>
      <c r="O806" s="195"/>
      <c r="P806" s="195"/>
      <c r="Q806" s="195"/>
      <c r="R806" s="195"/>
      <c r="S806" s="195"/>
      <c r="T806" s="195"/>
      <c r="U806" s="195"/>
      <c r="AE806" s="117"/>
    </row>
    <row r="807" ht="15.75" customHeight="1">
      <c r="A807" s="189" t="s">
        <v>337</v>
      </c>
      <c r="B807" s="190"/>
      <c r="C807" s="190"/>
      <c r="D807" s="190"/>
      <c r="E807" s="190"/>
      <c r="F807" s="190"/>
      <c r="G807" s="190"/>
      <c r="H807" s="190"/>
      <c r="I807" s="194"/>
      <c r="J807" s="190"/>
      <c r="K807" s="190"/>
      <c r="M807" s="195"/>
      <c r="N807" s="195"/>
      <c r="O807" s="195"/>
      <c r="P807" s="195"/>
      <c r="Q807" s="195"/>
      <c r="R807" s="195"/>
      <c r="S807" s="195"/>
      <c r="T807" s="195"/>
      <c r="U807" s="195"/>
      <c r="AE807" s="117"/>
    </row>
    <row r="808" ht="15.75" customHeight="1">
      <c r="A808" s="192" t="s">
        <v>774</v>
      </c>
      <c r="B808" s="192" t="s">
        <v>324</v>
      </c>
      <c r="C808" s="192">
        <v>0.610674798488616</v>
      </c>
      <c r="D808" s="192">
        <v>0.610674798488616</v>
      </c>
      <c r="E808" s="192">
        <v>0.694805194805194</v>
      </c>
      <c r="F808" s="192">
        <v>0.742424242424242</v>
      </c>
      <c r="G808" s="192">
        <v>0.620253164556962</v>
      </c>
      <c r="H808" s="192">
        <v>0.675862068965517</v>
      </c>
      <c r="I808" s="193">
        <v>0.779746835443038</v>
      </c>
      <c r="J808" s="192">
        <v>0.750904128807136</v>
      </c>
      <c r="K808" s="192" t="s">
        <v>330</v>
      </c>
      <c r="M808" s="195"/>
      <c r="N808" s="195"/>
      <c r="O808" s="195"/>
      <c r="P808" s="195"/>
      <c r="Q808" s="195"/>
      <c r="R808" s="195"/>
      <c r="S808" s="195"/>
      <c r="T808" s="195"/>
      <c r="U808" s="195"/>
      <c r="AE808" s="117"/>
    </row>
    <row r="809" ht="15.75" customHeight="1">
      <c r="A809" s="192" t="s">
        <v>775</v>
      </c>
      <c r="B809" s="192" t="s">
        <v>324</v>
      </c>
      <c r="C809" s="192">
        <v>0.642718017101287</v>
      </c>
      <c r="D809" s="192">
        <v>0.642718017101287</v>
      </c>
      <c r="E809" s="192">
        <v>0.759740259740259</v>
      </c>
      <c r="F809" s="192">
        <v>0.791666666666666</v>
      </c>
      <c r="G809" s="192">
        <v>0.721518987341772</v>
      </c>
      <c r="H809" s="192">
        <v>0.754966887417218</v>
      </c>
      <c r="I809" s="192">
        <v>0.799662447257384</v>
      </c>
      <c r="J809" s="192">
        <v>0.737852181375615</v>
      </c>
      <c r="K809" s="192" t="s">
        <v>330</v>
      </c>
      <c r="M809" s="195"/>
      <c r="N809" s="195"/>
      <c r="O809" s="195"/>
      <c r="P809" s="195"/>
      <c r="Q809" s="195"/>
      <c r="R809" s="195"/>
      <c r="S809" s="195"/>
      <c r="T809" s="195"/>
      <c r="U809" s="195"/>
      <c r="AE809" s="117"/>
    </row>
    <row r="810" ht="15.75" customHeight="1">
      <c r="A810" s="192" t="s">
        <v>776</v>
      </c>
      <c r="B810" s="192" t="s">
        <v>324</v>
      </c>
      <c r="C810" s="192">
        <v>0.733203172683715</v>
      </c>
      <c r="D810" s="192">
        <v>0.733203172683715</v>
      </c>
      <c r="E810" s="192">
        <v>0.759740259740259</v>
      </c>
      <c r="F810" s="192">
        <v>0.776315789473684</v>
      </c>
      <c r="G810" s="192">
        <v>0.746835443037974</v>
      </c>
      <c r="H810" s="192">
        <v>0.761290322580645</v>
      </c>
      <c r="I810" s="193">
        <v>0.80506329113924</v>
      </c>
      <c r="J810" s="192">
        <v>0.802910420979573</v>
      </c>
      <c r="K810" s="192" t="s">
        <v>330</v>
      </c>
      <c r="M810" s="195"/>
      <c r="N810" s="195"/>
      <c r="O810" s="195"/>
      <c r="P810" s="195"/>
      <c r="Q810" s="195"/>
      <c r="R810" s="195"/>
      <c r="S810" s="195"/>
      <c r="T810" s="195"/>
      <c r="U810" s="195"/>
      <c r="AE810" s="117"/>
    </row>
    <row r="811" ht="15.75" customHeight="1">
      <c r="A811" s="192" t="s">
        <v>777</v>
      </c>
      <c r="B811" s="192" t="s">
        <v>327</v>
      </c>
      <c r="C811" s="192" t="s">
        <v>324</v>
      </c>
      <c r="D811" s="192" t="s">
        <v>324</v>
      </c>
      <c r="E811" s="192">
        <v>0.772727272727272</v>
      </c>
      <c r="F811" s="192">
        <v>0.789473684210526</v>
      </c>
      <c r="G811" s="192">
        <v>0.759493670886076</v>
      </c>
      <c r="H811" s="192">
        <v>0.774193548387096</v>
      </c>
      <c r="I811" s="201">
        <v>0.846413502109704</v>
      </c>
      <c r="J811" s="189">
        <v>0.807365316986826</v>
      </c>
      <c r="K811" s="192" t="s">
        <v>330</v>
      </c>
      <c r="M811" s="195"/>
      <c r="N811" s="195"/>
      <c r="O811" s="195"/>
      <c r="P811" s="195"/>
      <c r="Q811" s="195"/>
      <c r="R811" s="195"/>
      <c r="S811" s="195"/>
      <c r="T811" s="195"/>
      <c r="U811" s="195"/>
      <c r="AE811" s="117"/>
    </row>
    <row r="812" ht="15.75" customHeight="1">
      <c r="A812" s="192" t="s">
        <v>778</v>
      </c>
      <c r="B812" s="192" t="s">
        <v>324</v>
      </c>
      <c r="C812" s="192">
        <v>0.605124354362487</v>
      </c>
      <c r="D812" s="192">
        <v>0.605124354362487</v>
      </c>
      <c r="E812" s="192">
        <v>0.689516129032258</v>
      </c>
      <c r="F812" s="192">
        <v>0.790849673202614</v>
      </c>
      <c r="G812" s="192">
        <v>0.728915662650602</v>
      </c>
      <c r="H812" s="192">
        <v>0.758620689655172</v>
      </c>
      <c r="I812" s="193">
        <v>0.745518660005877</v>
      </c>
      <c r="J812" s="192">
        <v>0.85256450642358</v>
      </c>
      <c r="K812" s="192" t="s">
        <v>334</v>
      </c>
      <c r="M812" s="195"/>
      <c r="N812" s="195"/>
      <c r="O812" s="195"/>
      <c r="P812" s="195"/>
      <c r="Q812" s="195"/>
      <c r="R812" s="195"/>
      <c r="S812" s="195"/>
      <c r="T812" s="195"/>
      <c r="U812" s="195"/>
      <c r="AE812" s="117"/>
    </row>
    <row r="813" ht="15.75" customHeight="1">
      <c r="A813" s="192" t="s">
        <v>779</v>
      </c>
      <c r="B813" s="192" t="s">
        <v>324</v>
      </c>
      <c r="C813" s="192">
        <v>0.7405566573143</v>
      </c>
      <c r="D813" s="192">
        <v>0.7405566573143</v>
      </c>
      <c r="E813" s="192">
        <v>0.673387096774193</v>
      </c>
      <c r="F813" s="192">
        <v>0.777777777777777</v>
      </c>
      <c r="G813" s="192">
        <v>0.716867469879518</v>
      </c>
      <c r="H813" s="192">
        <v>0.746081504702194</v>
      </c>
      <c r="I813" s="193">
        <v>0.697472818101675</v>
      </c>
      <c r="J813" s="192">
        <v>0.832279090711437</v>
      </c>
      <c r="K813" s="192" t="s">
        <v>334</v>
      </c>
      <c r="M813" s="197"/>
      <c r="N813" s="197"/>
      <c r="O813" s="202"/>
      <c r="P813" s="199"/>
      <c r="Q813" s="197"/>
      <c r="R813" s="197"/>
      <c r="S813" s="199"/>
      <c r="T813" s="199"/>
      <c r="U813" s="195"/>
      <c r="AE813" s="117"/>
    </row>
    <row r="814" ht="15.75" customHeight="1">
      <c r="A814" s="192" t="s">
        <v>780</v>
      </c>
      <c r="B814" s="192" t="s">
        <v>324</v>
      </c>
      <c r="C814" s="192">
        <v>0.651774168014526</v>
      </c>
      <c r="D814" s="192">
        <v>0.651774168014526</v>
      </c>
      <c r="E814" s="192">
        <v>0.717741935483871</v>
      </c>
      <c r="F814" s="192">
        <v>0.811688311688311</v>
      </c>
      <c r="G814" s="192">
        <v>0.753012048192771</v>
      </c>
      <c r="H814" s="192">
        <v>0.78125</v>
      </c>
      <c r="I814" s="192">
        <v>0.761166617690273</v>
      </c>
      <c r="J814" s="192">
        <v>0.863205724461799</v>
      </c>
      <c r="K814" s="192" t="s">
        <v>334</v>
      </c>
      <c r="M814" s="195"/>
      <c r="N814" s="195"/>
      <c r="O814" s="195"/>
      <c r="P814" s="195"/>
      <c r="Q814" s="195"/>
      <c r="R814" s="195"/>
      <c r="S814" s="195"/>
      <c r="T814" s="195"/>
      <c r="U814" s="195"/>
      <c r="AE814" s="117"/>
    </row>
    <row r="815" ht="15.75" customHeight="1">
      <c r="A815" s="192" t="s">
        <v>781</v>
      </c>
      <c r="B815" s="192" t="s">
        <v>327</v>
      </c>
      <c r="C815" s="192" t="s">
        <v>324</v>
      </c>
      <c r="D815" s="192" t="s">
        <v>324</v>
      </c>
      <c r="E815" s="192">
        <v>0.725806451612903</v>
      </c>
      <c r="F815" s="192">
        <v>0.802469135802469</v>
      </c>
      <c r="G815" s="192">
        <v>0.783132530120481</v>
      </c>
      <c r="H815" s="192">
        <v>0.792682926829268</v>
      </c>
      <c r="I815" s="189">
        <v>0.775492212753452</v>
      </c>
      <c r="J815" s="189">
        <v>0.879404693219244</v>
      </c>
      <c r="K815" s="192" t="s">
        <v>334</v>
      </c>
      <c r="M815" s="195"/>
      <c r="N815" s="195"/>
      <c r="O815" s="195"/>
      <c r="P815" s="195"/>
      <c r="Q815" s="195"/>
      <c r="R815" s="195"/>
      <c r="S815" s="195"/>
      <c r="T815" s="195"/>
      <c r="U815" s="195"/>
      <c r="AE815" s="117"/>
    </row>
    <row r="816" ht="15.75" customHeight="1">
      <c r="A816" s="190"/>
      <c r="B816" s="190"/>
      <c r="C816" s="190"/>
      <c r="D816" s="190"/>
      <c r="E816" s="190"/>
      <c r="F816" s="190"/>
      <c r="G816" s="190"/>
      <c r="H816" s="190"/>
      <c r="I816" s="190"/>
      <c r="J816" s="190"/>
      <c r="K816" s="190"/>
      <c r="M816" s="195"/>
      <c r="N816" s="195"/>
      <c r="O816" s="195"/>
      <c r="P816" s="195"/>
      <c r="Q816" s="195"/>
      <c r="R816" s="195"/>
      <c r="S816" s="195"/>
      <c r="T816" s="195"/>
      <c r="U816" s="195"/>
      <c r="AE816" s="117"/>
    </row>
    <row r="817" ht="15.75" customHeight="1">
      <c r="A817" s="190"/>
      <c r="B817" s="190"/>
      <c r="C817" s="190"/>
      <c r="D817" s="190"/>
      <c r="E817" s="190"/>
      <c r="F817" s="190"/>
      <c r="G817" s="190"/>
      <c r="H817" s="190"/>
      <c r="I817" s="190"/>
      <c r="J817" s="190"/>
      <c r="K817" s="190"/>
      <c r="M817" s="195"/>
      <c r="N817" s="195"/>
      <c r="O817" s="195"/>
      <c r="P817" s="195"/>
      <c r="Q817" s="195"/>
      <c r="R817" s="195"/>
      <c r="S817" s="195"/>
      <c r="T817" s="195"/>
      <c r="U817" s="195"/>
      <c r="AE817" s="117"/>
    </row>
    <row r="818" ht="15.75" customHeight="1">
      <c r="A818" s="190"/>
      <c r="B818" s="190"/>
      <c r="C818" s="190"/>
      <c r="D818" s="190"/>
      <c r="E818" s="190"/>
      <c r="F818" s="190"/>
      <c r="G818" s="190"/>
      <c r="H818" s="190"/>
      <c r="I818" s="190"/>
      <c r="J818" s="190"/>
      <c r="K818" s="190"/>
      <c r="M818" s="195"/>
      <c r="N818" s="195"/>
      <c r="O818" s="195"/>
      <c r="P818" s="195"/>
      <c r="Q818" s="195"/>
      <c r="R818" s="195"/>
      <c r="S818" s="195"/>
      <c r="T818" s="195"/>
      <c r="U818" s="195"/>
      <c r="AE818" s="117"/>
    </row>
    <row r="819" ht="15.75" customHeight="1">
      <c r="A819" s="191" t="s">
        <v>765</v>
      </c>
      <c r="B819" s="190"/>
      <c r="C819" s="190"/>
      <c r="D819" s="190"/>
      <c r="E819" s="190"/>
      <c r="F819" s="190"/>
      <c r="G819" s="190"/>
      <c r="H819" s="190"/>
      <c r="I819" s="194"/>
      <c r="J819" s="190"/>
      <c r="K819" s="190"/>
      <c r="M819" s="195"/>
      <c r="N819" s="195"/>
      <c r="O819" s="195"/>
      <c r="P819" s="195"/>
      <c r="Q819" s="195"/>
      <c r="R819" s="195"/>
      <c r="S819" s="195"/>
      <c r="T819" s="195"/>
      <c r="U819" s="195"/>
      <c r="AE819" s="117"/>
    </row>
    <row r="820" ht="15.75" customHeight="1">
      <c r="A820" s="192" t="s">
        <v>782</v>
      </c>
      <c r="B820" s="192" t="s">
        <v>324</v>
      </c>
      <c r="C820" s="192">
        <v>0.490582942962646</v>
      </c>
      <c r="D820" s="192">
        <v>0.490582942962646</v>
      </c>
      <c r="E820" s="192">
        <v>0.776119402985074</v>
      </c>
      <c r="F820" s="192">
        <v>0.871428571428571</v>
      </c>
      <c r="G820" s="192">
        <v>0.74390243902439</v>
      </c>
      <c r="H820" s="192">
        <v>0.802631578947368</v>
      </c>
      <c r="I820" s="192">
        <v>0.907833020637898</v>
      </c>
      <c r="J820" s="192">
        <v>0.93898910224119</v>
      </c>
      <c r="K820" s="190"/>
      <c r="M820" s="195"/>
      <c r="N820" s="195"/>
      <c r="O820" s="195"/>
      <c r="P820" s="195"/>
      <c r="Q820" s="195"/>
      <c r="R820" s="195"/>
      <c r="S820" s="195"/>
      <c r="T820" s="195"/>
      <c r="U820" s="195"/>
      <c r="AE820" s="117"/>
    </row>
    <row r="821" ht="15.75" customHeight="1">
      <c r="A821" s="192" t="s">
        <v>783</v>
      </c>
      <c r="B821" s="192" t="s">
        <v>324</v>
      </c>
      <c r="C821" s="192">
        <v>0.727657854557037</v>
      </c>
      <c r="D821" s="192">
        <v>0.727657854557037</v>
      </c>
      <c r="E821" s="192">
        <v>0.731343283582089</v>
      </c>
      <c r="F821" s="192">
        <v>0.744680851063829</v>
      </c>
      <c r="G821" s="192">
        <v>0.853658536585365</v>
      </c>
      <c r="H821" s="192">
        <v>0.795454545454545</v>
      </c>
      <c r="I821" s="193">
        <v>0.748358348968105</v>
      </c>
      <c r="J821" s="192">
        <v>0.758073051748338</v>
      </c>
      <c r="K821" s="190"/>
      <c r="M821" s="195"/>
      <c r="N821" s="195"/>
      <c r="O821" s="203"/>
      <c r="P821" s="203"/>
      <c r="Q821" s="203"/>
      <c r="R821" s="204"/>
      <c r="S821" s="195"/>
      <c r="T821" s="195"/>
      <c r="U821" s="195"/>
      <c r="AE821" s="117"/>
    </row>
    <row r="822" ht="15.75" customHeight="1">
      <c r="A822" s="192" t="s">
        <v>784</v>
      </c>
      <c r="B822" s="192" t="s">
        <v>324</v>
      </c>
      <c r="C822" s="192">
        <v>0.966866552829742</v>
      </c>
      <c r="D822" s="192">
        <v>0.966866552829742</v>
      </c>
      <c r="E822" s="192">
        <v>0.67910447761194</v>
      </c>
      <c r="F822" s="192">
        <v>0.734939759036144</v>
      </c>
      <c r="G822" s="192">
        <v>0.74390243902439</v>
      </c>
      <c r="H822" s="192">
        <v>0.739393939393939</v>
      </c>
      <c r="I822" s="192">
        <v>0.692307692307692</v>
      </c>
      <c r="J822" s="192">
        <v>0.758681768265129</v>
      </c>
      <c r="K822" s="190"/>
      <c r="M822" s="195"/>
      <c r="N822" s="195"/>
      <c r="O822" s="197"/>
      <c r="P822" s="197"/>
      <c r="Q822" s="199"/>
      <c r="R822" s="199"/>
      <c r="S822" s="195"/>
      <c r="T822" s="195"/>
      <c r="U822" s="195"/>
      <c r="AE822" s="117"/>
    </row>
    <row r="823" ht="15.75" customHeight="1">
      <c r="A823" s="192" t="s">
        <v>785</v>
      </c>
      <c r="B823" s="192" t="s">
        <v>327</v>
      </c>
      <c r="C823" s="192" t="s">
        <v>324</v>
      </c>
      <c r="D823" s="192" t="s">
        <v>324</v>
      </c>
      <c r="E823" s="192">
        <v>0.76865671641791</v>
      </c>
      <c r="F823" s="192">
        <v>0.793103448275862</v>
      </c>
      <c r="G823" s="192">
        <v>0.841463414634146</v>
      </c>
      <c r="H823" s="192">
        <v>0.816568047337278</v>
      </c>
      <c r="I823" s="189">
        <v>0.840056285178236</v>
      </c>
      <c r="J823" s="189">
        <v>0.876081544965625</v>
      </c>
      <c r="K823" s="190"/>
      <c r="M823" s="195"/>
      <c r="N823" s="195"/>
      <c r="O823" s="197"/>
      <c r="P823" s="197"/>
      <c r="Q823" s="197"/>
      <c r="R823" s="197"/>
      <c r="S823" s="195"/>
      <c r="T823" s="195"/>
      <c r="U823" s="195"/>
      <c r="AE823" s="117"/>
    </row>
    <row r="824" ht="15.75" customHeight="1">
      <c r="A824" s="190"/>
      <c r="B824" s="190"/>
      <c r="C824" s="190"/>
      <c r="D824" s="190"/>
      <c r="E824" s="190"/>
      <c r="F824" s="190"/>
      <c r="G824" s="190"/>
      <c r="H824" s="190"/>
      <c r="I824" s="198"/>
      <c r="J824" s="190"/>
      <c r="K824" s="190"/>
      <c r="M824" s="195"/>
      <c r="N824" s="195"/>
      <c r="O824" s="197"/>
      <c r="P824" s="197"/>
      <c r="Q824" s="200"/>
      <c r="R824" s="197"/>
      <c r="S824" s="195"/>
      <c r="T824" s="195"/>
      <c r="U824" s="195"/>
      <c r="AE824" s="117"/>
    </row>
    <row r="826">
      <c r="B826" s="173"/>
      <c r="C826" s="129"/>
      <c r="D826" s="129"/>
      <c r="E826" s="129"/>
      <c r="F826" s="129"/>
      <c r="G826" s="129"/>
      <c r="H826" s="129"/>
      <c r="I826" s="129"/>
      <c r="J826" s="130"/>
    </row>
    <row r="827">
      <c r="A827" s="191" t="s">
        <v>764</v>
      </c>
      <c r="B827" s="126" t="s">
        <v>340</v>
      </c>
      <c r="C827" s="126" t="s">
        <v>341</v>
      </c>
      <c r="D827" s="126" t="s">
        <v>342</v>
      </c>
      <c r="E827" s="126" t="s">
        <v>343</v>
      </c>
      <c r="F827" s="126" t="s">
        <v>344</v>
      </c>
      <c r="G827" s="126" t="s">
        <v>345</v>
      </c>
      <c r="H827" s="126" t="s">
        <v>346</v>
      </c>
      <c r="I827" s="126" t="s">
        <v>347</v>
      </c>
      <c r="J827" s="126" t="s">
        <v>348</v>
      </c>
    </row>
    <row r="828">
      <c r="A828" s="3" t="s">
        <v>786</v>
      </c>
    </row>
    <row r="829">
      <c r="A829" s="3" t="s">
        <v>787</v>
      </c>
      <c r="B829" s="183" t="s">
        <v>324</v>
      </c>
      <c r="C829" s="183">
        <v>0.682443797588348</v>
      </c>
      <c r="D829" s="183">
        <v>0.682443797588348</v>
      </c>
      <c r="E829" s="183">
        <v>0.756218905472636</v>
      </c>
      <c r="F829" s="183">
        <v>0.829596412556053</v>
      </c>
      <c r="G829" s="183">
        <v>0.755102040816326</v>
      </c>
      <c r="H829" s="183">
        <v>0.79059829059829</v>
      </c>
      <c r="I829" s="183">
        <v>0.815130638242558</v>
      </c>
      <c r="J829" s="183">
        <v>0.831668547603296</v>
      </c>
      <c r="K829" s="3" t="s">
        <v>788</v>
      </c>
    </row>
    <row r="830">
      <c r="A830" s="3" t="s">
        <v>789</v>
      </c>
      <c r="B830" s="183" t="s">
        <v>324</v>
      </c>
      <c r="C830" s="183">
        <v>0.698834657669067</v>
      </c>
      <c r="D830" s="183">
        <v>0.698834657669067</v>
      </c>
      <c r="E830" s="183">
        <v>0.743781094527363</v>
      </c>
      <c r="F830" s="183">
        <v>0.828703703703703</v>
      </c>
      <c r="G830" s="183">
        <v>0.730612244897959</v>
      </c>
      <c r="H830" s="183">
        <v>0.776572668112798</v>
      </c>
      <c r="I830" s="183">
        <v>0.811802937735603</v>
      </c>
      <c r="J830" s="183">
        <v>0.8534766233791</v>
      </c>
      <c r="K830" s="3" t="s">
        <v>790</v>
      </c>
    </row>
    <row r="831">
      <c r="A831" s="3" t="s">
        <v>791</v>
      </c>
      <c r="B831" s="183" t="s">
        <v>324</v>
      </c>
      <c r="C831" s="183">
        <v>0.672458589076995</v>
      </c>
      <c r="D831" s="183">
        <v>0.672458589076995</v>
      </c>
      <c r="E831" s="183">
        <v>0.773631840796019</v>
      </c>
      <c r="F831" s="183">
        <v>0.818181818181818</v>
      </c>
      <c r="G831" s="183">
        <v>0.808163265306122</v>
      </c>
      <c r="H831" s="183">
        <v>0.813141683778234</v>
      </c>
      <c r="I831" s="183">
        <v>0.837904588587027</v>
      </c>
      <c r="J831" s="183">
        <v>0.878115409702811</v>
      </c>
      <c r="K831" s="3" t="s">
        <v>792</v>
      </c>
      <c r="L831" s="141">
        <f>STDEV(J829:J832)</f>
        <v>0.0199635941</v>
      </c>
    </row>
    <row r="832">
      <c r="A832" s="3" t="s">
        <v>793</v>
      </c>
      <c r="B832" s="183" t="s">
        <v>324</v>
      </c>
      <c r="C832" s="183">
        <v>0.724926888942718</v>
      </c>
      <c r="D832" s="183">
        <v>0.724926888942718</v>
      </c>
      <c r="E832" s="183">
        <v>0.746268656716418</v>
      </c>
      <c r="F832" s="183">
        <v>0.820627802690583</v>
      </c>
      <c r="G832" s="183">
        <v>0.746938775510204</v>
      </c>
      <c r="H832" s="183">
        <v>0.782051282051282</v>
      </c>
      <c r="I832" s="183">
        <v>0.820460158585727</v>
      </c>
      <c r="J832" s="183">
        <v>0.86683761583642</v>
      </c>
      <c r="K832" s="3" t="s">
        <v>794</v>
      </c>
    </row>
    <row r="833" ht="15.75" customHeight="1">
      <c r="A833" s="3" t="s">
        <v>795</v>
      </c>
      <c r="B833" s="183" t="s">
        <v>327</v>
      </c>
      <c r="C833" s="183" t="s">
        <v>324</v>
      </c>
      <c r="D833" s="183" t="s">
        <v>324</v>
      </c>
      <c r="E833" s="185">
        <v>0.761194029850746</v>
      </c>
      <c r="F833" s="185">
        <v>0.834080717488789</v>
      </c>
      <c r="G833" s="185">
        <v>0.759183673469387</v>
      </c>
      <c r="H833" s="185">
        <v>0.794871794871794</v>
      </c>
      <c r="I833" s="185">
        <v>0.842662160405563</v>
      </c>
      <c r="J833" s="185">
        <v>0.874931545382338</v>
      </c>
      <c r="AE833" s="117"/>
    </row>
    <row r="835">
      <c r="A835" s="3" t="s">
        <v>796</v>
      </c>
    </row>
    <row r="836">
      <c r="A836" s="3" t="s">
        <v>797</v>
      </c>
      <c r="B836" s="205" t="s">
        <v>350</v>
      </c>
      <c r="C836" s="129"/>
      <c r="D836" s="129"/>
      <c r="E836" s="129"/>
      <c r="F836" s="129"/>
      <c r="G836" s="129"/>
      <c r="H836" s="129"/>
      <c r="I836" s="129"/>
      <c r="J836" s="130"/>
    </row>
    <row r="837">
      <c r="A837" s="3" t="s">
        <v>798</v>
      </c>
      <c r="B837" s="206" t="s">
        <v>340</v>
      </c>
      <c r="C837" s="206" t="s">
        <v>341</v>
      </c>
      <c r="D837" s="206" t="s">
        <v>342</v>
      </c>
      <c r="E837" s="206" t="s">
        <v>343</v>
      </c>
      <c r="F837" s="206" t="s">
        <v>344</v>
      </c>
      <c r="G837" s="206" t="s">
        <v>345</v>
      </c>
      <c r="H837" s="206" t="s">
        <v>346</v>
      </c>
      <c r="I837" s="206" t="s">
        <v>347</v>
      </c>
      <c r="J837" s="206" t="s">
        <v>348</v>
      </c>
    </row>
    <row r="838">
      <c r="A838" s="3" t="s">
        <v>799</v>
      </c>
      <c r="B838" s="3" t="s">
        <v>324</v>
      </c>
      <c r="C838" s="183">
        <v>0.682443797588348</v>
      </c>
      <c r="D838" s="183">
        <v>0.682443797588348</v>
      </c>
      <c r="E838" s="183">
        <v>0.756218905472636</v>
      </c>
      <c r="F838" s="183">
        <v>0.829596412556053</v>
      </c>
      <c r="G838" s="183">
        <v>0.755102040816326</v>
      </c>
      <c r="H838" s="183">
        <v>0.79059829059829</v>
      </c>
      <c r="I838" s="183">
        <v>0.815130638242558</v>
      </c>
      <c r="J838" s="183">
        <v>0.831668547603296</v>
      </c>
    </row>
    <row r="839">
      <c r="A839" s="3" t="s">
        <v>800</v>
      </c>
      <c r="B839" s="3" t="s">
        <v>324</v>
      </c>
      <c r="C839" s="183">
        <v>0.680421113967895</v>
      </c>
      <c r="D839" s="183">
        <v>0.680421113967895</v>
      </c>
      <c r="E839" s="183">
        <v>0.761194029850746</v>
      </c>
      <c r="F839" s="183">
        <v>0.817021276595744</v>
      </c>
      <c r="G839" s="183">
        <v>0.783673469387755</v>
      </c>
      <c r="H839" s="183">
        <v>0.8</v>
      </c>
      <c r="I839" s="183">
        <v>0.807903288704016</v>
      </c>
      <c r="J839" s="183">
        <v>0.846050915315281</v>
      </c>
    </row>
    <row r="840">
      <c r="A840" s="3" t="s">
        <v>801</v>
      </c>
      <c r="B840" s="3" t="s">
        <v>324</v>
      </c>
      <c r="C840" s="183">
        <v>0.747750699520111</v>
      </c>
      <c r="D840" s="183">
        <v>0.747750699520111</v>
      </c>
      <c r="E840" s="183">
        <v>0.728855721393034</v>
      </c>
      <c r="F840" s="183">
        <v>0.836633663366336</v>
      </c>
      <c r="G840" s="183">
        <v>0.689795918367347</v>
      </c>
      <c r="H840" s="183">
        <v>0.756152125279642</v>
      </c>
      <c r="I840" s="183">
        <v>0.800129988301052</v>
      </c>
      <c r="J840" s="183">
        <v>0.847790164809322</v>
      </c>
    </row>
    <row r="841">
      <c r="A841" s="3" t="s">
        <v>802</v>
      </c>
      <c r="B841" s="3" t="s">
        <v>324</v>
      </c>
      <c r="C841" s="183">
        <v>0.577479898929596</v>
      </c>
      <c r="D841" s="183">
        <v>0.577479898929596</v>
      </c>
      <c r="E841" s="183">
        <v>0.758706467661691</v>
      </c>
      <c r="F841" s="183">
        <v>0.818965517241379</v>
      </c>
      <c r="G841" s="183">
        <v>0.775510204081632</v>
      </c>
      <c r="H841" s="183">
        <v>0.796645702306079</v>
      </c>
      <c r="I841" s="183">
        <v>0.823527882490575</v>
      </c>
      <c r="J841" s="183">
        <v>0.862293688858904</v>
      </c>
    </row>
    <row r="842">
      <c r="A842" s="3" t="s">
        <v>803</v>
      </c>
      <c r="B842" s="3" t="s">
        <v>324</v>
      </c>
      <c r="C842" s="183">
        <v>0.70043134689331</v>
      </c>
      <c r="D842" s="183">
        <v>0.70043134689331</v>
      </c>
      <c r="E842" s="183">
        <v>0.753731343283582</v>
      </c>
      <c r="F842" s="183">
        <v>0.809322033898305</v>
      </c>
      <c r="G842" s="183">
        <v>0.779591836734693</v>
      </c>
      <c r="H842" s="183">
        <v>0.794178794178794</v>
      </c>
      <c r="I842" s="183">
        <v>0.811568958793708</v>
      </c>
      <c r="J842" s="183">
        <v>0.857112606174816</v>
      </c>
    </row>
    <row r="843">
      <c r="A843" s="3" t="s">
        <v>804</v>
      </c>
      <c r="B843" s="3" t="s">
        <v>324</v>
      </c>
      <c r="C843" s="183">
        <v>0.704578638076782</v>
      </c>
      <c r="D843" s="183">
        <v>0.704578638076782</v>
      </c>
      <c r="E843" s="183">
        <v>0.748756218905472</v>
      </c>
      <c r="F843" s="183">
        <v>0.849514563106796</v>
      </c>
      <c r="G843" s="183">
        <v>0.714285714285714</v>
      </c>
      <c r="H843" s="183">
        <v>0.776053215077605</v>
      </c>
      <c r="I843" s="183">
        <v>0.814246717795398</v>
      </c>
      <c r="J843" s="183">
        <v>0.869522789258444</v>
      </c>
    </row>
    <row r="844">
      <c r="A844" s="3" t="s">
        <v>805</v>
      </c>
      <c r="B844" s="3" t="s">
        <v>324</v>
      </c>
      <c r="C844" s="183">
        <v>0.698890149593353</v>
      </c>
      <c r="D844" s="183">
        <v>0.698890149593353</v>
      </c>
      <c r="E844" s="183">
        <v>0.733830845771144</v>
      </c>
      <c r="F844" s="183">
        <v>0.838235294117647</v>
      </c>
      <c r="G844" s="183">
        <v>0.697959183673469</v>
      </c>
      <c r="H844" s="183">
        <v>0.761692650334075</v>
      </c>
      <c r="I844" s="183">
        <v>0.813284804367606</v>
      </c>
      <c r="J844" s="183">
        <v>0.849905351603954</v>
      </c>
    </row>
    <row r="845">
      <c r="A845" s="3" t="s">
        <v>806</v>
      </c>
      <c r="B845" s="3" t="s">
        <v>324</v>
      </c>
      <c r="C845" s="183">
        <v>0.674127995967865</v>
      </c>
      <c r="D845" s="183">
        <v>0.674127995967865</v>
      </c>
      <c r="E845" s="183">
        <v>0.753731343283582</v>
      </c>
      <c r="F845" s="183">
        <v>0.8348623853211</v>
      </c>
      <c r="G845" s="183">
        <v>0.742857142857142</v>
      </c>
      <c r="H845" s="183">
        <v>0.786177105831533</v>
      </c>
      <c r="I845" s="183">
        <v>0.820746132848043</v>
      </c>
      <c r="J845" s="183">
        <v>0.841333115403078</v>
      </c>
    </row>
    <row r="846">
      <c r="A846" s="3" t="s">
        <v>807</v>
      </c>
      <c r="B846" s="3" t="s">
        <v>324</v>
      </c>
      <c r="C846" s="183">
        <v>0.686865329742431</v>
      </c>
      <c r="D846" s="183">
        <v>0.686865329742431</v>
      </c>
      <c r="E846" s="183">
        <v>0.738805970149253</v>
      </c>
      <c r="F846" s="183">
        <v>0.818181818181818</v>
      </c>
      <c r="G846" s="183">
        <v>0.73469387755102</v>
      </c>
      <c r="H846" s="183">
        <v>0.774193548387096</v>
      </c>
      <c r="I846" s="183">
        <v>0.811776940075393</v>
      </c>
      <c r="J846" s="183">
        <v>0.838525727303169</v>
      </c>
    </row>
    <row r="847">
      <c r="A847" s="3" t="s">
        <v>808</v>
      </c>
      <c r="B847" s="3" t="s">
        <v>324</v>
      </c>
      <c r="C847" s="183">
        <v>0.719957292079925</v>
      </c>
      <c r="D847" s="183">
        <v>0.719957292079925</v>
      </c>
      <c r="E847" s="183">
        <v>0.751243781094527</v>
      </c>
      <c r="F847" s="183">
        <v>0.816593886462882</v>
      </c>
      <c r="G847" s="183">
        <v>0.763265306122449</v>
      </c>
      <c r="H847" s="183">
        <v>0.789029535864978</v>
      </c>
      <c r="I847" s="183">
        <v>0.811490965813076</v>
      </c>
      <c r="J847" s="183">
        <v>0.835583224357602</v>
      </c>
    </row>
    <row r="848">
      <c r="A848" s="22" t="s">
        <v>809</v>
      </c>
      <c r="B848" s="22" t="s">
        <v>327</v>
      </c>
      <c r="C848" s="185" t="s">
        <v>324</v>
      </c>
      <c r="D848" s="185" t="s">
        <v>324</v>
      </c>
      <c r="E848" s="185">
        <v>0.761194029850746</v>
      </c>
      <c r="F848" s="185">
        <v>0.834080717488789</v>
      </c>
      <c r="G848" s="185">
        <v>0.759183673469387</v>
      </c>
      <c r="H848" s="185">
        <v>0.794871794871794</v>
      </c>
      <c r="I848" s="185">
        <v>0.842272195502404</v>
      </c>
      <c r="J848" s="185">
        <v>0.873074863599363</v>
      </c>
      <c r="L848" s="3" t="s">
        <v>809</v>
      </c>
      <c r="M848" s="3" t="s">
        <v>327</v>
      </c>
      <c r="N848" s="183" t="s">
        <v>324</v>
      </c>
      <c r="O848" s="183" t="s">
        <v>324</v>
      </c>
      <c r="P848" s="183">
        <v>0.761194029850746</v>
      </c>
      <c r="Q848" s="183">
        <v>0.834080717488789</v>
      </c>
      <c r="R848" s="183">
        <v>0.759183673469387</v>
      </c>
      <c r="S848" s="183">
        <v>0.794871794871794</v>
      </c>
      <c r="T848" s="183">
        <v>0.842272195502404</v>
      </c>
      <c r="U848" s="183">
        <v>0.873074863599363</v>
      </c>
    </row>
    <row r="849">
      <c r="A849" s="3" t="s">
        <v>810</v>
      </c>
      <c r="B849" s="3" t="s">
        <v>324</v>
      </c>
      <c r="C849" s="183">
        <v>0.682443797588348</v>
      </c>
      <c r="D849" s="183">
        <v>0.682443797588348</v>
      </c>
      <c r="E849" s="183">
        <v>0.756218905472636</v>
      </c>
      <c r="F849" s="183">
        <v>0.829596412556053</v>
      </c>
      <c r="G849" s="183">
        <v>0.755102040816326</v>
      </c>
      <c r="H849" s="183">
        <v>0.79059829059829</v>
      </c>
      <c r="I849" s="183">
        <v>0.815130638242558</v>
      </c>
      <c r="J849" s="183">
        <v>0.831668547603296</v>
      </c>
      <c r="L849" s="3" t="s">
        <v>811</v>
      </c>
      <c r="M849" s="3" t="s">
        <v>327</v>
      </c>
      <c r="N849" s="183" t="s">
        <v>324</v>
      </c>
      <c r="O849" s="183" t="s">
        <v>324</v>
      </c>
      <c r="P849" s="183">
        <v>0.761194029850746</v>
      </c>
      <c r="Q849" s="183">
        <v>0.834080717488789</v>
      </c>
      <c r="R849" s="183">
        <v>0.759183673469387</v>
      </c>
      <c r="S849" s="183">
        <v>0.794871794871794</v>
      </c>
      <c r="T849" s="183">
        <v>0.842766151046405</v>
      </c>
      <c r="U849" s="183">
        <v>0.874836999022028</v>
      </c>
    </row>
    <row r="850">
      <c r="A850" s="3" t="s">
        <v>812</v>
      </c>
      <c r="B850" s="3" t="s">
        <v>324</v>
      </c>
      <c r="C850" s="183">
        <v>0.680421113967895</v>
      </c>
      <c r="D850" s="183">
        <v>0.680421113967895</v>
      </c>
      <c r="E850" s="183">
        <v>0.761194029850746</v>
      </c>
      <c r="F850" s="183">
        <v>0.817021276595744</v>
      </c>
      <c r="G850" s="183">
        <v>0.783673469387755</v>
      </c>
      <c r="H850" s="183">
        <v>0.8</v>
      </c>
      <c r="I850" s="183">
        <v>0.807903288704016</v>
      </c>
      <c r="J850" s="183">
        <v>0.846050915315281</v>
      </c>
      <c r="L850" s="3" t="s">
        <v>813</v>
      </c>
      <c r="M850" s="3" t="s">
        <v>327</v>
      </c>
      <c r="N850" s="183" t="s">
        <v>324</v>
      </c>
      <c r="O850" s="183" t="s">
        <v>324</v>
      </c>
      <c r="P850" s="183">
        <v>0.763681592039801</v>
      </c>
      <c r="Q850" s="183">
        <v>0.834821428571428</v>
      </c>
      <c r="R850" s="183">
        <v>0.763265306122449</v>
      </c>
      <c r="S850" s="183">
        <v>0.797441364605543</v>
      </c>
      <c r="T850" s="183">
        <v>0.843338099571038</v>
      </c>
      <c r="U850" s="183">
        <v>0.87711947977149</v>
      </c>
    </row>
    <row r="851">
      <c r="A851" s="3" t="s">
        <v>814</v>
      </c>
      <c r="B851" s="3" t="s">
        <v>324</v>
      </c>
      <c r="C851" s="183">
        <v>0.747750699520111</v>
      </c>
      <c r="D851" s="183">
        <v>0.747750699520111</v>
      </c>
      <c r="E851" s="183">
        <v>0.728855721393034</v>
      </c>
      <c r="F851" s="183">
        <v>0.836633663366336</v>
      </c>
      <c r="G851" s="183">
        <v>0.689795918367347</v>
      </c>
      <c r="H851" s="183">
        <v>0.756152125279642</v>
      </c>
      <c r="I851" s="183">
        <v>0.800129988301052</v>
      </c>
      <c r="J851" s="183">
        <v>0.847790164809322</v>
      </c>
      <c r="L851" s="3" t="s">
        <v>815</v>
      </c>
      <c r="M851" s="3" t="s">
        <v>327</v>
      </c>
      <c r="N851" s="183" t="s">
        <v>324</v>
      </c>
      <c r="O851" s="183" t="s">
        <v>324</v>
      </c>
      <c r="P851" s="183">
        <v>0.758706467661691</v>
      </c>
      <c r="Q851" s="183">
        <v>0.836363636363636</v>
      </c>
      <c r="R851" s="183">
        <v>0.751020408163265</v>
      </c>
      <c r="S851" s="183">
        <v>0.791397849462365</v>
      </c>
      <c r="T851" s="183">
        <v>0.841908228259456</v>
      </c>
      <c r="U851" s="183">
        <v>0.877329675900563</v>
      </c>
    </row>
    <row r="852">
      <c r="A852" s="3" t="s">
        <v>816</v>
      </c>
      <c r="B852" s="3" t="s">
        <v>324</v>
      </c>
      <c r="C852" s="183">
        <v>0.577479898929596</v>
      </c>
      <c r="D852" s="183">
        <v>0.577479898929596</v>
      </c>
      <c r="E852" s="183">
        <v>0.758706467661691</v>
      </c>
      <c r="F852" s="183">
        <v>0.818965517241379</v>
      </c>
      <c r="G852" s="183">
        <v>0.775510204081632</v>
      </c>
      <c r="H852" s="183">
        <v>0.796645702306079</v>
      </c>
      <c r="I852" s="183">
        <v>0.823527882490575</v>
      </c>
      <c r="J852" s="183">
        <v>0.862293688858904</v>
      </c>
      <c r="L852" s="3" t="s">
        <v>817</v>
      </c>
      <c r="M852" s="3" t="s">
        <v>327</v>
      </c>
      <c r="N852" s="183" t="s">
        <v>324</v>
      </c>
      <c r="O852" s="183" t="s">
        <v>324</v>
      </c>
      <c r="P852" s="183">
        <v>0.766169154228855</v>
      </c>
      <c r="Q852" s="183">
        <v>0.835555555555555</v>
      </c>
      <c r="R852" s="183">
        <v>0.76734693877551</v>
      </c>
      <c r="S852" s="183">
        <v>0.8</v>
      </c>
      <c r="T852" s="183">
        <v>0.842168204861562</v>
      </c>
      <c r="U852" s="183">
        <v>0.880553847049269</v>
      </c>
    </row>
    <row r="853">
      <c r="A853" s="3" t="s">
        <v>818</v>
      </c>
      <c r="B853" s="3" t="s">
        <v>324</v>
      </c>
      <c r="C853" s="183">
        <v>0.70043134689331</v>
      </c>
      <c r="D853" s="183">
        <v>0.70043134689331</v>
      </c>
      <c r="E853" s="183">
        <v>0.753731343283582</v>
      </c>
      <c r="F853" s="183">
        <v>0.809322033898305</v>
      </c>
      <c r="G853" s="183">
        <v>0.779591836734693</v>
      </c>
      <c r="H853" s="183">
        <v>0.794178794178794</v>
      </c>
      <c r="I853" s="183">
        <v>0.811568958793708</v>
      </c>
      <c r="J853" s="183">
        <v>0.857112606174816</v>
      </c>
      <c r="L853" s="3" t="s">
        <v>819</v>
      </c>
      <c r="M853" s="3" t="s">
        <v>121</v>
      </c>
      <c r="N853" s="183" t="s">
        <v>324</v>
      </c>
      <c r="O853" s="183" t="s">
        <v>324</v>
      </c>
      <c r="P853" s="183">
        <v>0.766169154228855</v>
      </c>
      <c r="Q853" s="183">
        <v>0.835555555555555</v>
      </c>
      <c r="R853" s="183">
        <v>0.76734693877551</v>
      </c>
      <c r="S853" s="183">
        <v>0.8</v>
      </c>
      <c r="T853" s="183">
        <v>0.84209021188093</v>
      </c>
      <c r="U853" s="183">
        <v>0.882566668457681</v>
      </c>
    </row>
    <row r="854">
      <c r="A854" s="3" t="s">
        <v>820</v>
      </c>
      <c r="B854" s="3" t="s">
        <v>324</v>
      </c>
      <c r="C854" s="183">
        <v>0.704578638076782</v>
      </c>
      <c r="D854" s="183">
        <v>0.704578638076782</v>
      </c>
      <c r="E854" s="183">
        <v>0.748756218905472</v>
      </c>
      <c r="F854" s="183">
        <v>0.849514563106796</v>
      </c>
      <c r="G854" s="183">
        <v>0.714285714285714</v>
      </c>
      <c r="H854" s="183">
        <v>0.776053215077605</v>
      </c>
      <c r="I854" s="183">
        <v>0.814246717795398</v>
      </c>
      <c r="J854" s="183">
        <v>0.869522789258444</v>
      </c>
      <c r="L854" s="3" t="s">
        <v>795</v>
      </c>
      <c r="M854" s="183" t="s">
        <v>327</v>
      </c>
      <c r="N854" s="183" t="s">
        <v>324</v>
      </c>
      <c r="O854" s="183" t="s">
        <v>324</v>
      </c>
      <c r="P854" s="183">
        <v>0.763681592039801</v>
      </c>
      <c r="Q854" s="183">
        <v>0.837837837837837</v>
      </c>
      <c r="R854" s="183">
        <v>0.759183673469387</v>
      </c>
      <c r="S854" s="183">
        <v>0.796573875802997</v>
      </c>
      <c r="T854" s="186">
        <v>0.842324190822826</v>
      </c>
      <c r="U854" s="183">
        <v>0.882554083882025</v>
      </c>
    </row>
    <row r="855">
      <c r="A855" s="3" t="s">
        <v>821</v>
      </c>
      <c r="B855" s="3" t="s">
        <v>324</v>
      </c>
      <c r="C855" s="183">
        <v>0.698890149593353</v>
      </c>
      <c r="D855" s="183">
        <v>0.698890149593353</v>
      </c>
      <c r="E855" s="183">
        <v>0.733830845771144</v>
      </c>
      <c r="F855" s="183">
        <v>0.838235294117647</v>
      </c>
      <c r="G855" s="183">
        <v>0.697959183673469</v>
      </c>
      <c r="H855" s="183">
        <v>0.761692650334075</v>
      </c>
      <c r="I855" s="183">
        <v>0.813284804367606</v>
      </c>
      <c r="J855" s="183">
        <v>0.849905351603954</v>
      </c>
      <c r="L855" s="3" t="s">
        <v>773</v>
      </c>
      <c r="M855" s="3" t="s">
        <v>327</v>
      </c>
      <c r="N855" s="183" t="s">
        <v>324</v>
      </c>
      <c r="O855" s="183" t="s">
        <v>324</v>
      </c>
      <c r="P855" s="183">
        <v>0.766169154228855</v>
      </c>
      <c r="Q855" s="183">
        <v>0.835555555555555</v>
      </c>
      <c r="R855" s="183">
        <v>0.76734693877551</v>
      </c>
      <c r="S855" s="183">
        <v>0.8</v>
      </c>
      <c r="T855" s="183">
        <v>0.831249187573118</v>
      </c>
      <c r="U855" s="183">
        <v>0.858868911481797</v>
      </c>
    </row>
    <row r="856">
      <c r="A856" s="3" t="s">
        <v>822</v>
      </c>
      <c r="B856" s="3" t="s">
        <v>324</v>
      </c>
      <c r="C856" s="183">
        <v>0.674127995967865</v>
      </c>
      <c r="D856" s="183">
        <v>0.674127995967865</v>
      </c>
      <c r="E856" s="183">
        <v>0.753731343283582</v>
      </c>
      <c r="F856" s="183">
        <v>0.8348623853211</v>
      </c>
      <c r="G856" s="183">
        <v>0.742857142857142</v>
      </c>
      <c r="H856" s="183">
        <v>0.786177105831533</v>
      </c>
      <c r="I856" s="183">
        <v>0.820746132848043</v>
      </c>
      <c r="J856" s="183">
        <v>0.841333115403078</v>
      </c>
      <c r="L856" s="3" t="s">
        <v>326</v>
      </c>
      <c r="M856" s="3" t="s">
        <v>327</v>
      </c>
      <c r="N856" s="183" t="s">
        <v>324</v>
      </c>
      <c r="O856" s="183" t="s">
        <v>324</v>
      </c>
      <c r="P856" s="183">
        <v>0.756218905472636</v>
      </c>
      <c r="Q856" s="183">
        <v>0.815450643776824</v>
      </c>
      <c r="R856" s="183">
        <v>0.775510204081632</v>
      </c>
      <c r="S856" s="183">
        <v>0.794979079497908</v>
      </c>
      <c r="T856" s="183">
        <v>0.832861042506174</v>
      </c>
      <c r="U856" s="183">
        <v>0.854291479204878</v>
      </c>
    </row>
    <row r="857">
      <c r="A857" s="3" t="s">
        <v>823</v>
      </c>
      <c r="B857" s="3" t="s">
        <v>324</v>
      </c>
      <c r="C857" s="183">
        <v>0.686865329742431</v>
      </c>
      <c r="D857" s="183">
        <v>0.686865329742431</v>
      </c>
      <c r="E857" s="183">
        <v>0.738805970149253</v>
      </c>
      <c r="F857" s="183">
        <v>0.818181818181818</v>
      </c>
      <c r="G857" s="183">
        <v>0.73469387755102</v>
      </c>
      <c r="H857" s="183">
        <v>0.774193548387096</v>
      </c>
      <c r="I857" s="183">
        <v>0.811776940075393</v>
      </c>
      <c r="J857" s="183">
        <v>0.838525727303169</v>
      </c>
    </row>
    <row r="858">
      <c r="A858" s="22" t="s">
        <v>811</v>
      </c>
      <c r="B858" s="22" t="s">
        <v>327</v>
      </c>
      <c r="C858" s="185" t="s">
        <v>324</v>
      </c>
      <c r="D858" s="185" t="s">
        <v>324</v>
      </c>
      <c r="E858" s="185">
        <v>0.761194029850746</v>
      </c>
      <c r="F858" s="185">
        <v>0.834080717488789</v>
      </c>
      <c r="G858" s="185">
        <v>0.759183673469387</v>
      </c>
      <c r="H858" s="185">
        <v>0.794871794871794</v>
      </c>
      <c r="I858" s="185">
        <v>0.842766151046405</v>
      </c>
      <c r="J858" s="185">
        <v>0.874836999022028</v>
      </c>
    </row>
    <row r="859">
      <c r="A859" s="3" t="s">
        <v>824</v>
      </c>
      <c r="B859" s="3" t="s">
        <v>324</v>
      </c>
      <c r="C859" s="183">
        <v>0.682443797588348</v>
      </c>
      <c r="D859" s="183">
        <v>0.682443797588348</v>
      </c>
      <c r="E859" s="183">
        <v>0.756218905472636</v>
      </c>
      <c r="F859" s="183">
        <v>0.829596412556053</v>
      </c>
      <c r="G859" s="183">
        <v>0.755102040816326</v>
      </c>
      <c r="H859" s="183">
        <v>0.79059829059829</v>
      </c>
      <c r="I859" s="183">
        <v>0.815130638242558</v>
      </c>
      <c r="J859" s="183">
        <v>0.831668547603296</v>
      </c>
    </row>
    <row r="860">
      <c r="A860" s="3" t="s">
        <v>825</v>
      </c>
      <c r="B860" s="3" t="s">
        <v>324</v>
      </c>
      <c r="C860" s="183">
        <v>0.680421113967895</v>
      </c>
      <c r="D860" s="183">
        <v>0.680421113967895</v>
      </c>
      <c r="E860" s="183">
        <v>0.761194029850746</v>
      </c>
      <c r="F860" s="183">
        <v>0.817021276595744</v>
      </c>
      <c r="G860" s="183">
        <v>0.783673469387755</v>
      </c>
      <c r="H860" s="183">
        <v>0.8</v>
      </c>
      <c r="I860" s="183">
        <v>0.807903288704016</v>
      </c>
      <c r="J860" s="183">
        <v>0.846050915315281</v>
      </c>
    </row>
    <row r="861">
      <c r="A861" s="3" t="s">
        <v>826</v>
      </c>
      <c r="B861" s="3" t="s">
        <v>324</v>
      </c>
      <c r="C861" s="183">
        <v>0.747750699520111</v>
      </c>
      <c r="D861" s="183">
        <v>0.747750699520111</v>
      </c>
      <c r="E861" s="183">
        <v>0.728855721393034</v>
      </c>
      <c r="F861" s="183">
        <v>0.836633663366336</v>
      </c>
      <c r="G861" s="183">
        <v>0.689795918367347</v>
      </c>
      <c r="H861" s="183">
        <v>0.756152125279642</v>
      </c>
      <c r="I861" s="183">
        <v>0.800129988301052</v>
      </c>
      <c r="J861" s="183">
        <v>0.847790164809322</v>
      </c>
    </row>
    <row r="862">
      <c r="A862" s="3" t="s">
        <v>827</v>
      </c>
      <c r="B862" s="3" t="s">
        <v>324</v>
      </c>
      <c r="C862" s="183">
        <v>0.577479898929596</v>
      </c>
      <c r="D862" s="183">
        <v>0.577479898929596</v>
      </c>
      <c r="E862" s="183">
        <v>0.758706467661691</v>
      </c>
      <c r="F862" s="183">
        <v>0.818965517241379</v>
      </c>
      <c r="G862" s="183">
        <v>0.775510204081632</v>
      </c>
      <c r="H862" s="183">
        <v>0.796645702306079</v>
      </c>
      <c r="I862" s="183">
        <v>0.823527882490575</v>
      </c>
      <c r="J862" s="183">
        <v>0.862293688858904</v>
      </c>
    </row>
    <row r="863">
      <c r="A863" s="3" t="s">
        <v>828</v>
      </c>
      <c r="B863" s="3" t="s">
        <v>324</v>
      </c>
      <c r="C863" s="183">
        <v>0.70043134689331</v>
      </c>
      <c r="D863" s="183">
        <v>0.70043134689331</v>
      </c>
      <c r="E863" s="183">
        <v>0.753731343283582</v>
      </c>
      <c r="F863" s="183">
        <v>0.809322033898305</v>
      </c>
      <c r="G863" s="183">
        <v>0.779591836734693</v>
      </c>
      <c r="H863" s="183">
        <v>0.794178794178794</v>
      </c>
      <c r="I863" s="183">
        <v>0.811568958793708</v>
      </c>
      <c r="J863" s="183">
        <v>0.857112606174816</v>
      </c>
    </row>
    <row r="864">
      <c r="A864" s="3" t="s">
        <v>829</v>
      </c>
      <c r="B864" s="3" t="s">
        <v>324</v>
      </c>
      <c r="C864" s="183">
        <v>0.704578638076782</v>
      </c>
      <c r="D864" s="183">
        <v>0.704578638076782</v>
      </c>
      <c r="E864" s="183">
        <v>0.748756218905472</v>
      </c>
      <c r="F864" s="183">
        <v>0.849514563106796</v>
      </c>
      <c r="G864" s="183">
        <v>0.714285714285714</v>
      </c>
      <c r="H864" s="183">
        <v>0.776053215077605</v>
      </c>
      <c r="I864" s="183">
        <v>0.814246717795398</v>
      </c>
      <c r="J864" s="183">
        <v>0.869522789258444</v>
      </c>
    </row>
    <row r="865">
      <c r="A865" s="3" t="s">
        <v>830</v>
      </c>
      <c r="B865" s="3" t="s">
        <v>324</v>
      </c>
      <c r="C865" s="183">
        <v>0.698890149593353</v>
      </c>
      <c r="D865" s="183">
        <v>0.698890149593353</v>
      </c>
      <c r="E865" s="183">
        <v>0.733830845771144</v>
      </c>
      <c r="F865" s="183">
        <v>0.838235294117647</v>
      </c>
      <c r="G865" s="183">
        <v>0.697959183673469</v>
      </c>
      <c r="H865" s="183">
        <v>0.761692650334075</v>
      </c>
      <c r="I865" s="183">
        <v>0.813284804367606</v>
      </c>
      <c r="J865" s="183">
        <v>0.849905351603954</v>
      </c>
    </row>
    <row r="866">
      <c r="A866" s="3" t="s">
        <v>831</v>
      </c>
      <c r="B866" s="3" t="s">
        <v>324</v>
      </c>
      <c r="C866" s="183">
        <v>0.674127995967865</v>
      </c>
      <c r="D866" s="183">
        <v>0.674127995967865</v>
      </c>
      <c r="E866" s="183">
        <v>0.753731343283582</v>
      </c>
      <c r="F866" s="183">
        <v>0.8348623853211</v>
      </c>
      <c r="G866" s="183">
        <v>0.742857142857142</v>
      </c>
      <c r="H866" s="183">
        <v>0.786177105831533</v>
      </c>
      <c r="I866" s="183">
        <v>0.820746132848043</v>
      </c>
      <c r="J866" s="183">
        <v>0.841333115403078</v>
      </c>
    </row>
    <row r="867">
      <c r="A867" s="22" t="s">
        <v>813</v>
      </c>
      <c r="B867" s="22" t="s">
        <v>327</v>
      </c>
      <c r="C867" s="185" t="s">
        <v>324</v>
      </c>
      <c r="D867" s="185" t="s">
        <v>324</v>
      </c>
      <c r="E867" s="185">
        <v>0.763681592039801</v>
      </c>
      <c r="F867" s="185">
        <v>0.834821428571428</v>
      </c>
      <c r="G867" s="185">
        <v>0.763265306122449</v>
      </c>
      <c r="H867" s="185">
        <v>0.797441364605543</v>
      </c>
      <c r="I867" s="185">
        <v>0.843338099571038</v>
      </c>
      <c r="J867" s="185">
        <v>0.87711947977149</v>
      </c>
    </row>
    <row r="868">
      <c r="A868" s="3" t="s">
        <v>832</v>
      </c>
      <c r="B868" s="3" t="s">
        <v>324</v>
      </c>
      <c r="C868" s="183">
        <v>0.682443797588348</v>
      </c>
      <c r="D868" s="183">
        <v>0.682443797588348</v>
      </c>
      <c r="E868" s="183">
        <v>0.756218905472636</v>
      </c>
      <c r="F868" s="183">
        <v>0.829596412556053</v>
      </c>
      <c r="G868" s="183">
        <v>0.755102040816326</v>
      </c>
      <c r="H868" s="183">
        <v>0.79059829059829</v>
      </c>
      <c r="I868" s="183">
        <v>0.815130638242558</v>
      </c>
      <c r="J868" s="183">
        <v>0.831668547603296</v>
      </c>
    </row>
    <row r="869">
      <c r="A869" s="3" t="s">
        <v>833</v>
      </c>
      <c r="B869" s="3" t="s">
        <v>324</v>
      </c>
      <c r="C869" s="183">
        <v>0.680421113967895</v>
      </c>
      <c r="D869" s="183">
        <v>0.680421113967895</v>
      </c>
      <c r="E869" s="183">
        <v>0.761194029850746</v>
      </c>
      <c r="F869" s="183">
        <v>0.817021276595744</v>
      </c>
      <c r="G869" s="183">
        <v>0.783673469387755</v>
      </c>
      <c r="H869" s="183">
        <v>0.8</v>
      </c>
      <c r="I869" s="183">
        <v>0.807903288704016</v>
      </c>
      <c r="J869" s="183">
        <v>0.846050915315281</v>
      </c>
    </row>
    <row r="870">
      <c r="A870" s="3" t="s">
        <v>834</v>
      </c>
      <c r="B870" s="3" t="s">
        <v>324</v>
      </c>
      <c r="C870" s="183">
        <v>0.747750699520111</v>
      </c>
      <c r="D870" s="183">
        <v>0.747750699520111</v>
      </c>
      <c r="E870" s="183">
        <v>0.728855721393034</v>
      </c>
      <c r="F870" s="183">
        <v>0.836633663366336</v>
      </c>
      <c r="G870" s="183">
        <v>0.689795918367347</v>
      </c>
      <c r="H870" s="183">
        <v>0.756152125279642</v>
      </c>
      <c r="I870" s="183">
        <v>0.800129988301052</v>
      </c>
      <c r="J870" s="183">
        <v>0.847790164809322</v>
      </c>
    </row>
    <row r="871">
      <c r="A871" s="3" t="s">
        <v>835</v>
      </c>
      <c r="B871" s="3" t="s">
        <v>324</v>
      </c>
      <c r="C871" s="183">
        <v>0.577479898929596</v>
      </c>
      <c r="D871" s="183">
        <v>0.577479898929596</v>
      </c>
      <c r="E871" s="183">
        <v>0.758706467661691</v>
      </c>
      <c r="F871" s="183">
        <v>0.818965517241379</v>
      </c>
      <c r="G871" s="183">
        <v>0.775510204081632</v>
      </c>
      <c r="H871" s="183">
        <v>0.796645702306079</v>
      </c>
      <c r="I871" s="183">
        <v>0.823527882490575</v>
      </c>
      <c r="J871" s="183">
        <v>0.862293688858904</v>
      </c>
    </row>
    <row r="872">
      <c r="A872" s="3" t="s">
        <v>836</v>
      </c>
      <c r="B872" s="3" t="s">
        <v>324</v>
      </c>
      <c r="C872" s="183">
        <v>0.70043134689331</v>
      </c>
      <c r="D872" s="183">
        <v>0.70043134689331</v>
      </c>
      <c r="E872" s="183">
        <v>0.753731343283582</v>
      </c>
      <c r="F872" s="183">
        <v>0.809322033898305</v>
      </c>
      <c r="G872" s="183">
        <v>0.779591836734693</v>
      </c>
      <c r="H872" s="183">
        <v>0.794178794178794</v>
      </c>
      <c r="I872" s="183">
        <v>0.811568958793708</v>
      </c>
      <c r="J872" s="183">
        <v>0.857112606174816</v>
      </c>
    </row>
    <row r="873">
      <c r="A873" s="3" t="s">
        <v>837</v>
      </c>
      <c r="B873" s="3" t="s">
        <v>324</v>
      </c>
      <c r="C873" s="183">
        <v>0.704578638076782</v>
      </c>
      <c r="D873" s="183">
        <v>0.704578638076782</v>
      </c>
      <c r="E873" s="183">
        <v>0.748756218905472</v>
      </c>
      <c r="F873" s="183">
        <v>0.849514563106796</v>
      </c>
      <c r="G873" s="183">
        <v>0.714285714285714</v>
      </c>
      <c r="H873" s="183">
        <v>0.776053215077605</v>
      </c>
      <c r="I873" s="183">
        <v>0.814246717795398</v>
      </c>
      <c r="J873" s="183">
        <v>0.869522789258444</v>
      </c>
    </row>
    <row r="874">
      <c r="A874" s="3" t="s">
        <v>838</v>
      </c>
      <c r="B874" s="3" t="s">
        <v>324</v>
      </c>
      <c r="C874" s="183">
        <v>0.698890149593353</v>
      </c>
      <c r="D874" s="183">
        <v>0.698890149593353</v>
      </c>
      <c r="E874" s="183">
        <v>0.733830845771144</v>
      </c>
      <c r="F874" s="183">
        <v>0.838235294117647</v>
      </c>
      <c r="G874" s="183">
        <v>0.697959183673469</v>
      </c>
      <c r="H874" s="183">
        <v>0.761692650334075</v>
      </c>
      <c r="I874" s="183">
        <v>0.813284804367606</v>
      </c>
      <c r="J874" s="183">
        <v>0.849905351603954</v>
      </c>
    </row>
    <row r="875">
      <c r="A875" s="22" t="s">
        <v>815</v>
      </c>
      <c r="B875" s="22" t="s">
        <v>327</v>
      </c>
      <c r="C875" s="185" t="s">
        <v>324</v>
      </c>
      <c r="D875" s="185" t="s">
        <v>324</v>
      </c>
      <c r="E875" s="185">
        <v>0.758706467661691</v>
      </c>
      <c r="F875" s="185">
        <v>0.836363636363636</v>
      </c>
      <c r="G875" s="185">
        <v>0.751020408163265</v>
      </c>
      <c r="H875" s="185">
        <v>0.791397849462365</v>
      </c>
      <c r="I875" s="185">
        <v>0.841908228259456</v>
      </c>
      <c r="J875" s="185">
        <v>0.877329675900563</v>
      </c>
    </row>
    <row r="876">
      <c r="A876" s="3" t="s">
        <v>839</v>
      </c>
      <c r="B876" s="3" t="s">
        <v>324</v>
      </c>
      <c r="C876" s="183">
        <v>0.682443797588348</v>
      </c>
      <c r="D876" s="183">
        <v>0.682443797588348</v>
      </c>
      <c r="E876" s="183">
        <v>0.756218905472636</v>
      </c>
      <c r="F876" s="183">
        <v>0.829596412556053</v>
      </c>
      <c r="G876" s="183">
        <v>0.755102040816326</v>
      </c>
      <c r="H876" s="183">
        <v>0.79059829059829</v>
      </c>
      <c r="I876" s="183">
        <v>0.815130638242558</v>
      </c>
      <c r="J876" s="183">
        <v>0.831668547603296</v>
      </c>
    </row>
    <row r="877">
      <c r="A877" s="3" t="s">
        <v>840</v>
      </c>
      <c r="B877" s="3" t="s">
        <v>324</v>
      </c>
      <c r="C877" s="183">
        <v>0.680421113967895</v>
      </c>
      <c r="D877" s="183">
        <v>0.680421113967895</v>
      </c>
      <c r="E877" s="183">
        <v>0.761194029850746</v>
      </c>
      <c r="F877" s="183">
        <v>0.817021276595744</v>
      </c>
      <c r="G877" s="183">
        <v>0.783673469387755</v>
      </c>
      <c r="H877" s="183">
        <v>0.8</v>
      </c>
      <c r="I877" s="183">
        <v>0.807903288704016</v>
      </c>
      <c r="J877" s="183">
        <v>0.846050915315281</v>
      </c>
    </row>
    <row r="878">
      <c r="A878" s="3" t="s">
        <v>841</v>
      </c>
      <c r="B878" s="3" t="s">
        <v>324</v>
      </c>
      <c r="C878" s="183">
        <v>0.747750699520111</v>
      </c>
      <c r="D878" s="183">
        <v>0.747750699520111</v>
      </c>
      <c r="E878" s="183">
        <v>0.728855721393034</v>
      </c>
      <c r="F878" s="183">
        <v>0.836633663366336</v>
      </c>
      <c r="G878" s="183">
        <v>0.689795918367347</v>
      </c>
      <c r="H878" s="183">
        <v>0.756152125279642</v>
      </c>
      <c r="I878" s="183">
        <v>0.800129988301052</v>
      </c>
      <c r="J878" s="183">
        <v>0.847790164809322</v>
      </c>
    </row>
    <row r="879">
      <c r="A879" s="3" t="s">
        <v>842</v>
      </c>
      <c r="B879" s="3" t="s">
        <v>324</v>
      </c>
      <c r="C879" s="183">
        <v>0.577479898929596</v>
      </c>
      <c r="D879" s="183">
        <v>0.577479898929596</v>
      </c>
      <c r="E879" s="183">
        <v>0.758706467661691</v>
      </c>
      <c r="F879" s="183">
        <v>0.818965517241379</v>
      </c>
      <c r="G879" s="183">
        <v>0.775510204081632</v>
      </c>
      <c r="H879" s="183">
        <v>0.796645702306079</v>
      </c>
      <c r="I879" s="183">
        <v>0.823527882490575</v>
      </c>
      <c r="J879" s="183">
        <v>0.862293688858904</v>
      </c>
    </row>
    <row r="880">
      <c r="A880" s="3" t="s">
        <v>843</v>
      </c>
      <c r="B880" s="3" t="s">
        <v>324</v>
      </c>
      <c r="C880" s="183">
        <v>0.70043134689331</v>
      </c>
      <c r="D880" s="183">
        <v>0.70043134689331</v>
      </c>
      <c r="E880" s="183">
        <v>0.753731343283582</v>
      </c>
      <c r="F880" s="183">
        <v>0.809322033898305</v>
      </c>
      <c r="G880" s="183">
        <v>0.779591836734693</v>
      </c>
      <c r="H880" s="183">
        <v>0.794178794178794</v>
      </c>
      <c r="I880" s="183">
        <v>0.811568958793708</v>
      </c>
      <c r="J880" s="183">
        <v>0.857112606174816</v>
      </c>
    </row>
    <row r="881">
      <c r="A881" s="3" t="s">
        <v>844</v>
      </c>
      <c r="B881" s="3" t="s">
        <v>324</v>
      </c>
      <c r="C881" s="183">
        <v>0.704578638076782</v>
      </c>
      <c r="D881" s="183">
        <v>0.704578638076782</v>
      </c>
      <c r="E881" s="183">
        <v>0.748756218905472</v>
      </c>
      <c r="F881" s="183">
        <v>0.849514563106796</v>
      </c>
      <c r="G881" s="183">
        <v>0.714285714285714</v>
      </c>
      <c r="H881" s="183">
        <v>0.776053215077605</v>
      </c>
      <c r="I881" s="183">
        <v>0.814246717795398</v>
      </c>
      <c r="J881" s="183">
        <v>0.869522789258444</v>
      </c>
    </row>
    <row r="882">
      <c r="A882" s="22" t="s">
        <v>817</v>
      </c>
      <c r="B882" s="22" t="s">
        <v>327</v>
      </c>
      <c r="C882" s="185" t="s">
        <v>324</v>
      </c>
      <c r="D882" s="185" t="s">
        <v>324</v>
      </c>
      <c r="E882" s="185">
        <v>0.766169154228855</v>
      </c>
      <c r="F882" s="185">
        <v>0.835555555555555</v>
      </c>
      <c r="G882" s="185">
        <v>0.76734693877551</v>
      </c>
      <c r="H882" s="185">
        <v>0.8</v>
      </c>
      <c r="I882" s="185">
        <v>0.842168204861562</v>
      </c>
      <c r="J882" s="185">
        <v>0.880553847049269</v>
      </c>
    </row>
    <row r="883">
      <c r="A883" s="3" t="s">
        <v>845</v>
      </c>
      <c r="B883" s="3" t="s">
        <v>324</v>
      </c>
      <c r="C883" s="183">
        <v>0.682443797588348</v>
      </c>
      <c r="D883" s="183">
        <v>0.682443797588348</v>
      </c>
      <c r="E883" s="183">
        <v>0.756218905472636</v>
      </c>
      <c r="F883" s="183">
        <v>0.829596412556053</v>
      </c>
      <c r="G883" s="183">
        <v>0.755102040816326</v>
      </c>
      <c r="H883" s="183">
        <v>0.79059829059829</v>
      </c>
      <c r="I883" s="183">
        <v>0.815130638242558</v>
      </c>
      <c r="J883" s="183">
        <v>0.831668547603296</v>
      </c>
    </row>
    <row r="884">
      <c r="A884" s="3" t="s">
        <v>846</v>
      </c>
      <c r="B884" s="3" t="s">
        <v>324</v>
      </c>
      <c r="C884" s="183">
        <v>0.680421113967895</v>
      </c>
      <c r="D884" s="183">
        <v>0.680421113967895</v>
      </c>
      <c r="E884" s="183">
        <v>0.761194029850746</v>
      </c>
      <c r="F884" s="183">
        <v>0.817021276595744</v>
      </c>
      <c r="G884" s="183">
        <v>0.783673469387755</v>
      </c>
      <c r="H884" s="183">
        <v>0.8</v>
      </c>
      <c r="I884" s="183">
        <v>0.807903288704016</v>
      </c>
      <c r="J884" s="183">
        <v>0.846050915315281</v>
      </c>
    </row>
    <row r="885">
      <c r="A885" s="3" t="s">
        <v>847</v>
      </c>
      <c r="B885" s="3" t="s">
        <v>324</v>
      </c>
      <c r="C885" s="183">
        <v>0.747750699520111</v>
      </c>
      <c r="D885" s="183">
        <v>0.747750699520111</v>
      </c>
      <c r="E885" s="183">
        <v>0.728855721393034</v>
      </c>
      <c r="F885" s="183">
        <v>0.836633663366336</v>
      </c>
      <c r="G885" s="183">
        <v>0.689795918367347</v>
      </c>
      <c r="H885" s="183">
        <v>0.756152125279642</v>
      </c>
      <c r="I885" s="183">
        <v>0.800129988301052</v>
      </c>
      <c r="J885" s="183">
        <v>0.847790164809322</v>
      </c>
    </row>
    <row r="886">
      <c r="A886" s="3" t="s">
        <v>848</v>
      </c>
      <c r="B886" s="3" t="s">
        <v>324</v>
      </c>
      <c r="C886" s="183">
        <v>0.577479898929596</v>
      </c>
      <c r="D886" s="183">
        <v>0.577479898929596</v>
      </c>
      <c r="E886" s="183">
        <v>0.758706467661691</v>
      </c>
      <c r="F886" s="183">
        <v>0.818965517241379</v>
      </c>
      <c r="G886" s="183">
        <v>0.775510204081632</v>
      </c>
      <c r="H886" s="183">
        <v>0.796645702306079</v>
      </c>
      <c r="I886" s="183">
        <v>0.823527882490575</v>
      </c>
      <c r="J886" s="183">
        <v>0.862293688858904</v>
      </c>
    </row>
    <row r="887">
      <c r="A887" s="3" t="s">
        <v>849</v>
      </c>
      <c r="B887" s="3" t="s">
        <v>324</v>
      </c>
      <c r="C887" s="183">
        <v>0.70043134689331</v>
      </c>
      <c r="D887" s="183">
        <v>0.70043134689331</v>
      </c>
      <c r="E887" s="183">
        <v>0.753731343283582</v>
      </c>
      <c r="F887" s="183">
        <v>0.809322033898305</v>
      </c>
      <c r="G887" s="183">
        <v>0.779591836734693</v>
      </c>
      <c r="H887" s="183">
        <v>0.794178794178794</v>
      </c>
      <c r="I887" s="183">
        <v>0.811568958793708</v>
      </c>
      <c r="J887" s="183">
        <v>0.857112606174816</v>
      </c>
    </row>
    <row r="888">
      <c r="A888" s="22" t="s">
        <v>819</v>
      </c>
      <c r="B888" s="22" t="s">
        <v>121</v>
      </c>
      <c r="C888" s="185" t="s">
        <v>324</v>
      </c>
      <c r="D888" s="185" t="s">
        <v>324</v>
      </c>
      <c r="E888" s="185">
        <v>0.766169154228855</v>
      </c>
      <c r="F888" s="185">
        <v>0.835555555555555</v>
      </c>
      <c r="G888" s="185">
        <v>0.76734693877551</v>
      </c>
      <c r="H888" s="185">
        <v>0.8</v>
      </c>
      <c r="I888" s="185">
        <v>0.84209021188093</v>
      </c>
      <c r="J888" s="185">
        <v>0.882566668457681</v>
      </c>
    </row>
    <row r="889">
      <c r="A889" s="3" t="s">
        <v>850</v>
      </c>
      <c r="B889" s="3" t="s">
        <v>324</v>
      </c>
      <c r="C889" s="183">
        <v>0.682443797588348</v>
      </c>
      <c r="D889" s="183">
        <v>0.682443797588348</v>
      </c>
      <c r="E889" s="183">
        <v>0.756218905472636</v>
      </c>
      <c r="F889" s="183">
        <v>0.829596412556053</v>
      </c>
      <c r="G889" s="183">
        <v>0.755102040816326</v>
      </c>
      <c r="H889" s="183">
        <v>0.79059829059829</v>
      </c>
      <c r="I889" s="183">
        <v>0.815130638242558</v>
      </c>
      <c r="J889" s="183">
        <v>0.831668547603296</v>
      </c>
    </row>
    <row r="890">
      <c r="A890" s="3" t="s">
        <v>851</v>
      </c>
      <c r="B890" s="3" t="s">
        <v>324</v>
      </c>
      <c r="C890" s="183">
        <v>0.680421113967895</v>
      </c>
      <c r="D890" s="183">
        <v>0.680421113967895</v>
      </c>
      <c r="E890" s="183">
        <v>0.761194029850746</v>
      </c>
      <c r="F890" s="183">
        <v>0.817021276595744</v>
      </c>
      <c r="G890" s="183">
        <v>0.783673469387755</v>
      </c>
      <c r="H890" s="183">
        <v>0.8</v>
      </c>
      <c r="I890" s="183">
        <v>0.807903288704016</v>
      </c>
      <c r="J890" s="183">
        <v>0.846050915315281</v>
      </c>
    </row>
    <row r="891">
      <c r="A891" s="3" t="s">
        <v>852</v>
      </c>
      <c r="B891" s="3" t="s">
        <v>324</v>
      </c>
      <c r="C891" s="183">
        <v>0.747750699520111</v>
      </c>
      <c r="D891" s="183">
        <v>0.747750699520111</v>
      </c>
      <c r="E891" s="183">
        <v>0.728855721393034</v>
      </c>
      <c r="F891" s="183">
        <v>0.836633663366336</v>
      </c>
      <c r="G891" s="183">
        <v>0.689795918367347</v>
      </c>
      <c r="H891" s="183">
        <v>0.756152125279642</v>
      </c>
      <c r="I891" s="183">
        <v>0.800129988301052</v>
      </c>
      <c r="J891" s="183">
        <v>0.847790164809322</v>
      </c>
    </row>
    <row r="892">
      <c r="A892" s="3" t="s">
        <v>853</v>
      </c>
      <c r="B892" s="183" t="s">
        <v>324</v>
      </c>
      <c r="C892" s="183">
        <v>0.577479898929596</v>
      </c>
      <c r="D892" s="183">
        <v>0.577479898929596</v>
      </c>
      <c r="E892" s="183">
        <v>0.758706467661691</v>
      </c>
      <c r="F892" s="183">
        <v>0.818965517241379</v>
      </c>
      <c r="G892" s="183">
        <v>0.775510204081632</v>
      </c>
      <c r="H892" s="183">
        <v>0.796645702306079</v>
      </c>
      <c r="I892" s="186">
        <v>0.823527882490575</v>
      </c>
      <c r="J892" s="183">
        <v>0.862293688858904</v>
      </c>
    </row>
    <row r="893">
      <c r="A893" s="22" t="s">
        <v>795</v>
      </c>
      <c r="B893" s="185" t="s">
        <v>327</v>
      </c>
      <c r="C893" s="185" t="s">
        <v>324</v>
      </c>
      <c r="D893" s="185" t="s">
        <v>324</v>
      </c>
      <c r="E893" s="185">
        <v>0.763681592039801</v>
      </c>
      <c r="F893" s="185">
        <v>0.837837837837837</v>
      </c>
      <c r="G893" s="185">
        <v>0.759183673469387</v>
      </c>
      <c r="H893" s="185">
        <v>0.796573875802997</v>
      </c>
      <c r="I893" s="207">
        <v>0.842324190822826</v>
      </c>
      <c r="J893" s="185">
        <v>0.882554083882025</v>
      </c>
    </row>
    <row r="894">
      <c r="A894" s="3" t="s">
        <v>854</v>
      </c>
      <c r="B894" s="3" t="s">
        <v>324</v>
      </c>
      <c r="C894" s="183">
        <v>0.682443797588348</v>
      </c>
      <c r="D894" s="183">
        <v>0.682443797588348</v>
      </c>
      <c r="E894" s="183">
        <v>0.756218905472636</v>
      </c>
      <c r="F894" s="183">
        <v>0.829596412556053</v>
      </c>
      <c r="G894" s="183">
        <v>0.755102040816326</v>
      </c>
      <c r="H894" s="183">
        <v>0.79059829059829</v>
      </c>
      <c r="I894" s="183">
        <v>0.815130638242558</v>
      </c>
      <c r="J894" s="183">
        <v>0.831668547603296</v>
      </c>
    </row>
    <row r="895">
      <c r="A895" s="3" t="s">
        <v>855</v>
      </c>
      <c r="B895" s="3" t="s">
        <v>324</v>
      </c>
      <c r="C895" s="183">
        <v>0.680421113967895</v>
      </c>
      <c r="D895" s="183">
        <v>0.680421113967895</v>
      </c>
      <c r="E895" s="183">
        <v>0.761194029850746</v>
      </c>
      <c r="F895" s="183">
        <v>0.817021276595744</v>
      </c>
      <c r="G895" s="183">
        <v>0.783673469387755</v>
      </c>
      <c r="H895" s="183">
        <v>0.8</v>
      </c>
      <c r="I895" s="183">
        <v>0.807903288704016</v>
      </c>
      <c r="J895" s="183">
        <v>0.846050915315281</v>
      </c>
    </row>
    <row r="896">
      <c r="A896" s="3" t="s">
        <v>856</v>
      </c>
      <c r="B896" s="3" t="s">
        <v>324</v>
      </c>
      <c r="C896" s="183">
        <v>0.747750699520111</v>
      </c>
      <c r="D896" s="183">
        <v>0.747750699520111</v>
      </c>
      <c r="E896" s="183">
        <v>0.728855721393034</v>
      </c>
      <c r="F896" s="183">
        <v>0.836633663366336</v>
      </c>
      <c r="G896" s="183">
        <v>0.689795918367347</v>
      </c>
      <c r="H896" s="183">
        <v>0.756152125279642</v>
      </c>
      <c r="I896" s="183">
        <v>0.800129988301052</v>
      </c>
      <c r="J896" s="183">
        <v>0.847790164809322</v>
      </c>
    </row>
    <row r="897">
      <c r="A897" s="22" t="s">
        <v>773</v>
      </c>
      <c r="B897" s="22" t="s">
        <v>327</v>
      </c>
      <c r="C897" s="185" t="s">
        <v>324</v>
      </c>
      <c r="D897" s="185" t="s">
        <v>324</v>
      </c>
      <c r="E897" s="185">
        <v>0.766169154228855</v>
      </c>
      <c r="F897" s="185">
        <v>0.835555555555555</v>
      </c>
      <c r="G897" s="185">
        <v>0.76734693877551</v>
      </c>
      <c r="H897" s="185">
        <v>0.8</v>
      </c>
      <c r="I897" s="185">
        <v>0.831249187573118</v>
      </c>
      <c r="J897" s="185">
        <v>0.858868911481797</v>
      </c>
    </row>
    <row r="898">
      <c r="A898" s="3" t="s">
        <v>857</v>
      </c>
      <c r="B898" s="3" t="s">
        <v>324</v>
      </c>
      <c r="C898" s="183">
        <v>0.682443797588348</v>
      </c>
      <c r="D898" s="183">
        <v>0.682443797588348</v>
      </c>
      <c r="E898" s="183">
        <v>0.756218905472636</v>
      </c>
      <c r="F898" s="183">
        <v>0.829596412556053</v>
      </c>
      <c r="G898" s="183">
        <v>0.755102040816326</v>
      </c>
      <c r="H898" s="183">
        <v>0.79059829059829</v>
      </c>
      <c r="I898" s="183">
        <v>0.815130638242558</v>
      </c>
      <c r="J898" s="183">
        <v>0.831668547603296</v>
      </c>
    </row>
    <row r="899">
      <c r="A899" s="3" t="s">
        <v>858</v>
      </c>
      <c r="B899" s="3" t="s">
        <v>324</v>
      </c>
      <c r="C899" s="183">
        <v>0.680421113967895</v>
      </c>
      <c r="D899" s="183">
        <v>0.680421113967895</v>
      </c>
      <c r="E899" s="183">
        <v>0.761194029850746</v>
      </c>
      <c r="F899" s="183">
        <v>0.817021276595744</v>
      </c>
      <c r="G899" s="183">
        <v>0.783673469387755</v>
      </c>
      <c r="H899" s="183">
        <v>0.8</v>
      </c>
      <c r="I899" s="183">
        <v>0.807903288704016</v>
      </c>
      <c r="J899" s="183">
        <v>0.846050915315281</v>
      </c>
    </row>
    <row r="900">
      <c r="A900" s="22" t="s">
        <v>326</v>
      </c>
      <c r="B900" s="22" t="s">
        <v>327</v>
      </c>
      <c r="C900" s="185" t="s">
        <v>324</v>
      </c>
      <c r="D900" s="185" t="s">
        <v>324</v>
      </c>
      <c r="E900" s="185">
        <v>0.756218905472636</v>
      </c>
      <c r="F900" s="185">
        <v>0.815450643776824</v>
      </c>
      <c r="G900" s="185">
        <v>0.775510204081632</v>
      </c>
      <c r="H900" s="185">
        <v>0.794979079497908</v>
      </c>
      <c r="I900" s="185">
        <v>0.832861042506174</v>
      </c>
      <c r="J900" s="185">
        <v>0.854291479204878</v>
      </c>
    </row>
    <row r="906">
      <c r="A906" s="3" t="s">
        <v>796</v>
      </c>
    </row>
    <row r="907">
      <c r="A907" s="3" t="s">
        <v>859</v>
      </c>
      <c r="B907" s="205" t="s">
        <v>350</v>
      </c>
      <c r="C907" s="129"/>
      <c r="D907" s="129"/>
      <c r="E907" s="129"/>
      <c r="F907" s="129"/>
      <c r="G907" s="129"/>
      <c r="H907" s="129"/>
      <c r="I907" s="129"/>
      <c r="J907" s="130"/>
    </row>
    <row r="908">
      <c r="A908" s="3" t="s">
        <v>860</v>
      </c>
      <c r="B908" s="126" t="s">
        <v>340</v>
      </c>
      <c r="C908" s="126" t="s">
        <v>341</v>
      </c>
      <c r="D908" s="126" t="s">
        <v>342</v>
      </c>
      <c r="E908" s="126" t="s">
        <v>343</v>
      </c>
      <c r="F908" s="126" t="s">
        <v>344</v>
      </c>
      <c r="G908" s="126" t="s">
        <v>345</v>
      </c>
      <c r="H908" s="126" t="s">
        <v>346</v>
      </c>
      <c r="I908" s="126" t="s">
        <v>347</v>
      </c>
      <c r="J908" s="126" t="s">
        <v>348</v>
      </c>
    </row>
    <row r="909">
      <c r="A909" s="3" t="s">
        <v>861</v>
      </c>
      <c r="B909" s="3" t="s">
        <v>324</v>
      </c>
      <c r="C909" s="183">
        <v>0.589240729808807</v>
      </c>
      <c r="D909" s="183">
        <v>0.589240729808807</v>
      </c>
      <c r="E909" s="183">
        <v>0.696517412935323</v>
      </c>
      <c r="F909" s="183">
        <v>0.761702127659574</v>
      </c>
      <c r="G909" s="183">
        <v>0.730612244897959</v>
      </c>
      <c r="H909" s="183">
        <v>0.745833333333333</v>
      </c>
      <c r="I909" s="183">
        <v>0.769504744572988</v>
      </c>
      <c r="J909" s="183">
        <v>0.838668499670896</v>
      </c>
    </row>
    <row r="910">
      <c r="A910" s="3" t="s">
        <v>862</v>
      </c>
      <c r="B910" s="3" t="s">
        <v>324</v>
      </c>
      <c r="C910" s="183">
        <v>0.638125479221344</v>
      </c>
      <c r="D910" s="183">
        <v>0.638125479221344</v>
      </c>
      <c r="E910" s="183">
        <v>0.624378109452736</v>
      </c>
      <c r="F910" s="183">
        <v>0.719626168224299</v>
      </c>
      <c r="G910" s="183">
        <v>0.628571428571428</v>
      </c>
      <c r="H910" s="183">
        <v>0.671023965141612</v>
      </c>
      <c r="I910" s="183">
        <v>0.702976732094111</v>
      </c>
      <c r="J910" s="183">
        <v>0.785766190022658</v>
      </c>
    </row>
    <row r="911">
      <c r="A911" s="3" t="s">
        <v>863</v>
      </c>
      <c r="B911" s="3" t="s">
        <v>324</v>
      </c>
      <c r="C911" s="183">
        <v>0.582753479480743</v>
      </c>
      <c r="D911" s="183">
        <v>0.582753479480743</v>
      </c>
      <c r="E911" s="183">
        <v>0.699004975124378</v>
      </c>
      <c r="F911" s="183">
        <v>0.744094488188976</v>
      </c>
      <c r="G911" s="183">
        <v>0.771428571428571</v>
      </c>
      <c r="H911" s="183">
        <v>0.75751503006012</v>
      </c>
      <c r="I911" s="183">
        <v>0.771272585467307</v>
      </c>
      <c r="J911" s="183">
        <v>0.840676951529712</v>
      </c>
    </row>
    <row r="912">
      <c r="A912" s="3" t="s">
        <v>864</v>
      </c>
      <c r="B912" s="3" t="s">
        <v>324</v>
      </c>
      <c r="C912" s="183">
        <v>0.580368757247924</v>
      </c>
      <c r="D912" s="183">
        <v>0.580368757247924</v>
      </c>
      <c r="E912" s="183">
        <v>0.694029850746268</v>
      </c>
      <c r="F912" s="183">
        <v>0.729323308270676</v>
      </c>
      <c r="G912" s="183">
        <v>0.791836734693877</v>
      </c>
      <c r="H912" s="183">
        <v>0.759295499021526</v>
      </c>
      <c r="I912" s="183">
        <v>0.769868711815936</v>
      </c>
      <c r="J912" s="183">
        <v>0.83975324653266</v>
      </c>
    </row>
    <row r="913">
      <c r="A913" s="3" t="s">
        <v>865</v>
      </c>
      <c r="B913" s="3" t="s">
        <v>324</v>
      </c>
      <c r="C913" s="183">
        <v>0.59051239490509</v>
      </c>
      <c r="D913" s="183">
        <v>0.59051239490509</v>
      </c>
      <c r="E913" s="183">
        <v>0.686567164179104</v>
      </c>
      <c r="F913" s="183">
        <v>0.757575757575757</v>
      </c>
      <c r="G913" s="183">
        <v>0.714285714285714</v>
      </c>
      <c r="H913" s="183">
        <v>0.735294117647058</v>
      </c>
      <c r="I913" s="183">
        <v>0.770830625243728</v>
      </c>
      <c r="J913" s="183">
        <v>0.839474514011754</v>
      </c>
    </row>
    <row r="914">
      <c r="A914" s="3" t="s">
        <v>866</v>
      </c>
      <c r="B914" s="3" t="s">
        <v>324</v>
      </c>
      <c r="C914" s="183">
        <v>0.603360652923584</v>
      </c>
      <c r="D914" s="183">
        <v>0.603360652923584</v>
      </c>
      <c r="E914" s="183">
        <v>0.694029850746268</v>
      </c>
      <c r="F914" s="183">
        <v>0.79326923076923</v>
      </c>
      <c r="G914" s="183">
        <v>0.673469387755102</v>
      </c>
      <c r="H914" s="183">
        <v>0.728476821192052</v>
      </c>
      <c r="I914" s="183">
        <v>0.765813076823085</v>
      </c>
      <c r="J914" s="183">
        <v>0.837976076729761</v>
      </c>
    </row>
    <row r="915">
      <c r="A915" s="3" t="s">
        <v>867</v>
      </c>
      <c r="B915" s="3" t="s">
        <v>324</v>
      </c>
      <c r="C915" s="183">
        <v>0.589233517646789</v>
      </c>
      <c r="D915" s="183">
        <v>0.589233517646789</v>
      </c>
      <c r="E915" s="183">
        <v>0.686567164179104</v>
      </c>
      <c r="F915" s="183">
        <v>0.742857142857142</v>
      </c>
      <c r="G915" s="183">
        <v>0.742857142857142</v>
      </c>
      <c r="H915" s="183">
        <v>0.742857142857142</v>
      </c>
      <c r="I915" s="183">
        <v>0.767606915377615</v>
      </c>
      <c r="J915" s="183">
        <v>0.836479333681683</v>
      </c>
    </row>
    <row r="916">
      <c r="A916" s="3" t="s">
        <v>868</v>
      </c>
      <c r="B916" s="3" t="s">
        <v>324</v>
      </c>
      <c r="C916" s="183">
        <v>0.593372821807861</v>
      </c>
      <c r="D916" s="183">
        <v>0.593372821807861</v>
      </c>
      <c r="E916" s="183">
        <v>0.703980099502487</v>
      </c>
      <c r="F916" s="183">
        <v>0.783783783783783</v>
      </c>
      <c r="G916" s="183">
        <v>0.710204081632653</v>
      </c>
      <c r="H916" s="183">
        <v>0.745182012847965</v>
      </c>
      <c r="I916" s="183">
        <v>0.771428571428571</v>
      </c>
      <c r="J916" s="183">
        <v>0.84013283499792</v>
      </c>
    </row>
    <row r="917">
      <c r="A917" s="3" t="s">
        <v>869</v>
      </c>
      <c r="B917" s="3" t="s">
        <v>324</v>
      </c>
      <c r="C917" s="183">
        <v>0.58194613456726</v>
      </c>
      <c r="D917" s="183">
        <v>0.58194613456726</v>
      </c>
      <c r="E917" s="183">
        <v>0.711442786069651</v>
      </c>
      <c r="F917" s="183">
        <v>0.749034749034749</v>
      </c>
      <c r="G917" s="183">
        <v>0.791836734693877</v>
      </c>
      <c r="H917" s="183">
        <v>0.769841269841269</v>
      </c>
      <c r="I917" s="183">
        <v>0.770310672039516</v>
      </c>
      <c r="J917" s="183">
        <v>0.837971595081087</v>
      </c>
    </row>
    <row r="918">
      <c r="A918" s="3" t="s">
        <v>870</v>
      </c>
      <c r="B918" s="3" t="s">
        <v>324</v>
      </c>
      <c r="C918" s="183">
        <v>0.593913495540618</v>
      </c>
      <c r="D918" s="183">
        <v>0.593913495540618</v>
      </c>
      <c r="E918" s="183">
        <v>0.694029850746268</v>
      </c>
      <c r="F918" s="183">
        <v>0.767543859649122</v>
      </c>
      <c r="G918" s="183">
        <v>0.714285714285714</v>
      </c>
      <c r="H918" s="183">
        <v>0.739957716701902</v>
      </c>
      <c r="I918" s="183">
        <v>0.770336669699727</v>
      </c>
      <c r="J918" s="183">
        <v>0.840303401867325</v>
      </c>
    </row>
    <row r="919">
      <c r="A919" s="3" t="s">
        <v>871</v>
      </c>
      <c r="B919" s="3" t="s">
        <v>324</v>
      </c>
      <c r="C919" s="183">
        <v>0.587136924266815</v>
      </c>
      <c r="D919" s="183">
        <v>0.587136924266815</v>
      </c>
      <c r="E919" s="183">
        <v>0.701492537313432</v>
      </c>
      <c r="F919" s="183">
        <v>0.751004016064257</v>
      </c>
      <c r="G919" s="183">
        <v>0.763265306122449</v>
      </c>
      <c r="H919" s="183">
        <v>0.757085020242915</v>
      </c>
      <c r="I919" s="183">
        <v>0.766878980891719</v>
      </c>
      <c r="J919" s="183">
        <v>0.836960641500807</v>
      </c>
    </row>
    <row r="920">
      <c r="A920" s="3" t="s">
        <v>872</v>
      </c>
      <c r="B920" s="3" t="s">
        <v>324</v>
      </c>
      <c r="C920" s="183">
        <v>0.591995477676391</v>
      </c>
      <c r="D920" s="183">
        <v>0.591995477676391</v>
      </c>
      <c r="E920" s="183">
        <v>0.701492537313432</v>
      </c>
      <c r="F920" s="183">
        <v>0.775330396475771</v>
      </c>
      <c r="G920" s="183">
        <v>0.718367346938775</v>
      </c>
      <c r="H920" s="183">
        <v>0.745762711864406</v>
      </c>
      <c r="I920" s="183">
        <v>0.773742363187313</v>
      </c>
      <c r="J920" s="183">
        <v>0.842169291050369</v>
      </c>
    </row>
    <row r="921">
      <c r="A921" s="3" t="s">
        <v>873</v>
      </c>
      <c r="B921" s="3" t="s">
        <v>324</v>
      </c>
      <c r="C921" s="183">
        <v>0.587407827377319</v>
      </c>
      <c r="D921" s="183">
        <v>0.587407827377319</v>
      </c>
      <c r="E921" s="183">
        <v>0.689054726368159</v>
      </c>
      <c r="F921" s="183">
        <v>0.741935483870967</v>
      </c>
      <c r="G921" s="183">
        <v>0.751020408163265</v>
      </c>
      <c r="H921" s="183">
        <v>0.746450304259635</v>
      </c>
      <c r="I921" s="183">
        <v>0.768620824125828</v>
      </c>
      <c r="J921" s="183">
        <v>0.838487287137661</v>
      </c>
    </row>
    <row r="922">
      <c r="A922" s="3" t="s">
        <v>874</v>
      </c>
      <c r="B922" s="3" t="s">
        <v>324</v>
      </c>
      <c r="C922" s="183">
        <v>0.59988796710968</v>
      </c>
      <c r="D922" s="183">
        <v>0.59988796710968</v>
      </c>
      <c r="E922" s="183">
        <v>0.701492537313432</v>
      </c>
      <c r="F922" s="183">
        <v>0.799043062200956</v>
      </c>
      <c r="G922" s="183">
        <v>0.681632653061224</v>
      </c>
      <c r="H922" s="183">
        <v>0.73568281938326</v>
      </c>
      <c r="I922" s="183">
        <v>0.773430391264786</v>
      </c>
      <c r="J922" s="183">
        <v>0.843872499062502</v>
      </c>
    </row>
    <row r="923">
      <c r="A923" s="3" t="s">
        <v>875</v>
      </c>
      <c r="B923" s="3" t="s">
        <v>324</v>
      </c>
      <c r="C923" s="183">
        <v>0.586396694183349</v>
      </c>
      <c r="D923" s="183">
        <v>0.586396694183349</v>
      </c>
      <c r="E923" s="183">
        <v>0.696517412935323</v>
      </c>
      <c r="F923" s="183">
        <v>0.751020408163265</v>
      </c>
      <c r="G923" s="183">
        <v>0.751020408163265</v>
      </c>
      <c r="H923" s="183">
        <v>0.751020408163265</v>
      </c>
      <c r="I923" s="183">
        <v>0.771324580787729</v>
      </c>
      <c r="J923" s="183">
        <v>0.841048447882972</v>
      </c>
    </row>
    <row r="924">
      <c r="A924" s="3" t="s">
        <v>876</v>
      </c>
      <c r="B924" s="3" t="s">
        <v>324</v>
      </c>
      <c r="C924" s="183">
        <v>0.595233619213104</v>
      </c>
      <c r="D924" s="183">
        <v>0.595233619213104</v>
      </c>
      <c r="E924" s="183">
        <v>0.694029850746268</v>
      </c>
      <c r="F924" s="183">
        <v>0.769911504424778</v>
      </c>
      <c r="G924" s="183">
        <v>0.710204081632653</v>
      </c>
      <c r="H924" s="183">
        <v>0.738853503184713</v>
      </c>
      <c r="I924" s="183">
        <v>0.766151046405823</v>
      </c>
      <c r="J924" s="183">
        <v>0.835365264830195</v>
      </c>
    </row>
    <row r="925">
      <c r="A925" s="22" t="s">
        <v>877</v>
      </c>
      <c r="B925" s="22" t="s">
        <v>327</v>
      </c>
      <c r="C925" s="185" t="s">
        <v>324</v>
      </c>
      <c r="D925" s="185" t="s">
        <v>324</v>
      </c>
      <c r="E925" s="185">
        <v>0.689054726368159</v>
      </c>
      <c r="F925" s="185">
        <v>0.754237288135593</v>
      </c>
      <c r="G925" s="185">
        <v>0.726530612244898</v>
      </c>
      <c r="H925" s="185">
        <v>0.74012474012474</v>
      </c>
      <c r="I925" s="185">
        <v>0.768932796048355</v>
      </c>
      <c r="J925" s="185">
        <v>0.838819070549526</v>
      </c>
    </row>
    <row r="926">
      <c r="A926" s="3" t="s">
        <v>878</v>
      </c>
      <c r="B926" s="3" t="s">
        <v>324</v>
      </c>
      <c r="C926" s="183">
        <v>0.589240729808807</v>
      </c>
      <c r="D926" s="183">
        <v>0.589240729808807</v>
      </c>
      <c r="E926" s="183">
        <v>0.696517412935323</v>
      </c>
      <c r="F926" s="183">
        <v>0.761702127659574</v>
      </c>
      <c r="G926" s="183">
        <v>0.730612244897959</v>
      </c>
      <c r="H926" s="183">
        <v>0.745833333333333</v>
      </c>
      <c r="I926" s="183">
        <v>0.769504744572988</v>
      </c>
      <c r="J926" s="183">
        <v>0.838668499670896</v>
      </c>
    </row>
    <row r="927">
      <c r="A927" s="3" t="s">
        <v>879</v>
      </c>
      <c r="B927" s="3" t="s">
        <v>324</v>
      </c>
      <c r="C927" s="183">
        <v>0.638125479221344</v>
      </c>
      <c r="D927" s="183">
        <v>0.638125479221344</v>
      </c>
      <c r="E927" s="183">
        <v>0.624378109452736</v>
      </c>
      <c r="F927" s="183">
        <v>0.719626168224299</v>
      </c>
      <c r="G927" s="183">
        <v>0.628571428571428</v>
      </c>
      <c r="H927" s="183">
        <v>0.671023965141612</v>
      </c>
      <c r="I927" s="183">
        <v>0.702976732094111</v>
      </c>
      <c r="J927" s="183">
        <v>0.785766190022658</v>
      </c>
    </row>
    <row r="928">
      <c r="A928" s="3" t="s">
        <v>880</v>
      </c>
      <c r="B928" s="3" t="s">
        <v>324</v>
      </c>
      <c r="C928" s="183">
        <v>0.582753479480743</v>
      </c>
      <c r="D928" s="183">
        <v>0.582753479480743</v>
      </c>
      <c r="E928" s="183">
        <v>0.699004975124378</v>
      </c>
      <c r="F928" s="183">
        <v>0.744094488188976</v>
      </c>
      <c r="G928" s="183">
        <v>0.771428571428571</v>
      </c>
      <c r="H928" s="183">
        <v>0.75751503006012</v>
      </c>
      <c r="I928" s="183">
        <v>0.771272585467307</v>
      </c>
      <c r="J928" s="183">
        <v>0.840676951529712</v>
      </c>
    </row>
    <row r="929">
      <c r="A929" s="3" t="s">
        <v>881</v>
      </c>
      <c r="B929" s="3" t="s">
        <v>324</v>
      </c>
      <c r="C929" s="183">
        <v>0.580368757247924</v>
      </c>
      <c r="D929" s="183">
        <v>0.580368757247924</v>
      </c>
      <c r="E929" s="183">
        <v>0.694029850746268</v>
      </c>
      <c r="F929" s="183">
        <v>0.729323308270676</v>
      </c>
      <c r="G929" s="183">
        <v>0.791836734693877</v>
      </c>
      <c r="H929" s="183">
        <v>0.759295499021526</v>
      </c>
      <c r="I929" s="183">
        <v>0.769868711815936</v>
      </c>
      <c r="J929" s="183">
        <v>0.83975324653266</v>
      </c>
    </row>
    <row r="930">
      <c r="A930" s="3" t="s">
        <v>882</v>
      </c>
      <c r="B930" s="3" t="s">
        <v>324</v>
      </c>
      <c r="C930" s="183">
        <v>0.59051239490509</v>
      </c>
      <c r="D930" s="183">
        <v>0.59051239490509</v>
      </c>
      <c r="E930" s="183">
        <v>0.686567164179104</v>
      </c>
      <c r="F930" s="183">
        <v>0.757575757575757</v>
      </c>
      <c r="G930" s="183">
        <v>0.714285714285714</v>
      </c>
      <c r="H930" s="183">
        <v>0.735294117647058</v>
      </c>
      <c r="I930" s="183">
        <v>0.770830625243728</v>
      </c>
      <c r="J930" s="183">
        <v>0.839474514011754</v>
      </c>
    </row>
    <row r="931">
      <c r="A931" s="3" t="s">
        <v>883</v>
      </c>
      <c r="B931" s="3" t="s">
        <v>324</v>
      </c>
      <c r="C931" s="183">
        <v>0.603360652923584</v>
      </c>
      <c r="D931" s="183">
        <v>0.603360652923584</v>
      </c>
      <c r="E931" s="183">
        <v>0.694029850746268</v>
      </c>
      <c r="F931" s="183">
        <v>0.79326923076923</v>
      </c>
      <c r="G931" s="183">
        <v>0.673469387755102</v>
      </c>
      <c r="H931" s="183">
        <v>0.728476821192052</v>
      </c>
      <c r="I931" s="183">
        <v>0.765813076823085</v>
      </c>
      <c r="J931" s="183">
        <v>0.837976076729761</v>
      </c>
    </row>
    <row r="932">
      <c r="A932" s="3" t="s">
        <v>884</v>
      </c>
      <c r="B932" s="3" t="s">
        <v>324</v>
      </c>
      <c r="C932" s="183">
        <v>0.589233517646789</v>
      </c>
      <c r="D932" s="183">
        <v>0.589233517646789</v>
      </c>
      <c r="E932" s="183">
        <v>0.686567164179104</v>
      </c>
      <c r="F932" s="183">
        <v>0.742857142857142</v>
      </c>
      <c r="G932" s="183">
        <v>0.742857142857142</v>
      </c>
      <c r="H932" s="183">
        <v>0.742857142857142</v>
      </c>
      <c r="I932" s="183">
        <v>0.767606915377615</v>
      </c>
      <c r="J932" s="183">
        <v>0.836479333681683</v>
      </c>
    </row>
    <row r="933">
      <c r="A933" s="3" t="s">
        <v>885</v>
      </c>
      <c r="B933" s="3" t="s">
        <v>324</v>
      </c>
      <c r="C933" s="183">
        <v>0.593372821807861</v>
      </c>
      <c r="D933" s="183">
        <v>0.593372821807861</v>
      </c>
      <c r="E933" s="183">
        <v>0.703980099502487</v>
      </c>
      <c r="F933" s="183">
        <v>0.783783783783783</v>
      </c>
      <c r="G933" s="183">
        <v>0.710204081632653</v>
      </c>
      <c r="H933" s="183">
        <v>0.745182012847965</v>
      </c>
      <c r="I933" s="183">
        <v>0.771428571428571</v>
      </c>
      <c r="J933" s="183">
        <v>0.84013283499792</v>
      </c>
    </row>
    <row r="934">
      <c r="A934" s="3" t="s">
        <v>886</v>
      </c>
      <c r="B934" s="3" t="s">
        <v>324</v>
      </c>
      <c r="C934" s="183">
        <v>0.58194613456726</v>
      </c>
      <c r="D934" s="183">
        <v>0.58194613456726</v>
      </c>
      <c r="E934" s="183">
        <v>0.711442786069651</v>
      </c>
      <c r="F934" s="183">
        <v>0.749034749034749</v>
      </c>
      <c r="G934" s="183">
        <v>0.791836734693877</v>
      </c>
      <c r="H934" s="183">
        <v>0.769841269841269</v>
      </c>
      <c r="I934" s="183">
        <v>0.770310672039516</v>
      </c>
      <c r="J934" s="183">
        <v>0.837971595081087</v>
      </c>
    </row>
    <row r="935">
      <c r="A935" s="3" t="s">
        <v>887</v>
      </c>
      <c r="B935" s="3" t="s">
        <v>324</v>
      </c>
      <c r="C935" s="183">
        <v>0.593913495540618</v>
      </c>
      <c r="D935" s="183">
        <v>0.593913495540618</v>
      </c>
      <c r="E935" s="183">
        <v>0.694029850746268</v>
      </c>
      <c r="F935" s="183">
        <v>0.767543859649122</v>
      </c>
      <c r="G935" s="183">
        <v>0.714285714285714</v>
      </c>
      <c r="H935" s="183">
        <v>0.739957716701902</v>
      </c>
      <c r="I935" s="183">
        <v>0.770336669699727</v>
      </c>
      <c r="J935" s="183">
        <v>0.840303401867325</v>
      </c>
    </row>
    <row r="936">
      <c r="A936" s="3" t="s">
        <v>888</v>
      </c>
      <c r="B936" s="3" t="s">
        <v>324</v>
      </c>
      <c r="C936" s="183">
        <v>0.587136924266815</v>
      </c>
      <c r="D936" s="183">
        <v>0.587136924266815</v>
      </c>
      <c r="E936" s="183">
        <v>0.701492537313432</v>
      </c>
      <c r="F936" s="183">
        <v>0.751004016064257</v>
      </c>
      <c r="G936" s="183">
        <v>0.763265306122449</v>
      </c>
      <c r="H936" s="183">
        <v>0.757085020242915</v>
      </c>
      <c r="I936" s="183">
        <v>0.766878980891719</v>
      </c>
      <c r="J936" s="183">
        <v>0.836960641500807</v>
      </c>
    </row>
    <row r="937">
      <c r="A937" s="3" t="s">
        <v>889</v>
      </c>
      <c r="B937" s="3" t="s">
        <v>324</v>
      </c>
      <c r="C937" s="183">
        <v>0.591995477676391</v>
      </c>
      <c r="D937" s="183">
        <v>0.591995477676391</v>
      </c>
      <c r="E937" s="183">
        <v>0.701492537313432</v>
      </c>
      <c r="F937" s="183">
        <v>0.775330396475771</v>
      </c>
      <c r="G937" s="183">
        <v>0.718367346938775</v>
      </c>
      <c r="H937" s="183">
        <v>0.745762711864406</v>
      </c>
      <c r="I937" s="183">
        <v>0.773742363187313</v>
      </c>
      <c r="J937" s="183">
        <v>0.842169291050369</v>
      </c>
    </row>
    <row r="938">
      <c r="A938" s="3" t="s">
        <v>890</v>
      </c>
      <c r="B938" s="3" t="s">
        <v>324</v>
      </c>
      <c r="C938" s="183">
        <v>0.587407827377319</v>
      </c>
      <c r="D938" s="183">
        <v>0.587407827377319</v>
      </c>
      <c r="E938" s="183">
        <v>0.689054726368159</v>
      </c>
      <c r="F938" s="183">
        <v>0.741935483870967</v>
      </c>
      <c r="G938" s="183">
        <v>0.751020408163265</v>
      </c>
      <c r="H938" s="183">
        <v>0.746450304259635</v>
      </c>
      <c r="I938" s="183">
        <v>0.768620824125828</v>
      </c>
      <c r="J938" s="183">
        <v>0.838487287137661</v>
      </c>
    </row>
    <row r="939">
      <c r="A939" s="3" t="s">
        <v>891</v>
      </c>
      <c r="B939" s="3" t="s">
        <v>324</v>
      </c>
      <c r="C939" s="183">
        <v>0.59988796710968</v>
      </c>
      <c r="D939" s="183">
        <v>0.59988796710968</v>
      </c>
      <c r="E939" s="183">
        <v>0.701492537313432</v>
      </c>
      <c r="F939" s="183">
        <v>0.799043062200956</v>
      </c>
      <c r="G939" s="183">
        <v>0.681632653061224</v>
      </c>
      <c r="H939" s="183">
        <v>0.73568281938326</v>
      </c>
      <c r="I939" s="183">
        <v>0.773430391264786</v>
      </c>
      <c r="J939" s="183">
        <v>0.843872499062502</v>
      </c>
    </row>
    <row r="940">
      <c r="A940" s="3" t="s">
        <v>892</v>
      </c>
      <c r="B940" s="3" t="s">
        <v>324</v>
      </c>
      <c r="C940" s="183">
        <v>0.586396694183349</v>
      </c>
      <c r="D940" s="183">
        <v>0.586396694183349</v>
      </c>
      <c r="E940" s="183">
        <v>0.696517412935323</v>
      </c>
      <c r="F940" s="183">
        <v>0.751020408163265</v>
      </c>
      <c r="G940" s="183">
        <v>0.751020408163265</v>
      </c>
      <c r="H940" s="183">
        <v>0.751020408163265</v>
      </c>
      <c r="I940" s="183">
        <v>0.771324580787729</v>
      </c>
      <c r="J940" s="183">
        <v>0.841048447882972</v>
      </c>
    </row>
    <row r="941">
      <c r="A941" s="22" t="s">
        <v>893</v>
      </c>
      <c r="B941" s="22" t="s">
        <v>327</v>
      </c>
      <c r="C941" s="185" t="s">
        <v>324</v>
      </c>
      <c r="D941" s="185" t="s">
        <v>324</v>
      </c>
      <c r="E941" s="185">
        <v>0.691542288557213</v>
      </c>
      <c r="F941" s="185">
        <v>0.757446808510638</v>
      </c>
      <c r="G941" s="185">
        <v>0.726530612244898</v>
      </c>
      <c r="H941" s="185">
        <v>0.741666666666666</v>
      </c>
      <c r="I941" s="185">
        <v>0.768958793708566</v>
      </c>
      <c r="J941" s="185">
        <v>0.838824072228857</v>
      </c>
    </row>
    <row r="942">
      <c r="A942" s="3" t="s">
        <v>894</v>
      </c>
      <c r="B942" s="3" t="s">
        <v>324</v>
      </c>
      <c r="C942" s="183">
        <v>0.589240729808807</v>
      </c>
      <c r="D942" s="183">
        <v>0.589240729808807</v>
      </c>
      <c r="E942" s="183">
        <v>0.696517412935323</v>
      </c>
      <c r="F942" s="183">
        <v>0.761702127659574</v>
      </c>
      <c r="G942" s="183">
        <v>0.730612244897959</v>
      </c>
      <c r="H942" s="183">
        <v>0.745833333333333</v>
      </c>
      <c r="I942" s="183">
        <v>0.769504744572988</v>
      </c>
      <c r="J942" s="183">
        <v>0.838668499670896</v>
      </c>
    </row>
    <row r="943">
      <c r="A943" s="3" t="s">
        <v>895</v>
      </c>
      <c r="B943" s="3" t="s">
        <v>324</v>
      </c>
      <c r="C943" s="183">
        <v>0.638125479221344</v>
      </c>
      <c r="D943" s="183">
        <v>0.638125479221344</v>
      </c>
      <c r="E943" s="183">
        <v>0.624378109452736</v>
      </c>
      <c r="F943" s="183">
        <v>0.719626168224299</v>
      </c>
      <c r="G943" s="183">
        <v>0.628571428571428</v>
      </c>
      <c r="H943" s="183">
        <v>0.671023965141612</v>
      </c>
      <c r="I943" s="183">
        <v>0.702976732094111</v>
      </c>
      <c r="J943" s="183">
        <v>0.785766190022658</v>
      </c>
    </row>
    <row r="944">
      <c r="A944" s="3" t="s">
        <v>896</v>
      </c>
      <c r="B944" s="3" t="s">
        <v>324</v>
      </c>
      <c r="C944" s="183">
        <v>0.582753479480743</v>
      </c>
      <c r="D944" s="183">
        <v>0.582753479480743</v>
      </c>
      <c r="E944" s="183">
        <v>0.699004975124378</v>
      </c>
      <c r="F944" s="183">
        <v>0.744094488188976</v>
      </c>
      <c r="G944" s="183">
        <v>0.771428571428571</v>
      </c>
      <c r="H944" s="183">
        <v>0.75751503006012</v>
      </c>
      <c r="I944" s="183">
        <v>0.771272585467307</v>
      </c>
      <c r="J944" s="183">
        <v>0.840676951529712</v>
      </c>
    </row>
    <row r="945">
      <c r="A945" s="3" t="s">
        <v>897</v>
      </c>
      <c r="B945" s="3" t="s">
        <v>324</v>
      </c>
      <c r="C945" s="183">
        <v>0.580368757247924</v>
      </c>
      <c r="D945" s="183">
        <v>0.580368757247924</v>
      </c>
      <c r="E945" s="183">
        <v>0.694029850746268</v>
      </c>
      <c r="F945" s="183">
        <v>0.729323308270676</v>
      </c>
      <c r="G945" s="183">
        <v>0.791836734693877</v>
      </c>
      <c r="H945" s="183">
        <v>0.759295499021526</v>
      </c>
      <c r="I945" s="183">
        <v>0.769868711815936</v>
      </c>
      <c r="J945" s="183">
        <v>0.83975324653266</v>
      </c>
    </row>
    <row r="946">
      <c r="A946" s="3" t="s">
        <v>898</v>
      </c>
      <c r="B946" s="3" t="s">
        <v>324</v>
      </c>
      <c r="C946" s="183">
        <v>0.59051239490509</v>
      </c>
      <c r="D946" s="183">
        <v>0.59051239490509</v>
      </c>
      <c r="E946" s="183">
        <v>0.686567164179104</v>
      </c>
      <c r="F946" s="183">
        <v>0.757575757575757</v>
      </c>
      <c r="G946" s="183">
        <v>0.714285714285714</v>
      </c>
      <c r="H946" s="183">
        <v>0.735294117647058</v>
      </c>
      <c r="I946" s="183">
        <v>0.770830625243728</v>
      </c>
      <c r="J946" s="183">
        <v>0.839474514011754</v>
      </c>
    </row>
    <row r="947">
      <c r="A947" s="3" t="s">
        <v>899</v>
      </c>
      <c r="B947" s="3" t="s">
        <v>324</v>
      </c>
      <c r="C947" s="183">
        <v>0.603360652923584</v>
      </c>
      <c r="D947" s="183">
        <v>0.603360652923584</v>
      </c>
      <c r="E947" s="183">
        <v>0.694029850746268</v>
      </c>
      <c r="F947" s="183">
        <v>0.79326923076923</v>
      </c>
      <c r="G947" s="183">
        <v>0.673469387755102</v>
      </c>
      <c r="H947" s="183">
        <v>0.728476821192052</v>
      </c>
      <c r="I947" s="183">
        <v>0.765813076823085</v>
      </c>
      <c r="J947" s="183">
        <v>0.837976076729761</v>
      </c>
    </row>
    <row r="948">
      <c r="A948" s="3" t="s">
        <v>900</v>
      </c>
      <c r="B948" s="3" t="s">
        <v>324</v>
      </c>
      <c r="C948" s="183">
        <v>0.589233517646789</v>
      </c>
      <c r="D948" s="183">
        <v>0.589233517646789</v>
      </c>
      <c r="E948" s="183">
        <v>0.686567164179104</v>
      </c>
      <c r="F948" s="183">
        <v>0.742857142857142</v>
      </c>
      <c r="G948" s="183">
        <v>0.742857142857142</v>
      </c>
      <c r="H948" s="183">
        <v>0.742857142857142</v>
      </c>
      <c r="I948" s="183">
        <v>0.767606915377615</v>
      </c>
      <c r="J948" s="183">
        <v>0.836479333681683</v>
      </c>
    </row>
    <row r="949">
      <c r="A949" s="3" t="s">
        <v>901</v>
      </c>
      <c r="B949" s="3" t="s">
        <v>324</v>
      </c>
      <c r="C949" s="183">
        <v>0.593372821807861</v>
      </c>
      <c r="D949" s="183">
        <v>0.593372821807861</v>
      </c>
      <c r="E949" s="183">
        <v>0.703980099502487</v>
      </c>
      <c r="F949" s="183">
        <v>0.783783783783783</v>
      </c>
      <c r="G949" s="183">
        <v>0.710204081632653</v>
      </c>
      <c r="H949" s="183">
        <v>0.745182012847965</v>
      </c>
      <c r="I949" s="183">
        <v>0.771428571428571</v>
      </c>
      <c r="J949" s="183">
        <v>0.84013283499792</v>
      </c>
    </row>
    <row r="950">
      <c r="A950" s="3" t="s">
        <v>902</v>
      </c>
      <c r="B950" s="3" t="s">
        <v>324</v>
      </c>
      <c r="C950" s="183">
        <v>0.58194613456726</v>
      </c>
      <c r="D950" s="183">
        <v>0.58194613456726</v>
      </c>
      <c r="E950" s="183">
        <v>0.711442786069651</v>
      </c>
      <c r="F950" s="183">
        <v>0.749034749034749</v>
      </c>
      <c r="G950" s="183">
        <v>0.791836734693877</v>
      </c>
      <c r="H950" s="183">
        <v>0.769841269841269</v>
      </c>
      <c r="I950" s="183">
        <v>0.770310672039516</v>
      </c>
      <c r="J950" s="183">
        <v>0.837971595081087</v>
      </c>
    </row>
    <row r="951">
      <c r="A951" s="3" t="s">
        <v>903</v>
      </c>
      <c r="B951" s="3" t="s">
        <v>324</v>
      </c>
      <c r="C951" s="183">
        <v>0.593913495540618</v>
      </c>
      <c r="D951" s="183">
        <v>0.593913495540618</v>
      </c>
      <c r="E951" s="183">
        <v>0.694029850746268</v>
      </c>
      <c r="F951" s="183">
        <v>0.767543859649122</v>
      </c>
      <c r="G951" s="183">
        <v>0.714285714285714</v>
      </c>
      <c r="H951" s="183">
        <v>0.739957716701902</v>
      </c>
      <c r="I951" s="183">
        <v>0.770336669699727</v>
      </c>
      <c r="J951" s="183">
        <v>0.840303401867325</v>
      </c>
    </row>
    <row r="952">
      <c r="A952" s="3" t="s">
        <v>904</v>
      </c>
      <c r="B952" s="3" t="s">
        <v>324</v>
      </c>
      <c r="C952" s="183">
        <v>0.587136924266815</v>
      </c>
      <c r="D952" s="183">
        <v>0.587136924266815</v>
      </c>
      <c r="E952" s="183">
        <v>0.701492537313432</v>
      </c>
      <c r="F952" s="183">
        <v>0.751004016064257</v>
      </c>
      <c r="G952" s="183">
        <v>0.763265306122449</v>
      </c>
      <c r="H952" s="183">
        <v>0.757085020242915</v>
      </c>
      <c r="I952" s="183">
        <v>0.766878980891719</v>
      </c>
      <c r="J952" s="183">
        <v>0.836960641500807</v>
      </c>
    </row>
    <row r="953">
      <c r="A953" s="3" t="s">
        <v>905</v>
      </c>
      <c r="B953" s="3" t="s">
        <v>324</v>
      </c>
      <c r="C953" s="183">
        <v>0.591995477676391</v>
      </c>
      <c r="D953" s="183">
        <v>0.591995477676391</v>
      </c>
      <c r="E953" s="183">
        <v>0.701492537313432</v>
      </c>
      <c r="F953" s="183">
        <v>0.775330396475771</v>
      </c>
      <c r="G953" s="183">
        <v>0.718367346938775</v>
      </c>
      <c r="H953" s="183">
        <v>0.745762711864406</v>
      </c>
      <c r="I953" s="183">
        <v>0.773742363187313</v>
      </c>
      <c r="J953" s="183">
        <v>0.842169291050369</v>
      </c>
    </row>
    <row r="954">
      <c r="A954" s="3" t="s">
        <v>906</v>
      </c>
      <c r="B954" s="3" t="s">
        <v>324</v>
      </c>
      <c r="C954" s="183">
        <v>0.587407827377319</v>
      </c>
      <c r="D954" s="183">
        <v>0.587407827377319</v>
      </c>
      <c r="E954" s="183">
        <v>0.689054726368159</v>
      </c>
      <c r="F954" s="183">
        <v>0.741935483870967</v>
      </c>
      <c r="G954" s="183">
        <v>0.751020408163265</v>
      </c>
      <c r="H954" s="183">
        <v>0.746450304259635</v>
      </c>
      <c r="I954" s="183">
        <v>0.768620824125828</v>
      </c>
      <c r="J954" s="183">
        <v>0.838487287137661</v>
      </c>
    </row>
    <row r="955">
      <c r="A955" s="3" t="s">
        <v>907</v>
      </c>
      <c r="B955" s="3" t="s">
        <v>324</v>
      </c>
      <c r="C955" s="183">
        <v>0.59988796710968</v>
      </c>
      <c r="D955" s="183">
        <v>0.59988796710968</v>
      </c>
      <c r="E955" s="183">
        <v>0.701492537313432</v>
      </c>
      <c r="F955" s="183">
        <v>0.799043062200956</v>
      </c>
      <c r="G955" s="183">
        <v>0.681632653061224</v>
      </c>
      <c r="H955" s="183">
        <v>0.73568281938326</v>
      </c>
      <c r="I955" s="183">
        <v>0.773430391264786</v>
      </c>
      <c r="J955" s="183">
        <v>0.843872499062502</v>
      </c>
    </row>
    <row r="956">
      <c r="A956" s="22" t="s">
        <v>908</v>
      </c>
      <c r="B956" s="22" t="s">
        <v>327</v>
      </c>
      <c r="C956" s="185" t="s">
        <v>324</v>
      </c>
      <c r="D956" s="185" t="s">
        <v>324</v>
      </c>
      <c r="E956" s="185">
        <v>0.691542288557213</v>
      </c>
      <c r="F956" s="185">
        <v>0.757446808510638</v>
      </c>
      <c r="G956" s="185">
        <v>0.726530612244898</v>
      </c>
      <c r="H956" s="185">
        <v>0.741666666666666</v>
      </c>
      <c r="I956" s="185">
        <v>0.768958793708566</v>
      </c>
      <c r="J956" s="185">
        <v>0.838816980911591</v>
      </c>
    </row>
    <row r="957">
      <c r="A957" s="3" t="s">
        <v>909</v>
      </c>
      <c r="B957" s="3" t="s">
        <v>324</v>
      </c>
      <c r="C957" s="183">
        <v>0.589240729808807</v>
      </c>
      <c r="D957" s="183">
        <v>0.589240729808807</v>
      </c>
      <c r="E957" s="183">
        <v>0.696517412935323</v>
      </c>
      <c r="F957" s="183">
        <v>0.761702127659574</v>
      </c>
      <c r="G957" s="183">
        <v>0.730612244897959</v>
      </c>
      <c r="H957" s="183">
        <v>0.745833333333333</v>
      </c>
      <c r="I957" s="183">
        <v>0.769504744572988</v>
      </c>
      <c r="J957" s="183">
        <v>0.838668499670896</v>
      </c>
    </row>
    <row r="958">
      <c r="A958" s="3" t="s">
        <v>910</v>
      </c>
      <c r="B958" s="3" t="s">
        <v>324</v>
      </c>
      <c r="C958" s="183">
        <v>0.638125479221344</v>
      </c>
      <c r="D958" s="183">
        <v>0.638125479221344</v>
      </c>
      <c r="E958" s="183">
        <v>0.624378109452736</v>
      </c>
      <c r="F958" s="183">
        <v>0.719626168224299</v>
      </c>
      <c r="G958" s="183">
        <v>0.628571428571428</v>
      </c>
      <c r="H958" s="183">
        <v>0.671023965141612</v>
      </c>
      <c r="I958" s="183">
        <v>0.702976732094111</v>
      </c>
      <c r="J958" s="183">
        <v>0.785766190022658</v>
      </c>
    </row>
    <row r="959">
      <c r="A959" s="3" t="s">
        <v>911</v>
      </c>
      <c r="B959" s="3" t="s">
        <v>324</v>
      </c>
      <c r="C959" s="183">
        <v>0.582753479480743</v>
      </c>
      <c r="D959" s="183">
        <v>0.582753479480743</v>
      </c>
      <c r="E959" s="183">
        <v>0.699004975124378</v>
      </c>
      <c r="F959" s="183">
        <v>0.744094488188976</v>
      </c>
      <c r="G959" s="183">
        <v>0.771428571428571</v>
      </c>
      <c r="H959" s="183">
        <v>0.75751503006012</v>
      </c>
      <c r="I959" s="183">
        <v>0.771272585467307</v>
      </c>
      <c r="J959" s="183">
        <v>0.840676951529712</v>
      </c>
    </row>
    <row r="960">
      <c r="A960" s="3" t="s">
        <v>912</v>
      </c>
      <c r="B960" s="3" t="s">
        <v>324</v>
      </c>
      <c r="C960" s="183">
        <v>0.580368757247924</v>
      </c>
      <c r="D960" s="183">
        <v>0.580368757247924</v>
      </c>
      <c r="E960" s="183">
        <v>0.694029850746268</v>
      </c>
      <c r="F960" s="183">
        <v>0.729323308270676</v>
      </c>
      <c r="G960" s="183">
        <v>0.791836734693877</v>
      </c>
      <c r="H960" s="183">
        <v>0.759295499021526</v>
      </c>
      <c r="I960" s="183">
        <v>0.769868711815936</v>
      </c>
      <c r="J960" s="183">
        <v>0.83975324653266</v>
      </c>
    </row>
    <row r="961">
      <c r="A961" s="3" t="s">
        <v>913</v>
      </c>
      <c r="B961" s="3" t="s">
        <v>324</v>
      </c>
      <c r="C961" s="183">
        <v>0.59051239490509</v>
      </c>
      <c r="D961" s="183">
        <v>0.59051239490509</v>
      </c>
      <c r="E961" s="183">
        <v>0.686567164179104</v>
      </c>
      <c r="F961" s="183">
        <v>0.757575757575757</v>
      </c>
      <c r="G961" s="183">
        <v>0.714285714285714</v>
      </c>
      <c r="H961" s="183">
        <v>0.735294117647058</v>
      </c>
      <c r="I961" s="183">
        <v>0.770830625243728</v>
      </c>
      <c r="J961" s="183">
        <v>0.839474514011754</v>
      </c>
    </row>
    <row r="962">
      <c r="A962" s="3" t="s">
        <v>914</v>
      </c>
      <c r="B962" s="3" t="s">
        <v>324</v>
      </c>
      <c r="C962" s="183">
        <v>0.603360652923584</v>
      </c>
      <c r="D962" s="183">
        <v>0.603360652923584</v>
      </c>
      <c r="E962" s="183">
        <v>0.694029850746268</v>
      </c>
      <c r="F962" s="183">
        <v>0.79326923076923</v>
      </c>
      <c r="G962" s="183">
        <v>0.673469387755102</v>
      </c>
      <c r="H962" s="183">
        <v>0.728476821192052</v>
      </c>
      <c r="I962" s="183">
        <v>0.765813076823085</v>
      </c>
      <c r="J962" s="183">
        <v>0.837976076729761</v>
      </c>
    </row>
    <row r="963">
      <c r="A963" s="3" t="s">
        <v>915</v>
      </c>
      <c r="B963" s="3" t="s">
        <v>324</v>
      </c>
      <c r="C963" s="183">
        <v>0.589233517646789</v>
      </c>
      <c r="D963" s="183">
        <v>0.589233517646789</v>
      </c>
      <c r="E963" s="183">
        <v>0.686567164179104</v>
      </c>
      <c r="F963" s="183">
        <v>0.742857142857142</v>
      </c>
      <c r="G963" s="183">
        <v>0.742857142857142</v>
      </c>
      <c r="H963" s="183">
        <v>0.742857142857142</v>
      </c>
      <c r="I963" s="183">
        <v>0.767606915377615</v>
      </c>
      <c r="J963" s="183">
        <v>0.836479333681683</v>
      </c>
    </row>
    <row r="964">
      <c r="A964" s="3" t="s">
        <v>916</v>
      </c>
      <c r="B964" s="3" t="s">
        <v>324</v>
      </c>
      <c r="C964" s="183">
        <v>0.593372821807861</v>
      </c>
      <c r="D964" s="183">
        <v>0.593372821807861</v>
      </c>
      <c r="E964" s="183">
        <v>0.703980099502487</v>
      </c>
      <c r="F964" s="183">
        <v>0.783783783783783</v>
      </c>
      <c r="G964" s="183">
        <v>0.710204081632653</v>
      </c>
      <c r="H964" s="183">
        <v>0.745182012847965</v>
      </c>
      <c r="I964" s="183">
        <v>0.771428571428571</v>
      </c>
      <c r="J964" s="183">
        <v>0.84013283499792</v>
      </c>
    </row>
    <row r="965">
      <c r="A965" s="3" t="s">
        <v>917</v>
      </c>
      <c r="B965" s="3" t="s">
        <v>324</v>
      </c>
      <c r="C965" s="183">
        <v>0.58194613456726</v>
      </c>
      <c r="D965" s="183">
        <v>0.58194613456726</v>
      </c>
      <c r="E965" s="183">
        <v>0.711442786069651</v>
      </c>
      <c r="F965" s="183">
        <v>0.749034749034749</v>
      </c>
      <c r="G965" s="183">
        <v>0.791836734693877</v>
      </c>
      <c r="H965" s="183">
        <v>0.769841269841269</v>
      </c>
      <c r="I965" s="183">
        <v>0.770310672039516</v>
      </c>
      <c r="J965" s="183">
        <v>0.837971595081087</v>
      </c>
    </row>
    <row r="966">
      <c r="A966" s="3" t="s">
        <v>918</v>
      </c>
      <c r="B966" s="3" t="s">
        <v>324</v>
      </c>
      <c r="C966" s="183">
        <v>0.593913495540618</v>
      </c>
      <c r="D966" s="183">
        <v>0.593913495540618</v>
      </c>
      <c r="E966" s="183">
        <v>0.694029850746268</v>
      </c>
      <c r="F966" s="183">
        <v>0.767543859649122</v>
      </c>
      <c r="G966" s="183">
        <v>0.714285714285714</v>
      </c>
      <c r="H966" s="183">
        <v>0.739957716701902</v>
      </c>
      <c r="I966" s="183">
        <v>0.770336669699727</v>
      </c>
      <c r="J966" s="183">
        <v>0.840303401867325</v>
      </c>
    </row>
    <row r="967">
      <c r="A967" s="3" t="s">
        <v>919</v>
      </c>
      <c r="B967" s="3" t="s">
        <v>324</v>
      </c>
      <c r="C967" s="183">
        <v>0.587136924266815</v>
      </c>
      <c r="D967" s="183">
        <v>0.587136924266815</v>
      </c>
      <c r="E967" s="183">
        <v>0.701492537313432</v>
      </c>
      <c r="F967" s="183">
        <v>0.751004016064257</v>
      </c>
      <c r="G967" s="183">
        <v>0.763265306122449</v>
      </c>
      <c r="H967" s="183">
        <v>0.757085020242915</v>
      </c>
      <c r="I967" s="183">
        <v>0.766878980891719</v>
      </c>
      <c r="J967" s="183">
        <v>0.836960641500807</v>
      </c>
    </row>
    <row r="968">
      <c r="A968" s="3" t="s">
        <v>920</v>
      </c>
      <c r="B968" s="3" t="s">
        <v>324</v>
      </c>
      <c r="C968" s="183">
        <v>0.591995477676391</v>
      </c>
      <c r="D968" s="183">
        <v>0.591995477676391</v>
      </c>
      <c r="E968" s="183">
        <v>0.701492537313432</v>
      </c>
      <c r="F968" s="183">
        <v>0.775330396475771</v>
      </c>
      <c r="G968" s="183">
        <v>0.718367346938775</v>
      </c>
      <c r="H968" s="183">
        <v>0.745762711864406</v>
      </c>
      <c r="I968" s="183">
        <v>0.773742363187313</v>
      </c>
      <c r="J968" s="183">
        <v>0.842169291050369</v>
      </c>
    </row>
    <row r="969">
      <c r="A969" s="3" t="s">
        <v>921</v>
      </c>
      <c r="B969" s="3" t="s">
        <v>324</v>
      </c>
      <c r="C969" s="183">
        <v>0.587407827377319</v>
      </c>
      <c r="D969" s="183">
        <v>0.587407827377319</v>
      </c>
      <c r="E969" s="183">
        <v>0.689054726368159</v>
      </c>
      <c r="F969" s="183">
        <v>0.741935483870967</v>
      </c>
      <c r="G969" s="183">
        <v>0.751020408163265</v>
      </c>
      <c r="H969" s="183">
        <v>0.746450304259635</v>
      </c>
      <c r="I969" s="183">
        <v>0.768620824125828</v>
      </c>
      <c r="J969" s="183">
        <v>0.838487287137661</v>
      </c>
    </row>
    <row r="970">
      <c r="A970" s="22" t="s">
        <v>922</v>
      </c>
      <c r="B970" s="22" t="s">
        <v>327</v>
      </c>
      <c r="C970" s="185" t="s">
        <v>324</v>
      </c>
      <c r="D970" s="185" t="s">
        <v>324</v>
      </c>
      <c r="E970" s="185">
        <v>0.686567164179104</v>
      </c>
      <c r="F970" s="185">
        <v>0.751054852320675</v>
      </c>
      <c r="G970" s="185">
        <v>0.726530612244898</v>
      </c>
      <c r="H970" s="185">
        <v>0.738589211618257</v>
      </c>
      <c r="I970" s="185">
        <v>0.768776810087092</v>
      </c>
      <c r="J970" s="185">
        <v>0.838681586566737</v>
      </c>
    </row>
    <row r="971">
      <c r="A971" s="3" t="s">
        <v>923</v>
      </c>
      <c r="B971" s="3" t="s">
        <v>324</v>
      </c>
      <c r="C971" s="183">
        <v>0.589240729808807</v>
      </c>
      <c r="D971" s="183">
        <v>0.589240729808807</v>
      </c>
      <c r="E971" s="183">
        <v>0.696517412935323</v>
      </c>
      <c r="F971" s="183">
        <v>0.761702127659574</v>
      </c>
      <c r="G971" s="183">
        <v>0.730612244897959</v>
      </c>
      <c r="H971" s="183">
        <v>0.745833333333333</v>
      </c>
      <c r="I971" s="183">
        <v>0.769504744572988</v>
      </c>
      <c r="J971" s="183">
        <v>0.838668499670896</v>
      </c>
    </row>
    <row r="972">
      <c r="A972" s="3" t="s">
        <v>924</v>
      </c>
      <c r="B972" s="3" t="s">
        <v>324</v>
      </c>
      <c r="C972" s="183">
        <v>0.638125479221344</v>
      </c>
      <c r="D972" s="183">
        <v>0.638125479221344</v>
      </c>
      <c r="E972" s="183">
        <v>0.624378109452736</v>
      </c>
      <c r="F972" s="183">
        <v>0.719626168224299</v>
      </c>
      <c r="G972" s="183">
        <v>0.628571428571428</v>
      </c>
      <c r="H972" s="183">
        <v>0.671023965141612</v>
      </c>
      <c r="I972" s="183">
        <v>0.702976732094111</v>
      </c>
      <c r="J972" s="183">
        <v>0.785766190022658</v>
      </c>
    </row>
    <row r="973">
      <c r="A973" s="3" t="s">
        <v>925</v>
      </c>
      <c r="B973" s="3" t="s">
        <v>324</v>
      </c>
      <c r="C973" s="183">
        <v>0.582753479480743</v>
      </c>
      <c r="D973" s="183">
        <v>0.582753479480743</v>
      </c>
      <c r="E973" s="183">
        <v>0.699004975124378</v>
      </c>
      <c r="F973" s="183">
        <v>0.744094488188976</v>
      </c>
      <c r="G973" s="183">
        <v>0.771428571428571</v>
      </c>
      <c r="H973" s="183">
        <v>0.75751503006012</v>
      </c>
      <c r="I973" s="183">
        <v>0.771272585467307</v>
      </c>
      <c r="J973" s="183">
        <v>0.840676951529712</v>
      </c>
    </row>
    <row r="974">
      <c r="A974" s="3" t="s">
        <v>926</v>
      </c>
      <c r="B974" s="3" t="s">
        <v>324</v>
      </c>
      <c r="C974" s="183">
        <v>0.580368757247924</v>
      </c>
      <c r="D974" s="183">
        <v>0.580368757247924</v>
      </c>
      <c r="E974" s="183">
        <v>0.694029850746268</v>
      </c>
      <c r="F974" s="183">
        <v>0.729323308270676</v>
      </c>
      <c r="G974" s="183">
        <v>0.791836734693877</v>
      </c>
      <c r="H974" s="183">
        <v>0.759295499021526</v>
      </c>
      <c r="I974" s="183">
        <v>0.769868711815936</v>
      </c>
      <c r="J974" s="183">
        <v>0.83975324653266</v>
      </c>
    </row>
    <row r="975">
      <c r="A975" s="3" t="s">
        <v>927</v>
      </c>
      <c r="B975" s="3" t="s">
        <v>324</v>
      </c>
      <c r="C975" s="183">
        <v>0.59051239490509</v>
      </c>
      <c r="D975" s="183">
        <v>0.59051239490509</v>
      </c>
      <c r="E975" s="183">
        <v>0.686567164179104</v>
      </c>
      <c r="F975" s="183">
        <v>0.757575757575757</v>
      </c>
      <c r="G975" s="183">
        <v>0.714285714285714</v>
      </c>
      <c r="H975" s="183">
        <v>0.735294117647058</v>
      </c>
      <c r="I975" s="183">
        <v>0.770830625243728</v>
      </c>
      <c r="J975" s="183">
        <v>0.839474514011754</v>
      </c>
    </row>
    <row r="976">
      <c r="A976" s="3" t="s">
        <v>928</v>
      </c>
      <c r="B976" s="3" t="s">
        <v>324</v>
      </c>
      <c r="C976" s="183">
        <v>0.603360652923584</v>
      </c>
      <c r="D976" s="183">
        <v>0.603360652923584</v>
      </c>
      <c r="E976" s="183">
        <v>0.694029850746268</v>
      </c>
      <c r="F976" s="183">
        <v>0.79326923076923</v>
      </c>
      <c r="G976" s="183">
        <v>0.673469387755102</v>
      </c>
      <c r="H976" s="183">
        <v>0.728476821192052</v>
      </c>
      <c r="I976" s="183">
        <v>0.765813076823085</v>
      </c>
      <c r="J976" s="183">
        <v>0.837976076729761</v>
      </c>
    </row>
    <row r="977">
      <c r="A977" s="3" t="s">
        <v>929</v>
      </c>
      <c r="B977" s="3" t="s">
        <v>324</v>
      </c>
      <c r="C977" s="183">
        <v>0.589233517646789</v>
      </c>
      <c r="D977" s="183">
        <v>0.589233517646789</v>
      </c>
      <c r="E977" s="183">
        <v>0.686567164179104</v>
      </c>
      <c r="F977" s="183">
        <v>0.742857142857142</v>
      </c>
      <c r="G977" s="183">
        <v>0.742857142857142</v>
      </c>
      <c r="H977" s="183">
        <v>0.742857142857142</v>
      </c>
      <c r="I977" s="183">
        <v>0.767606915377615</v>
      </c>
      <c r="J977" s="183">
        <v>0.836479333681683</v>
      </c>
    </row>
    <row r="978">
      <c r="A978" s="3" t="s">
        <v>930</v>
      </c>
      <c r="B978" s="3" t="s">
        <v>324</v>
      </c>
      <c r="C978" s="183">
        <v>0.593372821807861</v>
      </c>
      <c r="D978" s="183">
        <v>0.593372821807861</v>
      </c>
      <c r="E978" s="183">
        <v>0.703980099502487</v>
      </c>
      <c r="F978" s="183">
        <v>0.783783783783783</v>
      </c>
      <c r="G978" s="183">
        <v>0.710204081632653</v>
      </c>
      <c r="H978" s="183">
        <v>0.745182012847965</v>
      </c>
      <c r="I978" s="183">
        <v>0.771428571428571</v>
      </c>
      <c r="J978" s="183">
        <v>0.84013283499792</v>
      </c>
    </row>
    <row r="979">
      <c r="A979" s="3" t="s">
        <v>931</v>
      </c>
      <c r="B979" s="3" t="s">
        <v>324</v>
      </c>
      <c r="C979" s="183">
        <v>0.58194613456726</v>
      </c>
      <c r="D979" s="183">
        <v>0.58194613456726</v>
      </c>
      <c r="E979" s="183">
        <v>0.711442786069651</v>
      </c>
      <c r="F979" s="183">
        <v>0.749034749034749</v>
      </c>
      <c r="G979" s="183">
        <v>0.791836734693877</v>
      </c>
      <c r="H979" s="183">
        <v>0.769841269841269</v>
      </c>
      <c r="I979" s="183">
        <v>0.770310672039516</v>
      </c>
      <c r="J979" s="183">
        <v>0.837971595081087</v>
      </c>
    </row>
    <row r="980">
      <c r="A980" s="3" t="s">
        <v>932</v>
      </c>
      <c r="B980" s="3" t="s">
        <v>324</v>
      </c>
      <c r="C980" s="183">
        <v>0.593913495540618</v>
      </c>
      <c r="D980" s="183">
        <v>0.593913495540618</v>
      </c>
      <c r="E980" s="183">
        <v>0.694029850746268</v>
      </c>
      <c r="F980" s="183">
        <v>0.767543859649122</v>
      </c>
      <c r="G980" s="183">
        <v>0.714285714285714</v>
      </c>
      <c r="H980" s="183">
        <v>0.739957716701902</v>
      </c>
      <c r="I980" s="183">
        <v>0.770336669699727</v>
      </c>
      <c r="J980" s="183">
        <v>0.840303401867325</v>
      </c>
    </row>
    <row r="981">
      <c r="A981" s="3" t="s">
        <v>933</v>
      </c>
      <c r="B981" s="3" t="s">
        <v>324</v>
      </c>
      <c r="C981" s="183">
        <v>0.587136924266815</v>
      </c>
      <c r="D981" s="183">
        <v>0.587136924266815</v>
      </c>
      <c r="E981" s="183">
        <v>0.701492537313432</v>
      </c>
      <c r="F981" s="183">
        <v>0.751004016064257</v>
      </c>
      <c r="G981" s="183">
        <v>0.763265306122449</v>
      </c>
      <c r="H981" s="183">
        <v>0.757085020242915</v>
      </c>
      <c r="I981" s="183">
        <v>0.766878980891719</v>
      </c>
      <c r="J981" s="183">
        <v>0.836960641500807</v>
      </c>
    </row>
    <row r="982">
      <c r="A982" s="3" t="s">
        <v>934</v>
      </c>
      <c r="B982" s="3" t="s">
        <v>324</v>
      </c>
      <c r="C982" s="183">
        <v>0.591995477676391</v>
      </c>
      <c r="D982" s="183">
        <v>0.591995477676391</v>
      </c>
      <c r="E982" s="183">
        <v>0.701492537313432</v>
      </c>
      <c r="F982" s="183">
        <v>0.775330396475771</v>
      </c>
      <c r="G982" s="183">
        <v>0.718367346938775</v>
      </c>
      <c r="H982" s="183">
        <v>0.745762711864406</v>
      </c>
      <c r="I982" s="183">
        <v>0.773742363187313</v>
      </c>
      <c r="J982" s="183">
        <v>0.842169291050369</v>
      </c>
    </row>
    <row r="983">
      <c r="A983" s="22" t="s">
        <v>935</v>
      </c>
      <c r="B983" s="22" t="s">
        <v>327</v>
      </c>
      <c r="C983" s="185" t="s">
        <v>324</v>
      </c>
      <c r="D983" s="185" t="s">
        <v>324</v>
      </c>
      <c r="E983" s="185">
        <v>0.689054726368159</v>
      </c>
      <c r="F983" s="185">
        <v>0.754237288135593</v>
      </c>
      <c r="G983" s="185">
        <v>0.726530612244898</v>
      </c>
      <c r="H983" s="185">
        <v>0.74012474012474</v>
      </c>
      <c r="I983" s="185">
        <v>0.768646821786039</v>
      </c>
      <c r="J983" s="185">
        <v>0.838687429716328</v>
      </c>
    </row>
    <row r="984">
      <c r="A984" s="3" t="s">
        <v>936</v>
      </c>
      <c r="B984" s="3" t="s">
        <v>324</v>
      </c>
      <c r="C984" s="183">
        <v>0.589240729808807</v>
      </c>
      <c r="D984" s="183">
        <v>0.589240729808807</v>
      </c>
      <c r="E984" s="183">
        <v>0.696517412935323</v>
      </c>
      <c r="F984" s="183">
        <v>0.761702127659574</v>
      </c>
      <c r="G984" s="183">
        <v>0.730612244897959</v>
      </c>
      <c r="H984" s="183">
        <v>0.745833333333333</v>
      </c>
      <c r="I984" s="183">
        <v>0.769504744572988</v>
      </c>
      <c r="J984" s="183">
        <v>0.838668499670896</v>
      </c>
    </row>
    <row r="985">
      <c r="A985" s="3" t="s">
        <v>937</v>
      </c>
      <c r="B985" s="3" t="s">
        <v>324</v>
      </c>
      <c r="C985" s="183">
        <v>0.638125479221344</v>
      </c>
      <c r="D985" s="183">
        <v>0.638125479221344</v>
      </c>
      <c r="E985" s="183">
        <v>0.624378109452736</v>
      </c>
      <c r="F985" s="183">
        <v>0.719626168224299</v>
      </c>
      <c r="G985" s="183">
        <v>0.628571428571428</v>
      </c>
      <c r="H985" s="183">
        <v>0.671023965141612</v>
      </c>
      <c r="I985" s="183">
        <v>0.702976732094111</v>
      </c>
      <c r="J985" s="183">
        <v>0.785766190022658</v>
      </c>
    </row>
    <row r="986">
      <c r="A986" s="3" t="s">
        <v>938</v>
      </c>
      <c r="B986" s="3" t="s">
        <v>324</v>
      </c>
      <c r="C986" s="183">
        <v>0.582753479480743</v>
      </c>
      <c r="D986" s="183">
        <v>0.582753479480743</v>
      </c>
      <c r="E986" s="183">
        <v>0.699004975124378</v>
      </c>
      <c r="F986" s="183">
        <v>0.744094488188976</v>
      </c>
      <c r="G986" s="183">
        <v>0.771428571428571</v>
      </c>
      <c r="H986" s="183">
        <v>0.75751503006012</v>
      </c>
      <c r="I986" s="183">
        <v>0.771272585467307</v>
      </c>
      <c r="J986" s="183">
        <v>0.840676951529712</v>
      </c>
    </row>
    <row r="987">
      <c r="A987" s="3" t="s">
        <v>939</v>
      </c>
      <c r="B987" s="3" t="s">
        <v>324</v>
      </c>
      <c r="C987" s="183">
        <v>0.580368757247924</v>
      </c>
      <c r="D987" s="183">
        <v>0.580368757247924</v>
      </c>
      <c r="E987" s="183">
        <v>0.694029850746268</v>
      </c>
      <c r="F987" s="183">
        <v>0.729323308270676</v>
      </c>
      <c r="G987" s="183">
        <v>0.791836734693877</v>
      </c>
      <c r="H987" s="183">
        <v>0.759295499021526</v>
      </c>
      <c r="I987" s="183">
        <v>0.769868711815936</v>
      </c>
      <c r="J987" s="183">
        <v>0.83975324653266</v>
      </c>
    </row>
    <row r="988">
      <c r="A988" s="3" t="s">
        <v>940</v>
      </c>
      <c r="B988" s="3" t="s">
        <v>324</v>
      </c>
      <c r="C988" s="183">
        <v>0.59051239490509</v>
      </c>
      <c r="D988" s="183">
        <v>0.59051239490509</v>
      </c>
      <c r="E988" s="183">
        <v>0.686567164179104</v>
      </c>
      <c r="F988" s="183">
        <v>0.757575757575757</v>
      </c>
      <c r="G988" s="183">
        <v>0.714285714285714</v>
      </c>
      <c r="H988" s="183">
        <v>0.735294117647058</v>
      </c>
      <c r="I988" s="183">
        <v>0.770830625243728</v>
      </c>
      <c r="J988" s="183">
        <v>0.839474514011754</v>
      </c>
    </row>
    <row r="989">
      <c r="A989" s="3" t="s">
        <v>941</v>
      </c>
      <c r="B989" s="3" t="s">
        <v>324</v>
      </c>
      <c r="C989" s="183">
        <v>0.603360652923584</v>
      </c>
      <c r="D989" s="183">
        <v>0.603360652923584</v>
      </c>
      <c r="E989" s="183">
        <v>0.694029850746268</v>
      </c>
      <c r="F989" s="183">
        <v>0.79326923076923</v>
      </c>
      <c r="G989" s="183">
        <v>0.673469387755102</v>
      </c>
      <c r="H989" s="183">
        <v>0.728476821192052</v>
      </c>
      <c r="I989" s="183">
        <v>0.765813076823085</v>
      </c>
      <c r="J989" s="183">
        <v>0.837976076729761</v>
      </c>
    </row>
    <row r="990">
      <c r="A990" s="3" t="s">
        <v>942</v>
      </c>
      <c r="B990" s="3" t="s">
        <v>324</v>
      </c>
      <c r="C990" s="183">
        <v>0.589233517646789</v>
      </c>
      <c r="D990" s="183">
        <v>0.589233517646789</v>
      </c>
      <c r="E990" s="183">
        <v>0.686567164179104</v>
      </c>
      <c r="F990" s="183">
        <v>0.742857142857142</v>
      </c>
      <c r="G990" s="183">
        <v>0.742857142857142</v>
      </c>
      <c r="H990" s="183">
        <v>0.742857142857142</v>
      </c>
      <c r="I990" s="183">
        <v>0.767606915377615</v>
      </c>
      <c r="J990" s="183">
        <v>0.836479333681683</v>
      </c>
    </row>
    <row r="991">
      <c r="A991" s="3" t="s">
        <v>943</v>
      </c>
      <c r="B991" s="3" t="s">
        <v>324</v>
      </c>
      <c r="C991" s="183">
        <v>0.593372821807861</v>
      </c>
      <c r="D991" s="183">
        <v>0.593372821807861</v>
      </c>
      <c r="E991" s="183">
        <v>0.703980099502487</v>
      </c>
      <c r="F991" s="183">
        <v>0.783783783783783</v>
      </c>
      <c r="G991" s="183">
        <v>0.710204081632653</v>
      </c>
      <c r="H991" s="183">
        <v>0.745182012847965</v>
      </c>
      <c r="I991" s="183">
        <v>0.771428571428571</v>
      </c>
      <c r="J991" s="183">
        <v>0.84013283499792</v>
      </c>
    </row>
    <row r="992">
      <c r="A992" s="3" t="s">
        <v>944</v>
      </c>
      <c r="B992" s="3" t="s">
        <v>324</v>
      </c>
      <c r="C992" s="183">
        <v>0.58194613456726</v>
      </c>
      <c r="D992" s="183">
        <v>0.58194613456726</v>
      </c>
      <c r="E992" s="183">
        <v>0.711442786069651</v>
      </c>
      <c r="F992" s="183">
        <v>0.749034749034749</v>
      </c>
      <c r="G992" s="183">
        <v>0.791836734693877</v>
      </c>
      <c r="H992" s="183">
        <v>0.769841269841269</v>
      </c>
      <c r="I992" s="183">
        <v>0.770310672039516</v>
      </c>
      <c r="J992" s="183">
        <v>0.837971595081087</v>
      </c>
    </row>
    <row r="993">
      <c r="A993" s="3" t="s">
        <v>945</v>
      </c>
      <c r="B993" s="3" t="s">
        <v>324</v>
      </c>
      <c r="C993" s="183">
        <v>0.593913495540618</v>
      </c>
      <c r="D993" s="183">
        <v>0.593913495540618</v>
      </c>
      <c r="E993" s="183">
        <v>0.694029850746268</v>
      </c>
      <c r="F993" s="183">
        <v>0.767543859649122</v>
      </c>
      <c r="G993" s="183">
        <v>0.714285714285714</v>
      </c>
      <c r="H993" s="183">
        <v>0.739957716701902</v>
      </c>
      <c r="I993" s="183">
        <v>0.770336669699727</v>
      </c>
      <c r="J993" s="183">
        <v>0.840303401867325</v>
      </c>
    </row>
    <row r="994">
      <c r="A994" s="3" t="s">
        <v>946</v>
      </c>
      <c r="B994" s="3" t="s">
        <v>324</v>
      </c>
      <c r="C994" s="183">
        <v>0.587136924266815</v>
      </c>
      <c r="D994" s="183">
        <v>0.587136924266815</v>
      </c>
      <c r="E994" s="183">
        <v>0.701492537313432</v>
      </c>
      <c r="F994" s="183">
        <v>0.751004016064257</v>
      </c>
      <c r="G994" s="183">
        <v>0.763265306122449</v>
      </c>
      <c r="H994" s="183">
        <v>0.757085020242915</v>
      </c>
      <c r="I994" s="183">
        <v>0.766878980891719</v>
      </c>
      <c r="J994" s="183">
        <v>0.836960641500807</v>
      </c>
    </row>
    <row r="995">
      <c r="A995" s="22" t="s">
        <v>947</v>
      </c>
      <c r="B995" s="22" t="s">
        <v>327</v>
      </c>
      <c r="C995" s="185" t="s">
        <v>324</v>
      </c>
      <c r="D995" s="185" t="s">
        <v>324</v>
      </c>
      <c r="E995" s="185">
        <v>0.689054726368159</v>
      </c>
      <c r="F995" s="185">
        <v>0.754237288135593</v>
      </c>
      <c r="G995" s="185">
        <v>0.726530612244898</v>
      </c>
      <c r="H995" s="185">
        <v>0.74012474012474</v>
      </c>
      <c r="I995" s="185">
        <v>0.768334849863512</v>
      </c>
      <c r="J995" s="185">
        <v>0.838591495923837</v>
      </c>
    </row>
    <row r="996">
      <c r="A996" s="3" t="s">
        <v>948</v>
      </c>
      <c r="B996" s="3" t="s">
        <v>324</v>
      </c>
      <c r="C996" s="183">
        <v>0.589240729808807</v>
      </c>
      <c r="D996" s="183">
        <v>0.589240729808807</v>
      </c>
      <c r="E996" s="183">
        <v>0.696517412935323</v>
      </c>
      <c r="F996" s="183">
        <v>0.761702127659574</v>
      </c>
      <c r="G996" s="183">
        <v>0.730612244897959</v>
      </c>
      <c r="H996" s="183">
        <v>0.745833333333333</v>
      </c>
      <c r="I996" s="183">
        <v>0.769504744572988</v>
      </c>
      <c r="J996" s="183">
        <v>0.838668499670896</v>
      </c>
    </row>
    <row r="997">
      <c r="A997" s="3" t="s">
        <v>949</v>
      </c>
      <c r="B997" s="3" t="s">
        <v>324</v>
      </c>
      <c r="C997" s="183">
        <v>0.638125479221344</v>
      </c>
      <c r="D997" s="183">
        <v>0.638125479221344</v>
      </c>
      <c r="E997" s="183">
        <v>0.624378109452736</v>
      </c>
      <c r="F997" s="183">
        <v>0.719626168224299</v>
      </c>
      <c r="G997" s="183">
        <v>0.628571428571428</v>
      </c>
      <c r="H997" s="183">
        <v>0.671023965141612</v>
      </c>
      <c r="I997" s="183">
        <v>0.702976732094111</v>
      </c>
      <c r="J997" s="183">
        <v>0.785766190022658</v>
      </c>
    </row>
    <row r="998">
      <c r="A998" s="3" t="s">
        <v>950</v>
      </c>
      <c r="B998" s="3" t="s">
        <v>324</v>
      </c>
      <c r="C998" s="183">
        <v>0.582753479480743</v>
      </c>
      <c r="D998" s="183">
        <v>0.582753479480743</v>
      </c>
      <c r="E998" s="183">
        <v>0.699004975124378</v>
      </c>
      <c r="F998" s="183">
        <v>0.744094488188976</v>
      </c>
      <c r="G998" s="183">
        <v>0.771428571428571</v>
      </c>
      <c r="H998" s="183">
        <v>0.75751503006012</v>
      </c>
      <c r="I998" s="183">
        <v>0.771272585467307</v>
      </c>
      <c r="J998" s="183">
        <v>0.840676951529712</v>
      </c>
    </row>
    <row r="999">
      <c r="A999" s="3" t="s">
        <v>951</v>
      </c>
      <c r="B999" s="3" t="s">
        <v>324</v>
      </c>
      <c r="C999" s="183">
        <v>0.580368757247924</v>
      </c>
      <c r="D999" s="183">
        <v>0.580368757247924</v>
      </c>
      <c r="E999" s="183">
        <v>0.694029850746268</v>
      </c>
      <c r="F999" s="183">
        <v>0.729323308270676</v>
      </c>
      <c r="G999" s="183">
        <v>0.791836734693877</v>
      </c>
      <c r="H999" s="183">
        <v>0.759295499021526</v>
      </c>
      <c r="I999" s="183">
        <v>0.769868711815936</v>
      </c>
      <c r="J999" s="183">
        <v>0.83975324653266</v>
      </c>
    </row>
    <row r="1000">
      <c r="A1000" s="3" t="s">
        <v>952</v>
      </c>
      <c r="B1000" s="3" t="s">
        <v>324</v>
      </c>
      <c r="C1000" s="183">
        <v>0.59051239490509</v>
      </c>
      <c r="D1000" s="183">
        <v>0.59051239490509</v>
      </c>
      <c r="E1000" s="183">
        <v>0.686567164179104</v>
      </c>
      <c r="F1000" s="183">
        <v>0.757575757575757</v>
      </c>
      <c r="G1000" s="183">
        <v>0.714285714285714</v>
      </c>
      <c r="H1000" s="183">
        <v>0.735294117647058</v>
      </c>
      <c r="I1000" s="183">
        <v>0.770830625243728</v>
      </c>
      <c r="J1000" s="183">
        <v>0.839474514011754</v>
      </c>
    </row>
    <row r="1001">
      <c r="A1001" s="3" t="s">
        <v>953</v>
      </c>
      <c r="B1001" s="3" t="s">
        <v>324</v>
      </c>
      <c r="C1001" s="183">
        <v>0.603360652923584</v>
      </c>
      <c r="D1001" s="183">
        <v>0.603360652923584</v>
      </c>
      <c r="E1001" s="183">
        <v>0.694029850746268</v>
      </c>
      <c r="F1001" s="183">
        <v>0.79326923076923</v>
      </c>
      <c r="G1001" s="183">
        <v>0.673469387755102</v>
      </c>
      <c r="H1001" s="183">
        <v>0.728476821192052</v>
      </c>
      <c r="I1001" s="183">
        <v>0.765813076823085</v>
      </c>
      <c r="J1001" s="183">
        <v>0.837976076729761</v>
      </c>
    </row>
    <row r="1002">
      <c r="A1002" s="3" t="s">
        <v>954</v>
      </c>
      <c r="B1002" s="3" t="s">
        <v>324</v>
      </c>
      <c r="C1002" s="183">
        <v>0.589233517646789</v>
      </c>
      <c r="D1002" s="183">
        <v>0.589233517646789</v>
      </c>
      <c r="E1002" s="183">
        <v>0.686567164179104</v>
      </c>
      <c r="F1002" s="183">
        <v>0.742857142857142</v>
      </c>
      <c r="G1002" s="183">
        <v>0.742857142857142</v>
      </c>
      <c r="H1002" s="183">
        <v>0.742857142857142</v>
      </c>
      <c r="I1002" s="183">
        <v>0.767606915377615</v>
      </c>
      <c r="J1002" s="183">
        <v>0.836479333681683</v>
      </c>
    </row>
    <row r="1003">
      <c r="A1003" s="3" t="s">
        <v>955</v>
      </c>
      <c r="B1003" s="3" t="s">
        <v>324</v>
      </c>
      <c r="C1003" s="183">
        <v>0.593372821807861</v>
      </c>
      <c r="D1003" s="183">
        <v>0.593372821807861</v>
      </c>
      <c r="E1003" s="183">
        <v>0.703980099502487</v>
      </c>
      <c r="F1003" s="183">
        <v>0.783783783783783</v>
      </c>
      <c r="G1003" s="183">
        <v>0.710204081632653</v>
      </c>
      <c r="H1003" s="183">
        <v>0.745182012847965</v>
      </c>
      <c r="I1003" s="183">
        <v>0.771428571428571</v>
      </c>
      <c r="J1003" s="183">
        <v>0.84013283499792</v>
      </c>
    </row>
    <row r="1004">
      <c r="A1004" s="3" t="s">
        <v>956</v>
      </c>
      <c r="B1004" s="3" t="s">
        <v>324</v>
      </c>
      <c r="C1004" s="183">
        <v>0.58194613456726</v>
      </c>
      <c r="D1004" s="183">
        <v>0.58194613456726</v>
      </c>
      <c r="E1004" s="183">
        <v>0.711442786069651</v>
      </c>
      <c r="F1004" s="183">
        <v>0.749034749034749</v>
      </c>
      <c r="G1004" s="183">
        <v>0.791836734693877</v>
      </c>
      <c r="H1004" s="183">
        <v>0.769841269841269</v>
      </c>
      <c r="I1004" s="183">
        <v>0.770310672039516</v>
      </c>
      <c r="J1004" s="183">
        <v>0.837971595081087</v>
      </c>
    </row>
    <row r="1005">
      <c r="A1005" s="3" t="s">
        <v>957</v>
      </c>
      <c r="B1005" s="3" t="s">
        <v>324</v>
      </c>
      <c r="C1005" s="183">
        <v>0.593913495540618</v>
      </c>
      <c r="D1005" s="183">
        <v>0.593913495540618</v>
      </c>
      <c r="E1005" s="183">
        <v>0.694029850746268</v>
      </c>
      <c r="F1005" s="183">
        <v>0.767543859649122</v>
      </c>
      <c r="G1005" s="183">
        <v>0.714285714285714</v>
      </c>
      <c r="H1005" s="183">
        <v>0.739957716701902</v>
      </c>
      <c r="I1005" s="183">
        <v>0.770336669699727</v>
      </c>
      <c r="J1005" s="183">
        <v>0.840303401867325</v>
      </c>
    </row>
    <row r="1006">
      <c r="A1006" s="22" t="s">
        <v>958</v>
      </c>
      <c r="B1006" s="22" t="s">
        <v>327</v>
      </c>
      <c r="C1006" s="185" t="s">
        <v>324</v>
      </c>
      <c r="D1006" s="185" t="s">
        <v>324</v>
      </c>
      <c r="E1006" s="185">
        <v>0.691542288557213</v>
      </c>
      <c r="F1006" s="185">
        <v>0.757446808510638</v>
      </c>
      <c r="G1006" s="185">
        <v>0.726530612244898</v>
      </c>
      <c r="H1006" s="185">
        <v>0.741666666666666</v>
      </c>
      <c r="I1006" s="185">
        <v>0.76823085922267</v>
      </c>
      <c r="J1006" s="185">
        <v>0.838486315314361</v>
      </c>
    </row>
    <row r="1007">
      <c r="A1007" s="3" t="s">
        <v>959</v>
      </c>
      <c r="B1007" s="3" t="s">
        <v>324</v>
      </c>
      <c r="C1007" s="183">
        <v>0.589240729808807</v>
      </c>
      <c r="D1007" s="183">
        <v>0.589240729808807</v>
      </c>
      <c r="E1007" s="183">
        <v>0.696517412935323</v>
      </c>
      <c r="F1007" s="183">
        <v>0.761702127659574</v>
      </c>
      <c r="G1007" s="183">
        <v>0.730612244897959</v>
      </c>
      <c r="H1007" s="183">
        <v>0.745833333333333</v>
      </c>
      <c r="I1007" s="183">
        <v>0.769504744572988</v>
      </c>
      <c r="J1007" s="183">
        <v>0.838668499670896</v>
      </c>
    </row>
    <row r="1008">
      <c r="A1008" s="3" t="s">
        <v>960</v>
      </c>
      <c r="B1008" s="3" t="s">
        <v>324</v>
      </c>
      <c r="C1008" s="183">
        <v>0.638125479221344</v>
      </c>
      <c r="D1008" s="183">
        <v>0.638125479221344</v>
      </c>
      <c r="E1008" s="183">
        <v>0.624378109452736</v>
      </c>
      <c r="F1008" s="183">
        <v>0.719626168224299</v>
      </c>
      <c r="G1008" s="183">
        <v>0.628571428571428</v>
      </c>
      <c r="H1008" s="183">
        <v>0.671023965141612</v>
      </c>
      <c r="I1008" s="183">
        <v>0.702976732094111</v>
      </c>
      <c r="J1008" s="183">
        <v>0.785766190022658</v>
      </c>
    </row>
    <row r="1009">
      <c r="A1009" s="3" t="s">
        <v>961</v>
      </c>
      <c r="B1009" s="3" t="s">
        <v>324</v>
      </c>
      <c r="C1009" s="183">
        <v>0.582753479480743</v>
      </c>
      <c r="D1009" s="183">
        <v>0.582753479480743</v>
      </c>
      <c r="E1009" s="183">
        <v>0.699004975124378</v>
      </c>
      <c r="F1009" s="183">
        <v>0.744094488188976</v>
      </c>
      <c r="G1009" s="183">
        <v>0.771428571428571</v>
      </c>
      <c r="H1009" s="183">
        <v>0.75751503006012</v>
      </c>
      <c r="I1009" s="183">
        <v>0.771272585467307</v>
      </c>
      <c r="J1009" s="183">
        <v>0.840676951529712</v>
      </c>
    </row>
    <row r="1010">
      <c r="A1010" s="3" t="s">
        <v>962</v>
      </c>
      <c r="B1010" s="3" t="s">
        <v>324</v>
      </c>
      <c r="C1010" s="183">
        <v>0.580368757247924</v>
      </c>
      <c r="D1010" s="183">
        <v>0.580368757247924</v>
      </c>
      <c r="E1010" s="183">
        <v>0.694029850746268</v>
      </c>
      <c r="F1010" s="183">
        <v>0.729323308270676</v>
      </c>
      <c r="G1010" s="183">
        <v>0.791836734693877</v>
      </c>
      <c r="H1010" s="183">
        <v>0.759295499021526</v>
      </c>
      <c r="I1010" s="183">
        <v>0.769868711815936</v>
      </c>
      <c r="J1010" s="183">
        <v>0.83975324653266</v>
      </c>
    </row>
    <row r="1011">
      <c r="A1011" s="3" t="s">
        <v>963</v>
      </c>
      <c r="B1011" s="3" t="s">
        <v>324</v>
      </c>
      <c r="C1011" s="183">
        <v>0.59051239490509</v>
      </c>
      <c r="D1011" s="183">
        <v>0.59051239490509</v>
      </c>
      <c r="E1011" s="183">
        <v>0.686567164179104</v>
      </c>
      <c r="F1011" s="183">
        <v>0.757575757575757</v>
      </c>
      <c r="G1011" s="183">
        <v>0.714285714285714</v>
      </c>
      <c r="H1011" s="183">
        <v>0.735294117647058</v>
      </c>
      <c r="I1011" s="183">
        <v>0.770830625243728</v>
      </c>
      <c r="J1011" s="183">
        <v>0.839474514011754</v>
      </c>
    </row>
    <row r="1012">
      <c r="A1012" s="3" t="s">
        <v>964</v>
      </c>
      <c r="B1012" s="3" t="s">
        <v>324</v>
      </c>
      <c r="C1012" s="183">
        <v>0.603360652923584</v>
      </c>
      <c r="D1012" s="183">
        <v>0.603360652923584</v>
      </c>
      <c r="E1012" s="183">
        <v>0.694029850746268</v>
      </c>
      <c r="F1012" s="183">
        <v>0.79326923076923</v>
      </c>
      <c r="G1012" s="183">
        <v>0.673469387755102</v>
      </c>
      <c r="H1012" s="183">
        <v>0.728476821192052</v>
      </c>
      <c r="I1012" s="183">
        <v>0.765813076823085</v>
      </c>
      <c r="J1012" s="183">
        <v>0.837976076729761</v>
      </c>
    </row>
    <row r="1013">
      <c r="A1013" s="3" t="s">
        <v>965</v>
      </c>
      <c r="B1013" s="3" t="s">
        <v>324</v>
      </c>
      <c r="C1013" s="183">
        <v>0.589233517646789</v>
      </c>
      <c r="D1013" s="183">
        <v>0.589233517646789</v>
      </c>
      <c r="E1013" s="183">
        <v>0.686567164179104</v>
      </c>
      <c r="F1013" s="183">
        <v>0.742857142857142</v>
      </c>
      <c r="G1013" s="183">
        <v>0.742857142857142</v>
      </c>
      <c r="H1013" s="183">
        <v>0.742857142857142</v>
      </c>
      <c r="I1013" s="183">
        <v>0.767606915377615</v>
      </c>
      <c r="J1013" s="183">
        <v>0.836479333681683</v>
      </c>
    </row>
    <row r="1014">
      <c r="A1014" s="3" t="s">
        <v>966</v>
      </c>
      <c r="B1014" s="3" t="s">
        <v>324</v>
      </c>
      <c r="C1014" s="183">
        <v>0.593372821807861</v>
      </c>
      <c r="D1014" s="183">
        <v>0.593372821807861</v>
      </c>
      <c r="E1014" s="183">
        <v>0.703980099502487</v>
      </c>
      <c r="F1014" s="183">
        <v>0.783783783783783</v>
      </c>
      <c r="G1014" s="183">
        <v>0.710204081632653</v>
      </c>
      <c r="H1014" s="183">
        <v>0.745182012847965</v>
      </c>
      <c r="I1014" s="183">
        <v>0.771428571428571</v>
      </c>
      <c r="J1014" s="183">
        <v>0.84013283499792</v>
      </c>
    </row>
    <row r="1015">
      <c r="A1015" s="3" t="s">
        <v>967</v>
      </c>
      <c r="B1015" s="3" t="s">
        <v>324</v>
      </c>
      <c r="C1015" s="183">
        <v>0.58194613456726</v>
      </c>
      <c r="D1015" s="183">
        <v>0.58194613456726</v>
      </c>
      <c r="E1015" s="183">
        <v>0.711442786069651</v>
      </c>
      <c r="F1015" s="183">
        <v>0.749034749034749</v>
      </c>
      <c r="G1015" s="183">
        <v>0.791836734693877</v>
      </c>
      <c r="H1015" s="183">
        <v>0.769841269841269</v>
      </c>
      <c r="I1015" s="183">
        <v>0.770310672039516</v>
      </c>
      <c r="J1015" s="183">
        <v>0.837971595081087</v>
      </c>
    </row>
    <row r="1016">
      <c r="A1016" s="22" t="s">
        <v>968</v>
      </c>
      <c r="B1016" s="22" t="s">
        <v>327</v>
      </c>
      <c r="C1016" s="185" t="s">
        <v>324</v>
      </c>
      <c r="D1016" s="185" t="s">
        <v>324</v>
      </c>
      <c r="E1016" s="185">
        <v>0.689054726368159</v>
      </c>
      <c r="F1016" s="185">
        <v>0.754237288135593</v>
      </c>
      <c r="G1016" s="185">
        <v>0.726530612244898</v>
      </c>
      <c r="H1016" s="185">
        <v>0.74012474012474</v>
      </c>
      <c r="I1016" s="185">
        <v>0.767918887300142</v>
      </c>
      <c r="J1016" s="185">
        <v>0.838239006435208</v>
      </c>
    </row>
    <row r="1017">
      <c r="A1017" s="3" t="s">
        <v>969</v>
      </c>
      <c r="B1017" s="3" t="s">
        <v>324</v>
      </c>
      <c r="C1017" s="183">
        <v>0.589240729808807</v>
      </c>
      <c r="D1017" s="183">
        <v>0.589240729808807</v>
      </c>
      <c r="E1017" s="183">
        <v>0.696517412935323</v>
      </c>
      <c r="F1017" s="183">
        <v>0.761702127659574</v>
      </c>
      <c r="G1017" s="183">
        <v>0.730612244897959</v>
      </c>
      <c r="H1017" s="183">
        <v>0.745833333333333</v>
      </c>
      <c r="I1017" s="183">
        <v>0.769504744572988</v>
      </c>
      <c r="J1017" s="183">
        <v>0.838668499670896</v>
      </c>
    </row>
    <row r="1018">
      <c r="A1018" s="3" t="s">
        <v>970</v>
      </c>
      <c r="B1018" s="3" t="s">
        <v>324</v>
      </c>
      <c r="C1018" s="183">
        <v>0.638125479221344</v>
      </c>
      <c r="D1018" s="183">
        <v>0.638125479221344</v>
      </c>
      <c r="E1018" s="183">
        <v>0.624378109452736</v>
      </c>
      <c r="F1018" s="183">
        <v>0.719626168224299</v>
      </c>
      <c r="G1018" s="183">
        <v>0.628571428571428</v>
      </c>
      <c r="H1018" s="183">
        <v>0.671023965141612</v>
      </c>
      <c r="I1018" s="183">
        <v>0.702976732094111</v>
      </c>
      <c r="J1018" s="183">
        <v>0.785766190022658</v>
      </c>
    </row>
    <row r="1019">
      <c r="A1019" s="3" t="s">
        <v>971</v>
      </c>
      <c r="B1019" s="3" t="s">
        <v>324</v>
      </c>
      <c r="C1019" s="183">
        <v>0.582753479480743</v>
      </c>
      <c r="D1019" s="183">
        <v>0.582753479480743</v>
      </c>
      <c r="E1019" s="183">
        <v>0.699004975124378</v>
      </c>
      <c r="F1019" s="183">
        <v>0.744094488188976</v>
      </c>
      <c r="G1019" s="183">
        <v>0.771428571428571</v>
      </c>
      <c r="H1019" s="183">
        <v>0.75751503006012</v>
      </c>
      <c r="I1019" s="183">
        <v>0.771272585467307</v>
      </c>
      <c r="J1019" s="183">
        <v>0.840676951529712</v>
      </c>
    </row>
    <row r="1020">
      <c r="A1020" s="3" t="s">
        <v>972</v>
      </c>
      <c r="B1020" s="3" t="s">
        <v>324</v>
      </c>
      <c r="C1020" s="183">
        <v>0.580368757247924</v>
      </c>
      <c r="D1020" s="183">
        <v>0.580368757247924</v>
      </c>
      <c r="E1020" s="183">
        <v>0.694029850746268</v>
      </c>
      <c r="F1020" s="183">
        <v>0.729323308270676</v>
      </c>
      <c r="G1020" s="183">
        <v>0.791836734693877</v>
      </c>
      <c r="H1020" s="183">
        <v>0.759295499021526</v>
      </c>
      <c r="I1020" s="183">
        <v>0.769868711815936</v>
      </c>
      <c r="J1020" s="183">
        <v>0.83975324653266</v>
      </c>
    </row>
    <row r="1021">
      <c r="A1021" s="3" t="s">
        <v>973</v>
      </c>
      <c r="B1021" s="3" t="s">
        <v>324</v>
      </c>
      <c r="C1021" s="183">
        <v>0.59051239490509</v>
      </c>
      <c r="D1021" s="183">
        <v>0.59051239490509</v>
      </c>
      <c r="E1021" s="183">
        <v>0.686567164179104</v>
      </c>
      <c r="F1021" s="183">
        <v>0.757575757575757</v>
      </c>
      <c r="G1021" s="183">
        <v>0.714285714285714</v>
      </c>
      <c r="H1021" s="183">
        <v>0.735294117647058</v>
      </c>
      <c r="I1021" s="183">
        <v>0.770830625243728</v>
      </c>
      <c r="J1021" s="183">
        <v>0.839474514011754</v>
      </c>
      <c r="L1021" s="3" t="s">
        <v>877</v>
      </c>
      <c r="M1021" s="3" t="s">
        <v>327</v>
      </c>
      <c r="N1021" s="183" t="s">
        <v>324</v>
      </c>
      <c r="O1021" s="183" t="s">
        <v>324</v>
      </c>
      <c r="P1021" s="183">
        <v>0.689054726368159</v>
      </c>
      <c r="Q1021" s="183">
        <v>0.754237288135593</v>
      </c>
      <c r="R1021" s="183">
        <v>0.726530612244898</v>
      </c>
      <c r="S1021" s="183">
        <v>0.74012474012474</v>
      </c>
      <c r="T1021" s="183">
        <v>0.768932796048355</v>
      </c>
      <c r="U1021" s="183">
        <v>0.838819070549526</v>
      </c>
    </row>
    <row r="1022">
      <c r="A1022" s="3" t="s">
        <v>974</v>
      </c>
      <c r="B1022" s="3" t="s">
        <v>324</v>
      </c>
      <c r="C1022" s="183">
        <v>0.603360652923584</v>
      </c>
      <c r="D1022" s="183">
        <v>0.603360652923584</v>
      </c>
      <c r="E1022" s="183">
        <v>0.694029850746268</v>
      </c>
      <c r="F1022" s="183">
        <v>0.79326923076923</v>
      </c>
      <c r="G1022" s="183">
        <v>0.673469387755102</v>
      </c>
      <c r="H1022" s="183">
        <v>0.728476821192052</v>
      </c>
      <c r="I1022" s="183">
        <v>0.765813076823085</v>
      </c>
      <c r="J1022" s="183">
        <v>0.837976076729761</v>
      </c>
      <c r="L1022" s="3" t="s">
        <v>893</v>
      </c>
      <c r="M1022" s="3" t="s">
        <v>327</v>
      </c>
      <c r="N1022" s="183" t="s">
        <v>324</v>
      </c>
      <c r="O1022" s="183" t="s">
        <v>324</v>
      </c>
      <c r="P1022" s="183">
        <v>0.691542288557213</v>
      </c>
      <c r="Q1022" s="183">
        <v>0.757446808510638</v>
      </c>
      <c r="R1022" s="183">
        <v>0.726530612244898</v>
      </c>
      <c r="S1022" s="183">
        <v>0.741666666666666</v>
      </c>
      <c r="T1022" s="183">
        <v>0.768958793708566</v>
      </c>
      <c r="U1022" s="183">
        <v>0.838824072228857</v>
      </c>
    </row>
    <row r="1023">
      <c r="A1023" s="3" t="s">
        <v>975</v>
      </c>
      <c r="B1023" s="3" t="s">
        <v>324</v>
      </c>
      <c r="C1023" s="183">
        <v>0.589233517646789</v>
      </c>
      <c r="D1023" s="183">
        <v>0.589233517646789</v>
      </c>
      <c r="E1023" s="183">
        <v>0.686567164179104</v>
      </c>
      <c r="F1023" s="183">
        <v>0.742857142857142</v>
      </c>
      <c r="G1023" s="183">
        <v>0.742857142857142</v>
      </c>
      <c r="H1023" s="183">
        <v>0.742857142857142</v>
      </c>
      <c r="I1023" s="183">
        <v>0.767606915377615</v>
      </c>
      <c r="J1023" s="183">
        <v>0.836479333681683</v>
      </c>
      <c r="L1023" s="3" t="s">
        <v>908</v>
      </c>
      <c r="M1023" s="3" t="s">
        <v>327</v>
      </c>
      <c r="N1023" s="183" t="s">
        <v>324</v>
      </c>
      <c r="O1023" s="183" t="s">
        <v>324</v>
      </c>
      <c r="P1023" s="183">
        <v>0.691542288557213</v>
      </c>
      <c r="Q1023" s="183">
        <v>0.757446808510638</v>
      </c>
      <c r="R1023" s="183">
        <v>0.726530612244898</v>
      </c>
      <c r="S1023" s="183">
        <v>0.741666666666666</v>
      </c>
      <c r="T1023" s="183">
        <v>0.768958793708566</v>
      </c>
      <c r="U1023" s="183">
        <v>0.838816980911591</v>
      </c>
    </row>
    <row r="1024">
      <c r="A1024" s="3" t="s">
        <v>976</v>
      </c>
      <c r="B1024" s="3" t="s">
        <v>324</v>
      </c>
      <c r="C1024" s="183">
        <v>0.593372821807861</v>
      </c>
      <c r="D1024" s="183">
        <v>0.593372821807861</v>
      </c>
      <c r="E1024" s="183">
        <v>0.703980099502487</v>
      </c>
      <c r="F1024" s="183">
        <v>0.783783783783783</v>
      </c>
      <c r="G1024" s="183">
        <v>0.710204081632653</v>
      </c>
      <c r="H1024" s="183">
        <v>0.745182012847965</v>
      </c>
      <c r="I1024" s="183">
        <v>0.771428571428571</v>
      </c>
      <c r="J1024" s="183">
        <v>0.84013283499792</v>
      </c>
      <c r="L1024" s="3" t="s">
        <v>922</v>
      </c>
      <c r="M1024" s="3" t="s">
        <v>327</v>
      </c>
      <c r="N1024" s="183" t="s">
        <v>324</v>
      </c>
      <c r="O1024" s="183" t="s">
        <v>324</v>
      </c>
      <c r="P1024" s="183">
        <v>0.686567164179104</v>
      </c>
      <c r="Q1024" s="183">
        <v>0.751054852320675</v>
      </c>
      <c r="R1024" s="183">
        <v>0.726530612244898</v>
      </c>
      <c r="S1024" s="183">
        <v>0.738589211618257</v>
      </c>
      <c r="T1024" s="183">
        <v>0.768776810087092</v>
      </c>
      <c r="U1024" s="183">
        <v>0.838681586566737</v>
      </c>
    </row>
    <row r="1025">
      <c r="A1025" s="22" t="s">
        <v>977</v>
      </c>
      <c r="B1025" s="22" t="s">
        <v>327</v>
      </c>
      <c r="C1025" s="185" t="s">
        <v>324</v>
      </c>
      <c r="D1025" s="185" t="s">
        <v>324</v>
      </c>
      <c r="E1025" s="185">
        <v>0.684079601990049</v>
      </c>
      <c r="F1025" s="185">
        <v>0.752136752136752</v>
      </c>
      <c r="G1025" s="185">
        <v>0.718367346938775</v>
      </c>
      <c r="H1025" s="185">
        <v>0.734864300626304</v>
      </c>
      <c r="I1025" s="185">
        <v>0.767242948134667</v>
      </c>
      <c r="J1025" s="185">
        <v>0.83797461744435</v>
      </c>
      <c r="L1025" s="3" t="s">
        <v>935</v>
      </c>
      <c r="M1025" s="3" t="s">
        <v>327</v>
      </c>
      <c r="N1025" s="183" t="s">
        <v>324</v>
      </c>
      <c r="O1025" s="183" t="s">
        <v>324</v>
      </c>
      <c r="P1025" s="183">
        <v>0.689054726368159</v>
      </c>
      <c r="Q1025" s="183">
        <v>0.754237288135593</v>
      </c>
      <c r="R1025" s="183">
        <v>0.726530612244898</v>
      </c>
      <c r="S1025" s="183">
        <v>0.74012474012474</v>
      </c>
      <c r="T1025" s="183">
        <v>0.768646821786039</v>
      </c>
      <c r="U1025" s="183">
        <v>0.838687429716328</v>
      </c>
    </row>
    <row r="1026">
      <c r="A1026" s="3" t="s">
        <v>978</v>
      </c>
      <c r="B1026" s="3" t="s">
        <v>324</v>
      </c>
      <c r="C1026" s="183">
        <v>0.589240729808807</v>
      </c>
      <c r="D1026" s="183">
        <v>0.589240729808807</v>
      </c>
      <c r="E1026" s="183">
        <v>0.696517412935323</v>
      </c>
      <c r="F1026" s="183">
        <v>0.761702127659574</v>
      </c>
      <c r="G1026" s="183">
        <v>0.730612244897959</v>
      </c>
      <c r="H1026" s="183">
        <v>0.745833333333333</v>
      </c>
      <c r="I1026" s="183">
        <v>0.769504744572988</v>
      </c>
      <c r="J1026" s="183">
        <v>0.838668499670896</v>
      </c>
      <c r="L1026" s="3" t="s">
        <v>947</v>
      </c>
      <c r="M1026" s="3" t="s">
        <v>327</v>
      </c>
      <c r="N1026" s="183" t="s">
        <v>324</v>
      </c>
      <c r="O1026" s="183" t="s">
        <v>324</v>
      </c>
      <c r="P1026" s="183">
        <v>0.689054726368159</v>
      </c>
      <c r="Q1026" s="183">
        <v>0.754237288135593</v>
      </c>
      <c r="R1026" s="183">
        <v>0.726530612244898</v>
      </c>
      <c r="S1026" s="183">
        <v>0.74012474012474</v>
      </c>
      <c r="T1026" s="183">
        <v>0.768334849863512</v>
      </c>
      <c r="U1026" s="183">
        <v>0.838591495923837</v>
      </c>
    </row>
    <row r="1027">
      <c r="A1027" s="3" t="s">
        <v>979</v>
      </c>
      <c r="B1027" s="3" t="s">
        <v>324</v>
      </c>
      <c r="C1027" s="183">
        <v>0.638125479221344</v>
      </c>
      <c r="D1027" s="183">
        <v>0.638125479221344</v>
      </c>
      <c r="E1027" s="183">
        <v>0.624378109452736</v>
      </c>
      <c r="F1027" s="183">
        <v>0.719626168224299</v>
      </c>
      <c r="G1027" s="183">
        <v>0.628571428571428</v>
      </c>
      <c r="H1027" s="183">
        <v>0.671023965141612</v>
      </c>
      <c r="I1027" s="183">
        <v>0.702976732094111</v>
      </c>
      <c r="J1027" s="183">
        <v>0.785766190022658</v>
      </c>
      <c r="L1027" s="3" t="s">
        <v>958</v>
      </c>
      <c r="M1027" s="3" t="s">
        <v>327</v>
      </c>
      <c r="N1027" s="183" t="s">
        <v>324</v>
      </c>
      <c r="O1027" s="183" t="s">
        <v>324</v>
      </c>
      <c r="P1027" s="183">
        <v>0.691542288557213</v>
      </c>
      <c r="Q1027" s="183">
        <v>0.757446808510638</v>
      </c>
      <c r="R1027" s="183">
        <v>0.726530612244898</v>
      </c>
      <c r="S1027" s="183">
        <v>0.741666666666666</v>
      </c>
      <c r="T1027" s="183">
        <v>0.76823085922267</v>
      </c>
      <c r="U1027" s="183">
        <v>0.838486315314361</v>
      </c>
    </row>
    <row r="1028">
      <c r="A1028" s="3" t="s">
        <v>980</v>
      </c>
      <c r="B1028" s="3" t="s">
        <v>324</v>
      </c>
      <c r="C1028" s="183">
        <v>0.582753479480743</v>
      </c>
      <c r="D1028" s="183">
        <v>0.582753479480743</v>
      </c>
      <c r="E1028" s="183">
        <v>0.699004975124378</v>
      </c>
      <c r="F1028" s="183">
        <v>0.744094488188976</v>
      </c>
      <c r="G1028" s="183">
        <v>0.771428571428571</v>
      </c>
      <c r="H1028" s="183">
        <v>0.75751503006012</v>
      </c>
      <c r="I1028" s="183">
        <v>0.771272585467307</v>
      </c>
      <c r="J1028" s="183">
        <v>0.840676951529712</v>
      </c>
      <c r="L1028" s="3" t="s">
        <v>968</v>
      </c>
      <c r="M1028" s="3" t="s">
        <v>327</v>
      </c>
      <c r="N1028" s="183" t="s">
        <v>324</v>
      </c>
      <c r="O1028" s="183" t="s">
        <v>324</v>
      </c>
      <c r="P1028" s="183">
        <v>0.689054726368159</v>
      </c>
      <c r="Q1028" s="183">
        <v>0.754237288135593</v>
      </c>
      <c r="R1028" s="183">
        <v>0.726530612244898</v>
      </c>
      <c r="S1028" s="183">
        <v>0.74012474012474</v>
      </c>
      <c r="T1028" s="183">
        <v>0.767918887300142</v>
      </c>
      <c r="U1028" s="183">
        <v>0.838239006435208</v>
      </c>
    </row>
    <row r="1029">
      <c r="A1029" s="3" t="s">
        <v>981</v>
      </c>
      <c r="B1029" s="3" t="s">
        <v>324</v>
      </c>
      <c r="C1029" s="183">
        <v>0.580368757247924</v>
      </c>
      <c r="D1029" s="183">
        <v>0.580368757247924</v>
      </c>
      <c r="E1029" s="183">
        <v>0.694029850746268</v>
      </c>
      <c r="F1029" s="183">
        <v>0.729323308270676</v>
      </c>
      <c r="G1029" s="183">
        <v>0.791836734693877</v>
      </c>
      <c r="H1029" s="183">
        <v>0.759295499021526</v>
      </c>
      <c r="I1029" s="183">
        <v>0.769868711815936</v>
      </c>
      <c r="J1029" s="183">
        <v>0.83975324653266</v>
      </c>
      <c r="L1029" s="3" t="s">
        <v>977</v>
      </c>
      <c r="M1029" s="3" t="s">
        <v>327</v>
      </c>
      <c r="N1029" s="183" t="s">
        <v>324</v>
      </c>
      <c r="O1029" s="183" t="s">
        <v>324</v>
      </c>
      <c r="P1029" s="183">
        <v>0.684079601990049</v>
      </c>
      <c r="Q1029" s="183">
        <v>0.752136752136752</v>
      </c>
      <c r="R1029" s="183">
        <v>0.718367346938775</v>
      </c>
      <c r="S1029" s="183">
        <v>0.734864300626304</v>
      </c>
      <c r="T1029" s="183">
        <v>0.767242948134667</v>
      </c>
      <c r="U1029" s="183">
        <v>0.83797461744435</v>
      </c>
    </row>
    <row r="1030">
      <c r="A1030" s="3" t="s">
        <v>982</v>
      </c>
      <c r="B1030" s="3" t="s">
        <v>324</v>
      </c>
      <c r="C1030" s="183">
        <v>0.59051239490509</v>
      </c>
      <c r="D1030" s="183">
        <v>0.59051239490509</v>
      </c>
      <c r="E1030" s="183">
        <v>0.686567164179104</v>
      </c>
      <c r="F1030" s="183">
        <v>0.757575757575757</v>
      </c>
      <c r="G1030" s="183">
        <v>0.714285714285714</v>
      </c>
      <c r="H1030" s="183">
        <v>0.735294117647058</v>
      </c>
      <c r="I1030" s="183">
        <v>0.770830625243728</v>
      </c>
      <c r="J1030" s="183">
        <v>0.839474514011754</v>
      </c>
      <c r="L1030" s="3" t="s">
        <v>983</v>
      </c>
      <c r="M1030" s="3" t="s">
        <v>327</v>
      </c>
      <c r="N1030" s="183" t="s">
        <v>324</v>
      </c>
      <c r="O1030" s="183" t="s">
        <v>324</v>
      </c>
      <c r="P1030" s="183">
        <v>0.684079601990049</v>
      </c>
      <c r="Q1030" s="183">
        <v>0.752136752136752</v>
      </c>
      <c r="R1030" s="183">
        <v>0.718367346938775</v>
      </c>
      <c r="S1030" s="183">
        <v>0.734864300626304</v>
      </c>
      <c r="T1030" s="183">
        <v>0.766125048745612</v>
      </c>
      <c r="U1030" s="183">
        <v>0.83736935826627</v>
      </c>
    </row>
    <row r="1031">
      <c r="A1031" s="3" t="s">
        <v>984</v>
      </c>
      <c r="B1031" s="3" t="s">
        <v>324</v>
      </c>
      <c r="C1031" s="183">
        <v>0.603360652923584</v>
      </c>
      <c r="D1031" s="183">
        <v>0.603360652923584</v>
      </c>
      <c r="E1031" s="183">
        <v>0.694029850746268</v>
      </c>
      <c r="F1031" s="183">
        <v>0.79326923076923</v>
      </c>
      <c r="G1031" s="183">
        <v>0.673469387755102</v>
      </c>
      <c r="H1031" s="183">
        <v>0.728476821192052</v>
      </c>
      <c r="I1031" s="183">
        <v>0.765813076823085</v>
      </c>
      <c r="J1031" s="183">
        <v>0.837976076729761</v>
      </c>
      <c r="L1031" s="3" t="s">
        <v>985</v>
      </c>
      <c r="M1031" s="183" t="s">
        <v>327</v>
      </c>
      <c r="N1031" s="183" t="s">
        <v>324</v>
      </c>
      <c r="O1031" s="183" t="s">
        <v>324</v>
      </c>
      <c r="P1031" s="183">
        <v>0.681592039800995</v>
      </c>
      <c r="Q1031" s="183">
        <v>0.75107296137339</v>
      </c>
      <c r="R1031" s="183">
        <v>0.714285714285714</v>
      </c>
      <c r="S1031" s="183">
        <v>0.732217573221757</v>
      </c>
      <c r="T1031" s="183">
        <v>0.766047055764981</v>
      </c>
      <c r="U1031" s="183">
        <v>0.837405799794978</v>
      </c>
    </row>
    <row r="1032">
      <c r="A1032" s="3" t="s">
        <v>986</v>
      </c>
      <c r="B1032" s="3" t="s">
        <v>324</v>
      </c>
      <c r="C1032" s="183">
        <v>0.589233517646789</v>
      </c>
      <c r="D1032" s="183">
        <v>0.589233517646789</v>
      </c>
      <c r="E1032" s="183">
        <v>0.686567164179104</v>
      </c>
      <c r="F1032" s="183">
        <v>0.742857142857142</v>
      </c>
      <c r="G1032" s="183">
        <v>0.742857142857142</v>
      </c>
      <c r="H1032" s="183">
        <v>0.742857142857142</v>
      </c>
      <c r="I1032" s="183">
        <v>0.767606915377615</v>
      </c>
      <c r="J1032" s="183">
        <v>0.836479333681683</v>
      </c>
      <c r="L1032" s="3" t="s">
        <v>987</v>
      </c>
      <c r="M1032" s="183" t="s">
        <v>327</v>
      </c>
      <c r="N1032" s="183" t="s">
        <v>324</v>
      </c>
      <c r="O1032" s="183" t="s">
        <v>324</v>
      </c>
      <c r="P1032" s="183">
        <v>0.684079601990049</v>
      </c>
      <c r="Q1032" s="183">
        <v>0.747899159663865</v>
      </c>
      <c r="R1032" s="183">
        <v>0.726530612244898</v>
      </c>
      <c r="S1032" s="183">
        <v>0.737060041407867</v>
      </c>
      <c r="T1032" s="183">
        <v>0.765657090861822</v>
      </c>
      <c r="U1032" s="183">
        <v>0.836675931346067</v>
      </c>
    </row>
    <row r="1033">
      <c r="A1033" s="22" t="s">
        <v>983</v>
      </c>
      <c r="B1033" s="22" t="s">
        <v>327</v>
      </c>
      <c r="C1033" s="185" t="s">
        <v>324</v>
      </c>
      <c r="D1033" s="185" t="s">
        <v>324</v>
      </c>
      <c r="E1033" s="185">
        <v>0.684079601990049</v>
      </c>
      <c r="F1033" s="185">
        <v>0.752136752136752</v>
      </c>
      <c r="G1033" s="185">
        <v>0.718367346938775</v>
      </c>
      <c r="H1033" s="185">
        <v>0.734864300626304</v>
      </c>
      <c r="I1033" s="185">
        <v>0.766125048745612</v>
      </c>
      <c r="J1033" s="185">
        <v>0.83736935826627</v>
      </c>
      <c r="L1033" s="3" t="s">
        <v>988</v>
      </c>
      <c r="M1033" s="183" t="s">
        <v>327</v>
      </c>
      <c r="N1033" s="183" t="s">
        <v>324</v>
      </c>
      <c r="O1033" s="183" t="s">
        <v>324</v>
      </c>
      <c r="P1033" s="183">
        <v>0.684079601990049</v>
      </c>
      <c r="Q1033" s="183">
        <v>0.741803278688524</v>
      </c>
      <c r="R1033" s="183">
        <v>0.738775510204081</v>
      </c>
      <c r="S1033" s="183">
        <v>0.740286298568507</v>
      </c>
      <c r="T1033" s="183">
        <v>0.763213310802027</v>
      </c>
      <c r="U1033" s="183">
        <v>0.834741473896213</v>
      </c>
    </row>
    <row r="1034">
      <c r="A1034" s="3" t="s">
        <v>989</v>
      </c>
      <c r="B1034" s="3" t="s">
        <v>324</v>
      </c>
      <c r="C1034" s="183">
        <v>0.589240729808807</v>
      </c>
      <c r="D1034" s="183">
        <v>0.589240729808807</v>
      </c>
      <c r="E1034" s="183">
        <v>0.696517412935323</v>
      </c>
      <c r="F1034" s="183">
        <v>0.761702127659574</v>
      </c>
      <c r="G1034" s="183">
        <v>0.730612244897959</v>
      </c>
      <c r="H1034" s="183">
        <v>0.745833333333333</v>
      </c>
      <c r="I1034" s="183">
        <v>0.769504744572988</v>
      </c>
      <c r="J1034" s="183">
        <v>0.838668499670896</v>
      </c>
      <c r="L1034" s="3" t="s">
        <v>990</v>
      </c>
      <c r="M1034" s="183" t="s">
        <v>327</v>
      </c>
      <c r="N1034" s="183" t="s">
        <v>324</v>
      </c>
      <c r="O1034" s="183" t="s">
        <v>324</v>
      </c>
      <c r="P1034" s="183">
        <v>0.684079601990049</v>
      </c>
      <c r="Q1034" s="183">
        <v>0.75</v>
      </c>
      <c r="R1034" s="183">
        <v>0.722448979591836</v>
      </c>
      <c r="S1034" s="183">
        <v>0.735966735966735</v>
      </c>
      <c r="T1034" s="183">
        <v>0.759625633692967</v>
      </c>
      <c r="U1034" s="183">
        <v>0.830552549209541</v>
      </c>
    </row>
    <row r="1035">
      <c r="A1035" s="3" t="s">
        <v>991</v>
      </c>
      <c r="B1035" s="3" t="s">
        <v>324</v>
      </c>
      <c r="C1035" s="183">
        <v>0.638125479221344</v>
      </c>
      <c r="D1035" s="183">
        <v>0.638125479221344</v>
      </c>
      <c r="E1035" s="183">
        <v>0.624378109452736</v>
      </c>
      <c r="F1035" s="183">
        <v>0.719626168224299</v>
      </c>
      <c r="G1035" s="183">
        <v>0.628571428571428</v>
      </c>
      <c r="H1035" s="183">
        <v>0.671023965141612</v>
      </c>
      <c r="I1035" s="183">
        <v>0.702976732094111</v>
      </c>
      <c r="J1035" s="183">
        <v>0.785766190022658</v>
      </c>
      <c r="L1035" s="3" t="s">
        <v>992</v>
      </c>
      <c r="M1035" s="183" t="s">
        <v>327</v>
      </c>
      <c r="N1035" s="183" t="s">
        <v>324</v>
      </c>
      <c r="O1035" s="183" t="s">
        <v>324</v>
      </c>
      <c r="P1035" s="183">
        <v>0.671641791044776</v>
      </c>
      <c r="Q1035" s="183">
        <v>0.748898678414097</v>
      </c>
      <c r="R1035" s="183">
        <v>0.693877551020408</v>
      </c>
      <c r="S1035" s="183">
        <v>0.720338983050847</v>
      </c>
      <c r="T1035" s="183">
        <v>0.750266476017158</v>
      </c>
      <c r="U1035" s="183">
        <v>0.822379222676844</v>
      </c>
    </row>
    <row r="1036">
      <c r="A1036" s="3" t="s">
        <v>993</v>
      </c>
      <c r="B1036" s="183" t="s">
        <v>324</v>
      </c>
      <c r="C1036" s="183">
        <v>0.582753479480743</v>
      </c>
      <c r="D1036" s="183">
        <v>0.582753479480743</v>
      </c>
      <c r="E1036" s="183">
        <v>0.699004975124378</v>
      </c>
      <c r="F1036" s="183">
        <v>0.744094488188976</v>
      </c>
      <c r="G1036" s="183">
        <v>0.771428571428571</v>
      </c>
      <c r="H1036" s="183">
        <v>0.75751503006012</v>
      </c>
      <c r="I1036" s="183">
        <v>0.771272585467307</v>
      </c>
      <c r="J1036" s="183">
        <v>0.840676951529712</v>
      </c>
    </row>
    <row r="1037">
      <c r="A1037" s="3" t="s">
        <v>994</v>
      </c>
      <c r="B1037" s="183" t="s">
        <v>324</v>
      </c>
      <c r="C1037" s="183">
        <v>0.580368757247924</v>
      </c>
      <c r="D1037" s="183">
        <v>0.580368757247924</v>
      </c>
      <c r="E1037" s="183">
        <v>0.694029850746268</v>
      </c>
      <c r="F1037" s="183">
        <v>0.729323308270676</v>
      </c>
      <c r="G1037" s="183">
        <v>0.791836734693877</v>
      </c>
      <c r="H1037" s="183">
        <v>0.759295499021526</v>
      </c>
      <c r="I1037" s="183">
        <v>0.769868711815936</v>
      </c>
      <c r="J1037" s="183">
        <v>0.83975324653266</v>
      </c>
    </row>
    <row r="1038">
      <c r="A1038" s="3" t="s">
        <v>995</v>
      </c>
      <c r="B1038" s="183" t="s">
        <v>324</v>
      </c>
      <c r="C1038" s="183">
        <v>0.59051239490509</v>
      </c>
      <c r="D1038" s="183">
        <v>0.59051239490509</v>
      </c>
      <c r="E1038" s="183">
        <v>0.686567164179104</v>
      </c>
      <c r="F1038" s="183">
        <v>0.757575757575757</v>
      </c>
      <c r="G1038" s="183">
        <v>0.714285714285714</v>
      </c>
      <c r="H1038" s="183">
        <v>0.735294117647058</v>
      </c>
      <c r="I1038" s="183">
        <v>0.770830625243728</v>
      </c>
      <c r="J1038" s="183">
        <v>0.839474514011754</v>
      </c>
    </row>
    <row r="1039">
      <c r="A1039" s="3" t="s">
        <v>996</v>
      </c>
      <c r="B1039" s="183" t="s">
        <v>324</v>
      </c>
      <c r="C1039" s="183">
        <v>0.603360652923584</v>
      </c>
      <c r="D1039" s="183">
        <v>0.603360652923584</v>
      </c>
      <c r="E1039" s="183">
        <v>0.694029850746268</v>
      </c>
      <c r="F1039" s="183">
        <v>0.79326923076923</v>
      </c>
      <c r="G1039" s="183">
        <v>0.673469387755102</v>
      </c>
      <c r="H1039" s="183">
        <v>0.728476821192052</v>
      </c>
      <c r="I1039" s="183">
        <v>0.765813076823085</v>
      </c>
      <c r="J1039" s="183">
        <v>0.837976076729761</v>
      </c>
    </row>
    <row r="1040">
      <c r="A1040" s="22" t="s">
        <v>985</v>
      </c>
      <c r="B1040" s="185" t="s">
        <v>327</v>
      </c>
      <c r="C1040" s="185" t="s">
        <v>324</v>
      </c>
      <c r="D1040" s="185" t="s">
        <v>324</v>
      </c>
      <c r="E1040" s="185">
        <v>0.681592039800995</v>
      </c>
      <c r="F1040" s="185">
        <v>0.75107296137339</v>
      </c>
      <c r="G1040" s="185">
        <v>0.714285714285714</v>
      </c>
      <c r="H1040" s="185">
        <v>0.732217573221757</v>
      </c>
      <c r="I1040" s="185">
        <v>0.766047055764981</v>
      </c>
      <c r="J1040" s="185">
        <v>0.837405799794978</v>
      </c>
    </row>
    <row r="1041">
      <c r="A1041" s="3" t="s">
        <v>997</v>
      </c>
      <c r="B1041" s="183" t="s">
        <v>324</v>
      </c>
      <c r="C1041" s="183">
        <v>0.589240729808807</v>
      </c>
      <c r="D1041" s="183">
        <v>0.589240729808807</v>
      </c>
      <c r="E1041" s="183">
        <v>0.696517412935323</v>
      </c>
      <c r="F1041" s="183">
        <v>0.761702127659574</v>
      </c>
      <c r="G1041" s="183">
        <v>0.730612244897959</v>
      </c>
      <c r="H1041" s="183">
        <v>0.745833333333333</v>
      </c>
      <c r="I1041" s="183">
        <v>0.769504744572988</v>
      </c>
      <c r="J1041" s="183">
        <v>0.838668499670896</v>
      </c>
    </row>
    <row r="1042">
      <c r="A1042" s="3" t="s">
        <v>998</v>
      </c>
      <c r="B1042" s="183" t="s">
        <v>324</v>
      </c>
      <c r="C1042" s="183">
        <v>0.638125479221344</v>
      </c>
      <c r="D1042" s="183">
        <v>0.638125479221344</v>
      </c>
      <c r="E1042" s="183">
        <v>0.624378109452736</v>
      </c>
      <c r="F1042" s="183">
        <v>0.719626168224299</v>
      </c>
      <c r="G1042" s="183">
        <v>0.628571428571428</v>
      </c>
      <c r="H1042" s="183">
        <v>0.671023965141612</v>
      </c>
      <c r="I1042" s="183">
        <v>0.702976732094111</v>
      </c>
      <c r="J1042" s="183">
        <v>0.785766190022658</v>
      </c>
    </row>
    <row r="1043">
      <c r="A1043" s="3" t="s">
        <v>999</v>
      </c>
      <c r="B1043" s="183" t="s">
        <v>324</v>
      </c>
      <c r="C1043" s="183">
        <v>0.582753479480743</v>
      </c>
      <c r="D1043" s="183">
        <v>0.582753479480743</v>
      </c>
      <c r="E1043" s="183">
        <v>0.699004975124378</v>
      </c>
      <c r="F1043" s="183">
        <v>0.744094488188976</v>
      </c>
      <c r="G1043" s="183">
        <v>0.771428571428571</v>
      </c>
      <c r="H1043" s="183">
        <v>0.75751503006012</v>
      </c>
      <c r="I1043" s="183">
        <v>0.771272585467307</v>
      </c>
      <c r="J1043" s="183">
        <v>0.840676951529712</v>
      </c>
      <c r="M1043" s="118"/>
      <c r="N1043" s="22"/>
    </row>
    <row r="1044">
      <c r="A1044" s="3" t="s">
        <v>1000</v>
      </c>
      <c r="B1044" s="183" t="s">
        <v>324</v>
      </c>
      <c r="C1044" s="183">
        <v>0.580368757247924</v>
      </c>
      <c r="D1044" s="183">
        <v>0.580368757247924</v>
      </c>
      <c r="E1044" s="183">
        <v>0.694029850746268</v>
      </c>
      <c r="F1044" s="183">
        <v>0.729323308270676</v>
      </c>
      <c r="G1044" s="183">
        <v>0.791836734693877</v>
      </c>
      <c r="H1044" s="183">
        <v>0.759295499021526</v>
      </c>
      <c r="I1044" s="183">
        <v>0.769868711815936</v>
      </c>
      <c r="J1044" s="183">
        <v>0.83975324653266</v>
      </c>
    </row>
    <row r="1045">
      <c r="A1045" s="3" t="s">
        <v>1001</v>
      </c>
      <c r="B1045" s="183" t="s">
        <v>324</v>
      </c>
      <c r="C1045" s="183">
        <v>0.59051239490509</v>
      </c>
      <c r="D1045" s="183">
        <v>0.59051239490509</v>
      </c>
      <c r="E1045" s="183">
        <v>0.686567164179104</v>
      </c>
      <c r="F1045" s="183">
        <v>0.757575757575757</v>
      </c>
      <c r="G1045" s="183">
        <v>0.714285714285714</v>
      </c>
      <c r="H1045" s="183">
        <v>0.735294117647058</v>
      </c>
      <c r="I1045" s="183">
        <v>0.770830625243728</v>
      </c>
      <c r="J1045" s="183">
        <v>0.839474514011754</v>
      </c>
    </row>
    <row r="1046" ht="15.75" customHeight="1">
      <c r="A1046" s="22" t="s">
        <v>987</v>
      </c>
      <c r="B1046" s="185" t="s">
        <v>327</v>
      </c>
      <c r="C1046" s="185" t="s">
        <v>324</v>
      </c>
      <c r="D1046" s="185" t="s">
        <v>324</v>
      </c>
      <c r="E1046" s="185">
        <v>0.684079601990049</v>
      </c>
      <c r="F1046" s="185">
        <v>0.747899159663865</v>
      </c>
      <c r="G1046" s="185">
        <v>0.726530612244898</v>
      </c>
      <c r="H1046" s="185">
        <v>0.737060041407867</v>
      </c>
      <c r="I1046" s="185">
        <v>0.765657090861822</v>
      </c>
      <c r="J1046" s="185">
        <v>0.836675931346067</v>
      </c>
      <c r="AE1046" s="117"/>
    </row>
    <row r="1047" ht="15.75" customHeight="1">
      <c r="A1047" s="3" t="s">
        <v>1002</v>
      </c>
      <c r="B1047" s="183" t="s">
        <v>324</v>
      </c>
      <c r="C1047" s="183">
        <v>0.589240729808807</v>
      </c>
      <c r="D1047" s="183">
        <v>0.589240729808807</v>
      </c>
      <c r="E1047" s="183">
        <v>0.696517412935323</v>
      </c>
      <c r="F1047" s="183">
        <v>0.761702127659574</v>
      </c>
      <c r="G1047" s="183">
        <v>0.730612244897959</v>
      </c>
      <c r="H1047" s="183">
        <v>0.745833333333333</v>
      </c>
      <c r="I1047" s="183">
        <v>0.769504744572988</v>
      </c>
      <c r="J1047" s="183">
        <v>0.838668499670896</v>
      </c>
      <c r="AE1047" s="117"/>
    </row>
    <row r="1048" ht="15.75" customHeight="1">
      <c r="A1048" s="3" t="s">
        <v>1003</v>
      </c>
      <c r="B1048" s="183" t="s">
        <v>324</v>
      </c>
      <c r="C1048" s="183">
        <v>0.638125479221344</v>
      </c>
      <c r="D1048" s="183">
        <v>0.638125479221344</v>
      </c>
      <c r="E1048" s="183">
        <v>0.624378109452736</v>
      </c>
      <c r="F1048" s="183">
        <v>0.719626168224299</v>
      </c>
      <c r="G1048" s="183">
        <v>0.628571428571428</v>
      </c>
      <c r="H1048" s="183">
        <v>0.671023965141612</v>
      </c>
      <c r="I1048" s="183">
        <v>0.702976732094111</v>
      </c>
      <c r="J1048" s="183">
        <v>0.785766190022658</v>
      </c>
      <c r="AE1048" s="117"/>
    </row>
    <row r="1049" ht="15.75" customHeight="1">
      <c r="A1049" s="3" t="s">
        <v>1004</v>
      </c>
      <c r="B1049" s="183" t="s">
        <v>324</v>
      </c>
      <c r="C1049" s="183">
        <v>0.582753479480743</v>
      </c>
      <c r="D1049" s="183">
        <v>0.582753479480743</v>
      </c>
      <c r="E1049" s="183">
        <v>0.699004975124378</v>
      </c>
      <c r="F1049" s="183">
        <v>0.744094488188976</v>
      </c>
      <c r="G1049" s="183">
        <v>0.771428571428571</v>
      </c>
      <c r="H1049" s="183">
        <v>0.75751503006012</v>
      </c>
      <c r="I1049" s="183">
        <v>0.771272585467307</v>
      </c>
      <c r="J1049" s="183">
        <v>0.840676951529712</v>
      </c>
      <c r="AE1049" s="117"/>
    </row>
    <row r="1050" ht="15.75" customHeight="1">
      <c r="A1050" s="3" t="s">
        <v>1005</v>
      </c>
      <c r="B1050" s="183" t="s">
        <v>324</v>
      </c>
      <c r="C1050" s="183">
        <v>0.580368757247924</v>
      </c>
      <c r="D1050" s="183">
        <v>0.580368757247924</v>
      </c>
      <c r="E1050" s="183">
        <v>0.694029850746268</v>
      </c>
      <c r="F1050" s="183">
        <v>0.729323308270676</v>
      </c>
      <c r="G1050" s="183">
        <v>0.791836734693877</v>
      </c>
      <c r="H1050" s="183">
        <v>0.759295499021526</v>
      </c>
      <c r="I1050" s="183">
        <v>0.769868711815936</v>
      </c>
      <c r="J1050" s="183">
        <v>0.83975324653266</v>
      </c>
      <c r="AE1050" s="117"/>
    </row>
    <row r="1051" ht="15.75" customHeight="1">
      <c r="A1051" s="22" t="s">
        <v>988</v>
      </c>
      <c r="B1051" s="185" t="s">
        <v>327</v>
      </c>
      <c r="C1051" s="185" t="s">
        <v>324</v>
      </c>
      <c r="D1051" s="185" t="s">
        <v>324</v>
      </c>
      <c r="E1051" s="185">
        <v>0.684079601990049</v>
      </c>
      <c r="F1051" s="185">
        <v>0.741803278688524</v>
      </c>
      <c r="G1051" s="185">
        <v>0.738775510204081</v>
      </c>
      <c r="H1051" s="185">
        <v>0.740286298568507</v>
      </c>
      <c r="I1051" s="185">
        <v>0.763213310802027</v>
      </c>
      <c r="J1051" s="185">
        <v>0.834741473896213</v>
      </c>
      <c r="AE1051" s="117"/>
    </row>
    <row r="1052" ht="15.75" customHeight="1">
      <c r="A1052" s="3" t="s">
        <v>1006</v>
      </c>
      <c r="B1052" s="183" t="s">
        <v>324</v>
      </c>
      <c r="C1052" s="183">
        <v>0.589240729808807</v>
      </c>
      <c r="D1052" s="183">
        <v>0.589240729808807</v>
      </c>
      <c r="E1052" s="183">
        <v>0.696517412935323</v>
      </c>
      <c r="F1052" s="183">
        <v>0.761702127659574</v>
      </c>
      <c r="G1052" s="183">
        <v>0.730612244897959</v>
      </c>
      <c r="H1052" s="183">
        <v>0.745833333333333</v>
      </c>
      <c r="I1052" s="183">
        <v>0.769504744572988</v>
      </c>
      <c r="J1052" s="183">
        <v>0.838668499670896</v>
      </c>
      <c r="AE1052" s="117"/>
    </row>
    <row r="1053" ht="15.75" customHeight="1">
      <c r="A1053" s="3" t="s">
        <v>1007</v>
      </c>
      <c r="B1053" s="183" t="s">
        <v>324</v>
      </c>
      <c r="C1053" s="183">
        <v>0.638125479221344</v>
      </c>
      <c r="D1053" s="183">
        <v>0.638125479221344</v>
      </c>
      <c r="E1053" s="183">
        <v>0.624378109452736</v>
      </c>
      <c r="F1053" s="183">
        <v>0.719626168224299</v>
      </c>
      <c r="G1053" s="183">
        <v>0.628571428571428</v>
      </c>
      <c r="H1053" s="183">
        <v>0.671023965141612</v>
      </c>
      <c r="I1053" s="183">
        <v>0.702976732094111</v>
      </c>
      <c r="J1053" s="183">
        <v>0.785766190022658</v>
      </c>
      <c r="AE1053" s="117"/>
    </row>
    <row r="1054" ht="15.75" customHeight="1">
      <c r="A1054" s="3" t="s">
        <v>1008</v>
      </c>
      <c r="B1054" s="183" t="s">
        <v>324</v>
      </c>
      <c r="C1054" s="183">
        <v>0.582753479480743</v>
      </c>
      <c r="D1054" s="183">
        <v>0.582753479480743</v>
      </c>
      <c r="E1054" s="183">
        <v>0.699004975124378</v>
      </c>
      <c r="F1054" s="183">
        <v>0.744094488188976</v>
      </c>
      <c r="G1054" s="183">
        <v>0.771428571428571</v>
      </c>
      <c r="H1054" s="183">
        <v>0.75751503006012</v>
      </c>
      <c r="I1054" s="183">
        <v>0.771272585467307</v>
      </c>
      <c r="J1054" s="183">
        <v>0.840676951529712</v>
      </c>
      <c r="AE1054" s="117"/>
    </row>
    <row r="1055" ht="15.75" customHeight="1">
      <c r="A1055" s="22" t="s">
        <v>990</v>
      </c>
      <c r="B1055" s="185" t="s">
        <v>327</v>
      </c>
      <c r="C1055" s="185" t="s">
        <v>324</v>
      </c>
      <c r="D1055" s="185" t="s">
        <v>324</v>
      </c>
      <c r="E1055" s="185">
        <v>0.684079601990049</v>
      </c>
      <c r="F1055" s="185">
        <v>0.75</v>
      </c>
      <c r="G1055" s="185">
        <v>0.722448979591836</v>
      </c>
      <c r="H1055" s="185">
        <v>0.735966735966735</v>
      </c>
      <c r="I1055" s="185">
        <v>0.759625633692967</v>
      </c>
      <c r="J1055" s="185">
        <v>0.830552549209541</v>
      </c>
      <c r="AE1055" s="117"/>
    </row>
    <row r="1056" ht="15.75" customHeight="1">
      <c r="A1056" s="3" t="s">
        <v>1009</v>
      </c>
      <c r="B1056" s="183" t="s">
        <v>324</v>
      </c>
      <c r="C1056" s="183">
        <v>0.589240729808807</v>
      </c>
      <c r="D1056" s="183">
        <v>0.589240729808807</v>
      </c>
      <c r="E1056" s="183">
        <v>0.696517412935323</v>
      </c>
      <c r="F1056" s="183">
        <v>0.761702127659574</v>
      </c>
      <c r="G1056" s="183">
        <v>0.730612244897959</v>
      </c>
      <c r="H1056" s="183">
        <v>0.745833333333333</v>
      </c>
      <c r="I1056" s="186">
        <v>0.769504744572988</v>
      </c>
      <c r="J1056" s="183">
        <v>0.838668499670896</v>
      </c>
      <c r="AE1056" s="117"/>
    </row>
    <row r="1057" ht="15.75" customHeight="1">
      <c r="A1057" s="3" t="s">
        <v>1010</v>
      </c>
      <c r="B1057" s="183" t="s">
        <v>324</v>
      </c>
      <c r="C1057" s="183">
        <v>0.638125479221344</v>
      </c>
      <c r="D1057" s="183">
        <v>0.638125479221344</v>
      </c>
      <c r="E1057" s="183">
        <v>0.624378109452736</v>
      </c>
      <c r="F1057" s="183">
        <v>0.719626168224299</v>
      </c>
      <c r="G1057" s="183">
        <v>0.628571428571428</v>
      </c>
      <c r="H1057" s="183">
        <v>0.671023965141612</v>
      </c>
      <c r="I1057" s="186">
        <v>0.702976732094111</v>
      </c>
      <c r="J1057" s="183">
        <v>0.785766190022658</v>
      </c>
      <c r="AE1057" s="117"/>
    </row>
    <row r="1058" ht="15.75" customHeight="1">
      <c r="A1058" s="22" t="s">
        <v>992</v>
      </c>
      <c r="B1058" s="185" t="s">
        <v>327</v>
      </c>
      <c r="C1058" s="185" t="s">
        <v>324</v>
      </c>
      <c r="D1058" s="185" t="s">
        <v>324</v>
      </c>
      <c r="E1058" s="185">
        <v>0.671641791044776</v>
      </c>
      <c r="F1058" s="185">
        <v>0.748898678414097</v>
      </c>
      <c r="G1058" s="185">
        <v>0.693877551020408</v>
      </c>
      <c r="H1058" s="185">
        <v>0.720338983050847</v>
      </c>
      <c r="I1058" s="185">
        <v>0.750266476017158</v>
      </c>
      <c r="J1058" s="185">
        <v>0.822379222676844</v>
      </c>
      <c r="AE1058" s="117"/>
    </row>
    <row r="1059" ht="15.75" customHeight="1">
      <c r="B1059" s="181"/>
      <c r="C1059" s="181"/>
      <c r="D1059" s="181"/>
      <c r="E1059" s="181"/>
      <c r="F1059" s="181"/>
      <c r="G1059" s="181"/>
      <c r="H1059" s="181"/>
      <c r="I1059" s="181"/>
      <c r="J1059" s="181"/>
      <c r="AE1059" s="117"/>
    </row>
    <row r="1060" ht="15.75" customHeight="1">
      <c r="B1060" s="181"/>
      <c r="C1060" s="181"/>
      <c r="D1060" s="181"/>
      <c r="E1060" s="181"/>
      <c r="F1060" s="181"/>
      <c r="G1060" s="181"/>
      <c r="H1060" s="181"/>
      <c r="I1060" s="181"/>
      <c r="J1060" s="181"/>
      <c r="AE1060" s="117"/>
    </row>
    <row r="1061" ht="15.75" customHeight="1">
      <c r="B1061" s="181"/>
      <c r="C1061" s="181"/>
      <c r="D1061" s="181"/>
      <c r="E1061" s="181"/>
      <c r="F1061" s="181"/>
      <c r="G1061" s="181"/>
      <c r="H1061" s="181"/>
      <c r="I1061" s="181"/>
      <c r="J1061" s="181"/>
      <c r="AE1061" s="117"/>
    </row>
    <row r="1062" ht="15.75" customHeight="1">
      <c r="B1062" s="181"/>
      <c r="C1062" s="181"/>
      <c r="D1062" s="181"/>
      <c r="E1062" s="181"/>
      <c r="F1062" s="181"/>
      <c r="G1062" s="181"/>
      <c r="H1062" s="181"/>
      <c r="I1062" s="181"/>
      <c r="J1062" s="181"/>
      <c r="AE1062" s="117"/>
    </row>
    <row r="1063" ht="15.75" customHeight="1">
      <c r="B1063" s="181"/>
      <c r="C1063" s="181"/>
      <c r="D1063" s="181"/>
      <c r="E1063" s="181"/>
      <c r="F1063" s="181"/>
      <c r="G1063" s="181"/>
      <c r="H1063" s="181"/>
      <c r="I1063" s="181"/>
      <c r="J1063" s="181"/>
      <c r="AE1063" s="117"/>
    </row>
    <row r="1064" ht="15.75" customHeight="1">
      <c r="A1064" s="208" t="s">
        <v>1011</v>
      </c>
      <c r="E1064" s="209"/>
      <c r="F1064" s="209"/>
      <c r="G1064" s="209"/>
      <c r="H1064" s="209"/>
      <c r="I1064" s="209"/>
      <c r="J1064" s="209"/>
      <c r="AE1064" s="117"/>
    </row>
    <row r="1065" ht="15.75" customHeight="1">
      <c r="A1065" s="210"/>
      <c r="B1065" s="209"/>
      <c r="C1065" s="209"/>
      <c r="D1065" s="209"/>
      <c r="E1065" s="209"/>
      <c r="F1065" s="209"/>
      <c r="G1065" s="209"/>
      <c r="H1065" s="209"/>
      <c r="I1065" s="209"/>
      <c r="J1065" s="209"/>
      <c r="AE1065" s="117"/>
    </row>
    <row r="1066" ht="15.75" customHeight="1">
      <c r="A1066" s="211" t="s">
        <v>1012</v>
      </c>
      <c r="B1066" s="212" t="s">
        <v>350</v>
      </c>
      <c r="AE1066" s="117"/>
    </row>
    <row r="1067" ht="15.75" customHeight="1">
      <c r="A1067" s="211" t="s">
        <v>1013</v>
      </c>
      <c r="B1067" s="213" t="s">
        <v>340</v>
      </c>
      <c r="C1067" s="214" t="s">
        <v>341</v>
      </c>
      <c r="D1067" s="214" t="s">
        <v>342</v>
      </c>
      <c r="E1067" s="214" t="s">
        <v>343</v>
      </c>
      <c r="F1067" s="214" t="s">
        <v>344</v>
      </c>
      <c r="G1067" s="214" t="s">
        <v>345</v>
      </c>
      <c r="H1067" s="214" t="s">
        <v>346</v>
      </c>
      <c r="I1067" s="214" t="s">
        <v>347</v>
      </c>
      <c r="J1067" s="214" t="s">
        <v>348</v>
      </c>
      <c r="AE1067" s="117"/>
    </row>
    <row r="1068" ht="15.75" customHeight="1">
      <c r="A1068" s="211" t="s">
        <v>323</v>
      </c>
      <c r="B1068" s="208" t="s">
        <v>324</v>
      </c>
      <c r="C1068" s="215">
        <v>794.0</v>
      </c>
      <c r="D1068" s="215">
        <v>794.0</v>
      </c>
      <c r="E1068" s="215">
        <v>687.0</v>
      </c>
      <c r="F1068" s="215">
        <v>812.0</v>
      </c>
      <c r="G1068" s="215">
        <v>633.0</v>
      </c>
      <c r="H1068" s="215">
        <v>711.0</v>
      </c>
      <c r="I1068" s="215">
        <v>764.0</v>
      </c>
      <c r="J1068" s="215">
        <v>825.0</v>
      </c>
      <c r="AE1068" s="117"/>
    </row>
    <row r="1069" ht="15.75" customHeight="1">
      <c r="A1069" s="211" t="s">
        <v>325</v>
      </c>
      <c r="B1069" s="208" t="s">
        <v>324</v>
      </c>
      <c r="C1069" s="215">
        <v>768.0</v>
      </c>
      <c r="D1069" s="215">
        <v>768.0</v>
      </c>
      <c r="E1069" s="215">
        <v>652.0</v>
      </c>
      <c r="F1069" s="215">
        <v>759.0</v>
      </c>
      <c r="G1069" s="215">
        <v>629.0</v>
      </c>
      <c r="H1069" s="215">
        <v>688.0</v>
      </c>
      <c r="I1069" s="215">
        <v>730.0</v>
      </c>
      <c r="J1069" s="215">
        <v>810.0</v>
      </c>
      <c r="AE1069" s="117"/>
    </row>
    <row r="1070" ht="15.75" customHeight="1">
      <c r="A1070" s="211" t="s">
        <v>326</v>
      </c>
      <c r="B1070" s="208" t="s">
        <v>327</v>
      </c>
      <c r="C1070" s="208" t="s">
        <v>324</v>
      </c>
      <c r="D1070" s="208" t="s">
        <v>324</v>
      </c>
      <c r="E1070" s="215">
        <v>704.0</v>
      </c>
      <c r="F1070" s="215">
        <v>815.0</v>
      </c>
      <c r="G1070" s="215">
        <v>665.0</v>
      </c>
      <c r="H1070" s="215">
        <v>733.0</v>
      </c>
      <c r="I1070" s="216">
        <v>781.0</v>
      </c>
      <c r="J1070" s="216">
        <v>835.0</v>
      </c>
      <c r="AE1070" s="117"/>
    </row>
    <row r="1071" ht="15.75" customHeight="1">
      <c r="A1071" s="210"/>
      <c r="B1071" s="209"/>
      <c r="C1071" s="209"/>
      <c r="D1071" s="209"/>
      <c r="E1071" s="209"/>
      <c r="F1071" s="209"/>
      <c r="G1071" s="209"/>
      <c r="H1071" s="209"/>
      <c r="I1071" s="209"/>
      <c r="J1071" s="209"/>
      <c r="AE1071" s="117"/>
    </row>
    <row r="1072" ht="15.75" customHeight="1">
      <c r="A1072" s="210"/>
      <c r="B1072" s="209"/>
      <c r="C1072" s="209"/>
      <c r="D1072" s="209"/>
      <c r="E1072" s="209"/>
      <c r="F1072" s="209"/>
      <c r="G1072" s="209"/>
      <c r="H1072" s="209"/>
      <c r="I1072" s="209"/>
      <c r="J1072" s="209"/>
      <c r="AE1072" s="117"/>
    </row>
    <row r="1073" ht="15.75" customHeight="1">
      <c r="A1073" s="211" t="s">
        <v>1014</v>
      </c>
      <c r="B1073" s="212" t="s">
        <v>350</v>
      </c>
      <c r="AE1073" s="117"/>
    </row>
    <row r="1074" ht="15.75" customHeight="1">
      <c r="A1074" s="211" t="s">
        <v>1015</v>
      </c>
      <c r="B1074" s="213" t="s">
        <v>340</v>
      </c>
      <c r="C1074" s="214" t="s">
        <v>341</v>
      </c>
      <c r="D1074" s="214" t="s">
        <v>342</v>
      </c>
      <c r="E1074" s="214" t="s">
        <v>343</v>
      </c>
      <c r="F1074" s="214" t="s">
        <v>344</v>
      </c>
      <c r="G1074" s="214" t="s">
        <v>345</v>
      </c>
      <c r="H1074" s="214" t="s">
        <v>346</v>
      </c>
      <c r="I1074" s="214" t="s">
        <v>347</v>
      </c>
      <c r="J1074" s="214" t="s">
        <v>348</v>
      </c>
      <c r="AE1074" s="117"/>
    </row>
    <row r="1075" ht="15.75" customHeight="1">
      <c r="A1075" s="211" t="s">
        <v>323</v>
      </c>
      <c r="B1075" s="208" t="s">
        <v>324</v>
      </c>
      <c r="C1075" s="215">
        <v>605.0</v>
      </c>
      <c r="D1075" s="215">
        <v>605.0</v>
      </c>
      <c r="E1075" s="215">
        <v>692.0</v>
      </c>
      <c r="F1075" s="215">
        <v>776.0</v>
      </c>
      <c r="G1075" s="215">
        <v>694.0</v>
      </c>
      <c r="H1075" s="215">
        <v>733.0</v>
      </c>
      <c r="I1075" s="215">
        <v>768.0</v>
      </c>
      <c r="J1075" s="215">
        <v>816.0</v>
      </c>
      <c r="AE1075" s="117"/>
    </row>
    <row r="1076" ht="15.75" customHeight="1">
      <c r="A1076" s="211" t="s">
        <v>325</v>
      </c>
      <c r="B1076" s="208" t="s">
        <v>324</v>
      </c>
      <c r="C1076" s="215">
        <v>698.0</v>
      </c>
      <c r="D1076" s="215">
        <v>698.0</v>
      </c>
      <c r="E1076" s="215">
        <v>706.0</v>
      </c>
      <c r="F1076" s="215">
        <v>782.0</v>
      </c>
      <c r="G1076" s="215">
        <v>718.0</v>
      </c>
      <c r="H1076" s="215">
        <v>749.0</v>
      </c>
      <c r="I1076" s="215">
        <v>744.0</v>
      </c>
      <c r="J1076" s="215">
        <v>798.0</v>
      </c>
      <c r="AE1076" s="117"/>
    </row>
    <row r="1077" ht="15.75" customHeight="1">
      <c r="A1077" s="211" t="s">
        <v>326</v>
      </c>
      <c r="B1077" s="208" t="s">
        <v>327</v>
      </c>
      <c r="C1077" s="208" t="s">
        <v>324</v>
      </c>
      <c r="D1077" s="208" t="s">
        <v>324</v>
      </c>
      <c r="E1077" s="215">
        <v>719.0</v>
      </c>
      <c r="F1077" s="215">
        <v>795.0</v>
      </c>
      <c r="G1077" s="215">
        <v>727.0</v>
      </c>
      <c r="H1077" s="215">
        <v>759.0</v>
      </c>
      <c r="I1077" s="216">
        <v>774.0</v>
      </c>
      <c r="J1077" s="215">
        <v>824.0</v>
      </c>
      <c r="AE1077" s="117"/>
    </row>
    <row r="1078" ht="15.75" customHeight="1">
      <c r="A1078" s="210"/>
      <c r="B1078" s="209"/>
      <c r="C1078" s="209"/>
      <c r="D1078" s="209"/>
      <c r="E1078" s="209"/>
      <c r="F1078" s="209"/>
      <c r="G1078" s="209"/>
      <c r="H1078" s="209"/>
      <c r="I1078" s="209"/>
      <c r="J1078" s="209"/>
      <c r="AE1078" s="117"/>
    </row>
    <row r="1079" ht="15.75" customHeight="1">
      <c r="A1079" s="210"/>
      <c r="B1079" s="209"/>
      <c r="C1079" s="209"/>
      <c r="D1079" s="209"/>
      <c r="E1079" s="209"/>
      <c r="F1079" s="209"/>
      <c r="G1079" s="209"/>
      <c r="H1079" s="209"/>
      <c r="I1079" s="209"/>
      <c r="J1079" s="209"/>
      <c r="AE1079" s="117"/>
    </row>
    <row r="1080" ht="15.75" customHeight="1">
      <c r="A1080" s="211" t="s">
        <v>1016</v>
      </c>
      <c r="B1080" s="212" t="s">
        <v>350</v>
      </c>
      <c r="AE1080" s="117"/>
    </row>
    <row r="1081" ht="15.75" customHeight="1">
      <c r="A1081" s="211" t="s">
        <v>1017</v>
      </c>
      <c r="B1081" s="213" t="s">
        <v>340</v>
      </c>
      <c r="C1081" s="214" t="s">
        <v>341</v>
      </c>
      <c r="D1081" s="214" t="s">
        <v>342</v>
      </c>
      <c r="E1081" s="214" t="s">
        <v>343</v>
      </c>
      <c r="F1081" s="214" t="s">
        <v>344</v>
      </c>
      <c r="G1081" s="214" t="s">
        <v>345</v>
      </c>
      <c r="H1081" s="214" t="s">
        <v>346</v>
      </c>
      <c r="I1081" s="214" t="s">
        <v>347</v>
      </c>
      <c r="J1081" s="214" t="s">
        <v>348</v>
      </c>
      <c r="AE1081" s="117"/>
    </row>
    <row r="1082" ht="15.75" customHeight="1">
      <c r="A1082" s="211" t="s">
        <v>323</v>
      </c>
      <c r="B1082" s="208" t="s">
        <v>324</v>
      </c>
      <c r="C1082" s="215">
        <v>1491.0</v>
      </c>
      <c r="D1082" s="215">
        <v>1491.0</v>
      </c>
      <c r="E1082" s="215">
        <v>520.0</v>
      </c>
      <c r="F1082" s="215">
        <v>833.0</v>
      </c>
      <c r="G1082" s="215">
        <v>265.0</v>
      </c>
      <c r="H1082" s="215">
        <v>402.0</v>
      </c>
      <c r="I1082" s="215">
        <v>714.0</v>
      </c>
      <c r="J1082" s="215">
        <v>787.0</v>
      </c>
      <c r="AE1082" s="117"/>
    </row>
    <row r="1083" ht="15.75" customHeight="1">
      <c r="A1083" s="211" t="s">
        <v>325</v>
      </c>
      <c r="B1083" s="208" t="s">
        <v>324</v>
      </c>
      <c r="C1083" s="215">
        <v>768.0</v>
      </c>
      <c r="D1083" s="215">
        <v>768.0</v>
      </c>
      <c r="E1083" s="215">
        <v>652.0</v>
      </c>
      <c r="F1083" s="215">
        <v>759.0</v>
      </c>
      <c r="G1083" s="215">
        <v>629.0</v>
      </c>
      <c r="H1083" s="215">
        <v>688.0</v>
      </c>
      <c r="I1083" s="215">
        <v>730.0</v>
      </c>
      <c r="J1083" s="215">
        <v>810.0</v>
      </c>
      <c r="AE1083" s="117"/>
    </row>
    <row r="1084" ht="15.75" customHeight="1">
      <c r="A1084" s="211" t="s">
        <v>326</v>
      </c>
      <c r="B1084" s="208" t="s">
        <v>327</v>
      </c>
      <c r="C1084" s="208" t="s">
        <v>324</v>
      </c>
      <c r="D1084" s="208" t="s">
        <v>324</v>
      </c>
      <c r="E1084" s="215">
        <v>590.0</v>
      </c>
      <c r="F1084" s="215">
        <v>828.0</v>
      </c>
      <c r="G1084" s="215">
        <v>412.0</v>
      </c>
      <c r="H1084" s="215">
        <v>550.0</v>
      </c>
      <c r="I1084" s="216">
        <v>738.0</v>
      </c>
      <c r="J1084" s="215">
        <v>804.0</v>
      </c>
      <c r="AE1084" s="117"/>
    </row>
    <row r="1085" ht="15.75" customHeight="1">
      <c r="B1085" s="181"/>
      <c r="C1085" s="181"/>
      <c r="D1085" s="181"/>
      <c r="E1085" s="181"/>
      <c r="F1085" s="181"/>
      <c r="G1085" s="181"/>
      <c r="H1085" s="181"/>
      <c r="I1085" s="181"/>
      <c r="J1085" s="181"/>
      <c r="AE1085" s="117"/>
    </row>
    <row r="1086" ht="15.75" customHeight="1">
      <c r="A1086" s="3" t="s">
        <v>1018</v>
      </c>
      <c r="B1086" s="205" t="s">
        <v>350</v>
      </c>
      <c r="C1086" s="129"/>
      <c r="D1086" s="129"/>
      <c r="E1086" s="129"/>
      <c r="F1086" s="129"/>
      <c r="G1086" s="129"/>
      <c r="H1086" s="129"/>
      <c r="I1086" s="129"/>
      <c r="J1086" s="130"/>
      <c r="N1086" s="205" t="s">
        <v>1019</v>
      </c>
      <c r="O1086" s="129"/>
      <c r="P1086" s="129"/>
      <c r="Q1086" s="129"/>
      <c r="R1086" s="129"/>
      <c r="S1086" s="129"/>
      <c r="T1086" s="129"/>
      <c r="U1086" s="129"/>
      <c r="V1086" s="129"/>
      <c r="W1086" s="129"/>
      <c r="X1086" s="129"/>
      <c r="Y1086" s="130"/>
      <c r="AE1086" s="117"/>
    </row>
    <row r="1087" ht="15.75" customHeight="1">
      <c r="A1087" s="3" t="s">
        <v>1020</v>
      </c>
      <c r="B1087" s="206" t="s">
        <v>340</v>
      </c>
      <c r="C1087" s="206" t="s">
        <v>341</v>
      </c>
      <c r="D1087" s="206" t="s">
        <v>342</v>
      </c>
      <c r="E1087" s="206" t="s">
        <v>343</v>
      </c>
      <c r="F1087" s="206" t="s">
        <v>344</v>
      </c>
      <c r="G1087" s="206" t="s">
        <v>345</v>
      </c>
      <c r="H1087" s="206" t="s">
        <v>346</v>
      </c>
      <c r="I1087" s="206" t="s">
        <v>347</v>
      </c>
      <c r="J1087" s="206" t="s">
        <v>348</v>
      </c>
      <c r="K1087" s="217" t="s">
        <v>1021</v>
      </c>
      <c r="M1087" s="3" t="s">
        <v>1022</v>
      </c>
      <c r="N1087" s="218" t="s">
        <v>340</v>
      </c>
      <c r="O1087" s="218" t="s">
        <v>341</v>
      </c>
      <c r="P1087" s="218" t="s">
        <v>342</v>
      </c>
      <c r="Q1087" s="218" t="s">
        <v>343</v>
      </c>
      <c r="R1087" s="218" t="s">
        <v>344</v>
      </c>
      <c r="S1087" s="218" t="s">
        <v>345</v>
      </c>
      <c r="T1087" s="218" t="s">
        <v>346</v>
      </c>
      <c r="U1087" s="218" t="s">
        <v>347</v>
      </c>
      <c r="V1087" s="218" t="s">
        <v>348</v>
      </c>
      <c r="W1087" s="219" t="s">
        <v>1021</v>
      </c>
      <c r="X1087" s="59"/>
      <c r="Y1087" s="60"/>
      <c r="AE1087" s="117"/>
    </row>
    <row r="1088" ht="15.75" customHeight="1">
      <c r="A1088" s="3" t="s">
        <v>1023</v>
      </c>
      <c r="B1088" s="181"/>
      <c r="C1088" s="181"/>
      <c r="D1088" s="181"/>
      <c r="E1088" s="181"/>
      <c r="F1088" s="181"/>
      <c r="G1088" s="181"/>
      <c r="H1088" s="181"/>
      <c r="I1088" s="181"/>
      <c r="J1088" s="181"/>
      <c r="N1088" s="3"/>
      <c r="O1088" s="3"/>
      <c r="P1088" s="3"/>
      <c r="Q1088" s="3"/>
      <c r="R1088" s="3"/>
      <c r="S1088" s="3"/>
      <c r="T1088" s="3"/>
      <c r="U1088" s="3"/>
      <c r="V1088" s="3"/>
      <c r="W1088" s="3" t="s">
        <v>1024</v>
      </c>
      <c r="X1088" s="3" t="s">
        <v>1025</v>
      </c>
      <c r="Y1088" s="3" t="s">
        <v>1026</v>
      </c>
      <c r="Z1088" s="3" t="s">
        <v>1027</v>
      </c>
      <c r="AA1088" s="3" t="s">
        <v>1028</v>
      </c>
      <c r="AE1088" s="117"/>
    </row>
    <row r="1089" ht="15.75" customHeight="1">
      <c r="A1089" s="3" t="s">
        <v>1029</v>
      </c>
      <c r="B1089" s="183" t="s">
        <v>324</v>
      </c>
      <c r="C1089" s="183">
        <v>0.849363207817077</v>
      </c>
      <c r="D1089" s="183">
        <v>0.849363207817077</v>
      </c>
      <c r="E1089" s="183">
        <v>0.664179104477612</v>
      </c>
      <c r="F1089" s="183">
        <v>0.75</v>
      </c>
      <c r="G1089" s="183">
        <v>0.673469387755102</v>
      </c>
      <c r="H1089" s="183">
        <v>0.709677419354838</v>
      </c>
      <c r="I1089" s="183">
        <v>0.725828675419212</v>
      </c>
      <c r="J1089" s="183">
        <v>0.783461203292715</v>
      </c>
      <c r="M1089" s="3" t="s">
        <v>1030</v>
      </c>
      <c r="N1089" s="3" t="s">
        <v>324</v>
      </c>
      <c r="O1089" s="3" t="s">
        <v>1031</v>
      </c>
      <c r="P1089" s="185">
        <v>0.72397094964981</v>
      </c>
      <c r="Q1089" s="183">
        <v>0.734375</v>
      </c>
      <c r="R1089" s="183">
        <v>0.724137931034482</v>
      </c>
      <c r="S1089" s="183">
        <v>0.7</v>
      </c>
      <c r="T1089" s="183">
        <v>0.711864406779661</v>
      </c>
      <c r="U1089" s="183">
        <v>0.803376906318082</v>
      </c>
      <c r="V1089" s="183">
        <v>0.75274177542818</v>
      </c>
      <c r="W1089" s="3">
        <v>5.0</v>
      </c>
      <c r="Z1089" s="3" t="s">
        <v>1032</v>
      </c>
      <c r="AA1089" s="220" t="s">
        <v>1033</v>
      </c>
      <c r="AE1089" s="117"/>
    </row>
    <row r="1090" ht="15.75" customHeight="1">
      <c r="A1090" s="3" t="s">
        <v>1034</v>
      </c>
      <c r="B1090" s="183" t="s">
        <v>324</v>
      </c>
      <c r="C1090" s="183">
        <v>1.49054443836212</v>
      </c>
      <c r="D1090" s="183">
        <v>1.49054443836212</v>
      </c>
      <c r="E1090" s="183">
        <v>0.519900497512437</v>
      </c>
      <c r="F1090" s="183">
        <v>0.833333333333333</v>
      </c>
      <c r="G1090" s="183">
        <v>0.265306122448979</v>
      </c>
      <c r="H1090" s="183">
        <v>0.402476780185758</v>
      </c>
      <c r="I1090" s="183">
        <v>0.71412972832445</v>
      </c>
      <c r="J1090" s="183">
        <v>0.786963009685556</v>
      </c>
      <c r="M1090" s="3" t="s">
        <v>1035</v>
      </c>
      <c r="N1090" s="3" t="s">
        <v>324</v>
      </c>
      <c r="O1090" s="3" t="s">
        <v>1036</v>
      </c>
      <c r="P1090" s="183">
        <v>0.982929229736328</v>
      </c>
      <c r="Q1090" s="183">
        <v>0.671875</v>
      </c>
      <c r="R1090" s="183">
        <v>0.813953488372093</v>
      </c>
      <c r="S1090" s="183">
        <v>0.388888888888888</v>
      </c>
      <c r="T1090" s="183">
        <v>0.526315789473684</v>
      </c>
      <c r="U1090" s="183">
        <v>0.776579520697167</v>
      </c>
      <c r="V1090" s="183">
        <v>0.747336648926824</v>
      </c>
      <c r="AE1090" s="117"/>
    </row>
    <row r="1091" ht="15.75" customHeight="1">
      <c r="A1091" s="3" t="s">
        <v>1037</v>
      </c>
      <c r="B1091" s="183" t="s">
        <v>324</v>
      </c>
      <c r="C1091" s="183">
        <v>1.03034269809722</v>
      </c>
      <c r="D1091" s="183">
        <v>1.03034269809722</v>
      </c>
      <c r="E1091" s="183">
        <v>0.611940298507462</v>
      </c>
      <c r="F1091" s="183">
        <v>0.757225433526011</v>
      </c>
      <c r="G1091" s="183">
        <v>0.53469387755102</v>
      </c>
      <c r="H1091" s="183">
        <v>0.626794258373205</v>
      </c>
      <c r="I1091" s="183">
        <v>0.70695437410633</v>
      </c>
      <c r="J1091" s="183">
        <v>0.787804995134045</v>
      </c>
      <c r="M1091" s="3" t="s">
        <v>1038</v>
      </c>
      <c r="N1091" s="3" t="s">
        <v>324</v>
      </c>
      <c r="O1091" s="3" t="s">
        <v>1039</v>
      </c>
      <c r="P1091" s="183">
        <v>0.821106076240539</v>
      </c>
      <c r="Q1091" s="183">
        <v>0.697916666666666</v>
      </c>
      <c r="R1091" s="183">
        <v>0.742424242424242</v>
      </c>
      <c r="S1091" s="183">
        <v>0.544444444444444</v>
      </c>
      <c r="T1091" s="183">
        <v>0.628205128205128</v>
      </c>
      <c r="U1091" s="183">
        <v>0.765250544662309</v>
      </c>
      <c r="V1091" s="183">
        <v>0.763802304775237</v>
      </c>
      <c r="AE1091" s="117"/>
    </row>
    <row r="1092" ht="15.75" customHeight="1">
      <c r="A1092" s="3" t="s">
        <v>1040</v>
      </c>
      <c r="B1092" s="183" t="s">
        <v>324</v>
      </c>
      <c r="C1092" s="183">
        <v>0.811462819576263</v>
      </c>
      <c r="D1092" s="183">
        <v>0.811462819576263</v>
      </c>
      <c r="E1092" s="183">
        <v>0.708955223880597</v>
      </c>
      <c r="F1092" s="183">
        <v>0.740601503759398</v>
      </c>
      <c r="G1092" s="183">
        <v>0.804081632653061</v>
      </c>
      <c r="H1092" s="183">
        <v>0.771037181996086</v>
      </c>
      <c r="I1092" s="183">
        <v>0.732042116209541</v>
      </c>
      <c r="J1092" s="183">
        <v>0.794492602751509</v>
      </c>
      <c r="M1092" s="3" t="s">
        <v>1041</v>
      </c>
      <c r="N1092" s="3" t="s">
        <v>324</v>
      </c>
      <c r="O1092" s="3" t="s">
        <v>1042</v>
      </c>
      <c r="P1092" s="183">
        <v>0.768414616584777</v>
      </c>
      <c r="Q1092" s="183">
        <v>0.708333333333333</v>
      </c>
      <c r="R1092" s="183">
        <v>0.646551724137931</v>
      </c>
      <c r="S1092" s="183">
        <v>0.833333333333333</v>
      </c>
      <c r="T1092" s="183">
        <v>0.728155339805825</v>
      </c>
      <c r="U1092" s="183">
        <v>0.795315904139433</v>
      </c>
      <c r="V1092" s="185">
        <v>0.773627785443095</v>
      </c>
      <c r="X1092" s="3">
        <v>4.0</v>
      </c>
      <c r="AE1092" s="117"/>
    </row>
    <row r="1093" ht="15.75" customHeight="1">
      <c r="A1093" s="3" t="s">
        <v>1043</v>
      </c>
      <c r="B1093" s="183" t="s">
        <v>324</v>
      </c>
      <c r="C1093" s="183">
        <v>0.841328799724578</v>
      </c>
      <c r="D1093" s="183">
        <v>0.841328799724578</v>
      </c>
      <c r="E1093" s="183">
        <v>0.671641791044776</v>
      </c>
      <c r="F1093" s="183">
        <v>0.728744939271255</v>
      </c>
      <c r="G1093" s="183">
        <v>0.73469387755102</v>
      </c>
      <c r="H1093" s="183">
        <v>0.73170731707317</v>
      </c>
      <c r="I1093" s="183">
        <v>0.725542701156895</v>
      </c>
      <c r="J1093" s="183">
        <v>0.783324487679452</v>
      </c>
      <c r="M1093" s="3" t="s">
        <v>1044</v>
      </c>
      <c r="N1093" s="3" t="s">
        <v>324</v>
      </c>
      <c r="O1093" s="3" t="s">
        <v>1045</v>
      </c>
      <c r="P1093" s="183">
        <v>0.84980434179306</v>
      </c>
      <c r="Q1093" s="183">
        <v>0.682291666666666</v>
      </c>
      <c r="R1093" s="183">
        <v>0.633027522935779</v>
      </c>
      <c r="S1093" s="183">
        <v>0.766666666666666</v>
      </c>
      <c r="T1093" s="183">
        <v>0.693467336683417</v>
      </c>
      <c r="U1093" s="183">
        <v>0.768191721132897</v>
      </c>
      <c r="V1093" s="183">
        <v>0.754113524556386</v>
      </c>
      <c r="AE1093" s="117"/>
    </row>
    <row r="1094" ht="15.75" customHeight="1">
      <c r="A1094" s="3" t="s">
        <v>1046</v>
      </c>
      <c r="B1094" s="183" t="s">
        <v>324</v>
      </c>
      <c r="C1094" s="183">
        <v>1.07620799541473</v>
      </c>
      <c r="D1094" s="183">
        <v>1.07620799541473</v>
      </c>
      <c r="E1094" s="183">
        <v>0.587064676616915</v>
      </c>
      <c r="F1094" s="183">
        <v>0.784172661870503</v>
      </c>
      <c r="G1094" s="183">
        <v>0.444897959183673</v>
      </c>
      <c r="H1094" s="183">
        <v>0.567708333333333</v>
      </c>
      <c r="I1094" s="183">
        <v>0.731314181723644</v>
      </c>
      <c r="J1094" s="183">
        <v>0.799150948997165</v>
      </c>
      <c r="M1094" s="3" t="s">
        <v>1047</v>
      </c>
      <c r="N1094" s="3" t="s">
        <v>324</v>
      </c>
      <c r="O1094" s="3" t="s">
        <v>1048</v>
      </c>
      <c r="P1094" s="183">
        <v>0.863608121871948</v>
      </c>
      <c r="Q1094" s="183">
        <v>0.708333333333333</v>
      </c>
      <c r="R1094" s="183">
        <v>0.783333333333333</v>
      </c>
      <c r="S1094" s="183">
        <v>0.522222222222222</v>
      </c>
      <c r="T1094" s="183">
        <v>0.626666666666666</v>
      </c>
      <c r="U1094" s="183">
        <v>0.762745098039215</v>
      </c>
      <c r="V1094" s="185">
        <v>0.765722691378834</v>
      </c>
      <c r="X1094" s="3">
        <v>5.0</v>
      </c>
      <c r="AE1094" s="117"/>
    </row>
    <row r="1095" ht="15.75" customHeight="1">
      <c r="A1095" s="3" t="s">
        <v>1049</v>
      </c>
      <c r="B1095" s="183" t="s">
        <v>324</v>
      </c>
      <c r="C1095" s="183">
        <v>0.831559658050537</v>
      </c>
      <c r="D1095" s="183">
        <v>0.831559658050537</v>
      </c>
      <c r="E1095" s="183">
        <v>0.671641791044776</v>
      </c>
      <c r="F1095" s="183">
        <v>0.795811518324607</v>
      </c>
      <c r="G1095" s="183">
        <v>0.620408163265306</v>
      </c>
      <c r="H1095" s="183">
        <v>0.697247706422018</v>
      </c>
      <c r="I1095" s="183">
        <v>0.714285714285714</v>
      </c>
      <c r="J1095" s="183">
        <v>0.791401970536998</v>
      </c>
      <c r="M1095" s="3" t="s">
        <v>1050</v>
      </c>
      <c r="N1095" s="3" t="s">
        <v>324</v>
      </c>
      <c r="O1095" s="3" t="s">
        <v>1051</v>
      </c>
      <c r="P1095" s="185">
        <v>0.621156573295593</v>
      </c>
      <c r="Q1095" s="183">
        <v>0.755208333333333</v>
      </c>
      <c r="R1095" s="183">
        <v>0.736263736263736</v>
      </c>
      <c r="S1095" s="183">
        <v>0.744444444444444</v>
      </c>
      <c r="T1095" s="183">
        <v>0.740331491712707</v>
      </c>
      <c r="U1095" s="183">
        <v>0.826688453159041</v>
      </c>
      <c r="V1095" s="185">
        <v>0.799455953890904</v>
      </c>
      <c r="W1095" s="3">
        <v>1.0</v>
      </c>
      <c r="X1095" s="3">
        <v>1.0</v>
      </c>
      <c r="Z1095" s="3" t="s">
        <v>1032</v>
      </c>
      <c r="AA1095" s="220" t="s">
        <v>1052</v>
      </c>
      <c r="AE1095" s="117"/>
    </row>
    <row r="1096" ht="15.75" customHeight="1">
      <c r="A1096" s="3" t="s">
        <v>1053</v>
      </c>
      <c r="B1096" s="183" t="s">
        <v>324</v>
      </c>
      <c r="C1096" s="183">
        <v>1.11928796768188</v>
      </c>
      <c r="D1096" s="183">
        <v>1.11928796768188</v>
      </c>
      <c r="E1096" s="183">
        <v>0.601990049751243</v>
      </c>
      <c r="F1096" s="183">
        <v>0.793103448275862</v>
      </c>
      <c r="G1096" s="183">
        <v>0.46938775510204</v>
      </c>
      <c r="H1096" s="183">
        <v>0.589743589743589</v>
      </c>
      <c r="I1096" s="183">
        <v>0.717301442870141</v>
      </c>
      <c r="J1096" s="183">
        <v>0.779743444489362</v>
      </c>
      <c r="M1096" s="3" t="s">
        <v>1054</v>
      </c>
      <c r="N1096" s="3" t="s">
        <v>324</v>
      </c>
      <c r="O1096" s="3" t="s">
        <v>1055</v>
      </c>
      <c r="P1096" s="183">
        <v>0.867220044136047</v>
      </c>
      <c r="Q1096" s="183">
        <v>0.6875</v>
      </c>
      <c r="R1096" s="183">
        <v>0.758620689655172</v>
      </c>
      <c r="S1096" s="183">
        <v>0.488888888888888</v>
      </c>
      <c r="T1096" s="183">
        <v>0.594594594594594</v>
      </c>
      <c r="U1096" s="183">
        <v>0.763289760348583</v>
      </c>
      <c r="V1096" s="183">
        <v>0.745466196766136</v>
      </c>
      <c r="AE1096" s="117"/>
    </row>
    <row r="1097" ht="15.75" customHeight="1">
      <c r="A1097" s="3" t="s">
        <v>1056</v>
      </c>
      <c r="B1097" s="183" t="s">
        <v>324</v>
      </c>
      <c r="C1097" s="183">
        <v>0.767759323120117</v>
      </c>
      <c r="D1097" s="183">
        <v>0.767759323120117</v>
      </c>
      <c r="E1097" s="183">
        <v>0.651741293532338</v>
      </c>
      <c r="F1097" s="183">
        <v>0.758620689655172</v>
      </c>
      <c r="G1097" s="183">
        <v>0.628571428571428</v>
      </c>
      <c r="H1097" s="183">
        <v>0.6875</v>
      </c>
      <c r="I1097" s="183">
        <v>0.729598336149746</v>
      </c>
      <c r="J1097" s="183">
        <v>0.810180152920786</v>
      </c>
      <c r="K1097" s="3">
        <v>3.0</v>
      </c>
      <c r="M1097" s="3" t="s">
        <v>1057</v>
      </c>
      <c r="N1097" s="3" t="s">
        <v>324</v>
      </c>
      <c r="O1097" s="3" t="s">
        <v>1058</v>
      </c>
      <c r="P1097" s="185">
        <v>0.704770684242248</v>
      </c>
      <c r="Q1097" s="183">
        <v>0.677083333333333</v>
      </c>
      <c r="R1097" s="183">
        <v>0.670731707317073</v>
      </c>
      <c r="S1097" s="183">
        <v>0.611111111111111</v>
      </c>
      <c r="T1097" s="183">
        <v>0.63953488372093</v>
      </c>
      <c r="U1097" s="183">
        <v>0.768627450980392</v>
      </c>
      <c r="V1097" s="183">
        <v>0.756243470701195</v>
      </c>
      <c r="W1097" s="3">
        <v>4.0</v>
      </c>
      <c r="Y1097" s="221">
        <v>3.0</v>
      </c>
      <c r="Z1097" s="3" t="s">
        <v>1032</v>
      </c>
      <c r="AA1097" s="220" t="s">
        <v>1059</v>
      </c>
      <c r="AE1097" s="117"/>
    </row>
    <row r="1098" ht="15.75" customHeight="1">
      <c r="A1098" s="3" t="s">
        <v>1060</v>
      </c>
      <c r="B1098" s="183" t="s">
        <v>324</v>
      </c>
      <c r="C1098" s="183">
        <v>0.762941896915435</v>
      </c>
      <c r="D1098" s="183">
        <v>0.762941896915435</v>
      </c>
      <c r="E1098" s="183">
        <v>0.676616915422885</v>
      </c>
      <c r="F1098" s="183">
        <v>0.723735408560311</v>
      </c>
      <c r="G1098" s="183">
        <v>0.759183673469387</v>
      </c>
      <c r="H1098" s="183">
        <v>0.741035856573705</v>
      </c>
      <c r="I1098" s="183">
        <v>0.719797218250357</v>
      </c>
      <c r="J1098" s="183">
        <v>0.799554314877632</v>
      </c>
      <c r="K1098" s="3">
        <v>5.0</v>
      </c>
      <c r="M1098" s="183" t="s">
        <v>1061</v>
      </c>
      <c r="N1098" s="183" t="s">
        <v>324</v>
      </c>
      <c r="O1098" s="183" t="s">
        <v>1062</v>
      </c>
      <c r="P1098" s="183">
        <v>0.761093616485595</v>
      </c>
      <c r="Q1098" s="183">
        <v>0.677083333333333</v>
      </c>
      <c r="R1098" s="183">
        <v>0.612903225806451</v>
      </c>
      <c r="S1098" s="183">
        <v>0.844444444444444</v>
      </c>
      <c r="T1098" s="183">
        <v>0.710280373831775</v>
      </c>
      <c r="U1098" s="183">
        <v>0.779084967320261</v>
      </c>
      <c r="V1098" s="183">
        <v>0.758234159725604</v>
      </c>
      <c r="Y1098" s="3">
        <v>5.0</v>
      </c>
      <c r="AE1098" s="117"/>
    </row>
    <row r="1099" ht="15.75" customHeight="1">
      <c r="A1099" s="3" t="s">
        <v>1063</v>
      </c>
      <c r="B1099" s="183" t="s">
        <v>324</v>
      </c>
      <c r="C1099" s="183">
        <v>0.775348424911499</v>
      </c>
      <c r="D1099" s="183">
        <v>0.775348424911499</v>
      </c>
      <c r="E1099" s="183">
        <v>0.684079601990049</v>
      </c>
      <c r="F1099" s="183">
        <v>0.739837398373983</v>
      </c>
      <c r="G1099" s="183">
        <v>0.742857142857142</v>
      </c>
      <c r="H1099" s="183">
        <v>0.741344195519348</v>
      </c>
      <c r="I1099" s="183">
        <v>0.724476797088262</v>
      </c>
      <c r="J1099" s="183">
        <v>0.793744652757148</v>
      </c>
      <c r="M1099" s="3" t="s">
        <v>1064</v>
      </c>
      <c r="N1099" s="3" t="s">
        <v>324</v>
      </c>
      <c r="O1099" s="3" t="s">
        <v>1065</v>
      </c>
      <c r="P1099" s="185">
        <v>0.648557603359222</v>
      </c>
      <c r="Q1099" s="183">
        <v>0.729166666666666</v>
      </c>
      <c r="R1099" s="183">
        <v>0.669642857142857</v>
      </c>
      <c r="S1099" s="183">
        <v>0.833333333333333</v>
      </c>
      <c r="T1099" s="183">
        <v>0.742574257425742</v>
      </c>
      <c r="U1099" s="183">
        <v>0.797494553376906</v>
      </c>
      <c r="V1099" s="185">
        <v>0.783005133626201</v>
      </c>
      <c r="W1099" s="3">
        <v>2.0</v>
      </c>
      <c r="X1099" s="3">
        <v>2.0</v>
      </c>
      <c r="Z1099" s="3" t="s">
        <v>1032</v>
      </c>
      <c r="AA1099" s="220" t="s">
        <v>1066</v>
      </c>
      <c r="AE1099" s="117"/>
    </row>
    <row r="1100" ht="15.75" customHeight="1">
      <c r="A1100" s="3" t="s">
        <v>1067</v>
      </c>
      <c r="B1100" s="183" t="s">
        <v>324</v>
      </c>
      <c r="C1100" s="183">
        <v>0.78397399187088</v>
      </c>
      <c r="D1100" s="183">
        <v>0.78397399187088</v>
      </c>
      <c r="E1100" s="183">
        <v>0.666666666666666</v>
      </c>
      <c r="F1100" s="183">
        <v>0.72289156626506</v>
      </c>
      <c r="G1100" s="183">
        <v>0.73469387755102</v>
      </c>
      <c r="H1100" s="183">
        <v>0.728744939271255</v>
      </c>
      <c r="I1100" s="183">
        <v>0.699701026907578</v>
      </c>
      <c r="J1100" s="183">
        <v>0.771352748164139</v>
      </c>
      <c r="M1100" s="3" t="s">
        <v>1068</v>
      </c>
      <c r="N1100" s="183" t="s">
        <v>324</v>
      </c>
      <c r="O1100" s="183" t="s">
        <v>1069</v>
      </c>
      <c r="P1100" s="185">
        <v>0.679126858711242</v>
      </c>
      <c r="Q1100" s="183">
        <v>0.697916666666666</v>
      </c>
      <c r="R1100" s="183">
        <v>0.635593220338983</v>
      </c>
      <c r="S1100" s="183">
        <v>0.833333333333333</v>
      </c>
      <c r="T1100" s="183">
        <v>0.721153846153846</v>
      </c>
      <c r="U1100" s="183">
        <v>0.793790849673202</v>
      </c>
      <c r="V1100" s="185">
        <v>0.778834389052331</v>
      </c>
      <c r="W1100" s="3">
        <v>3.0</v>
      </c>
      <c r="X1100" s="3">
        <v>3.0</v>
      </c>
      <c r="Z1100" s="3" t="s">
        <v>1032</v>
      </c>
      <c r="AA1100" s="220" t="s">
        <v>1070</v>
      </c>
      <c r="AE1100" s="117"/>
    </row>
    <row r="1101" ht="15.75" customHeight="1">
      <c r="A1101" s="3" t="s">
        <v>1071</v>
      </c>
      <c r="B1101" s="183" t="s">
        <v>324</v>
      </c>
      <c r="C1101" s="183">
        <v>0.74544882774353</v>
      </c>
      <c r="D1101" s="183">
        <v>0.74544882774353</v>
      </c>
      <c r="E1101" s="183">
        <v>0.681592039800995</v>
      </c>
      <c r="F1101" s="183">
        <v>0.709677419354838</v>
      </c>
      <c r="G1101" s="183">
        <v>0.808163265306122</v>
      </c>
      <c r="H1101" s="183">
        <v>0.755725190839694</v>
      </c>
      <c r="I1101" s="183">
        <v>0.739139477447029</v>
      </c>
      <c r="J1101" s="222">
        <v>0.820027134070316</v>
      </c>
      <c r="K1101" s="3">
        <v>1.0</v>
      </c>
      <c r="M1101" s="3" t="s">
        <v>1072</v>
      </c>
      <c r="N1101" s="3" t="s">
        <v>324</v>
      </c>
      <c r="O1101" s="3" t="s">
        <v>1073</v>
      </c>
      <c r="P1101" s="183">
        <v>0.833004236221313</v>
      </c>
      <c r="Q1101" s="183">
        <v>0.661458333333333</v>
      </c>
      <c r="R1101" s="183">
        <v>0.601626016260162</v>
      </c>
      <c r="S1101" s="183">
        <v>0.822222222222222</v>
      </c>
      <c r="T1101" s="183">
        <v>0.694835680751173</v>
      </c>
      <c r="U1101" s="183">
        <v>0.756644880174291</v>
      </c>
      <c r="V1101" s="183">
        <v>0.725232247084436</v>
      </c>
      <c r="Y1101" s="3">
        <v>1.0</v>
      </c>
      <c r="AE1101" s="117"/>
    </row>
    <row r="1102" ht="15.75" customHeight="1">
      <c r="A1102" s="3" t="s">
        <v>1074</v>
      </c>
      <c r="B1102" s="183" t="s">
        <v>324</v>
      </c>
      <c r="C1102" s="183">
        <v>0.792060434818267</v>
      </c>
      <c r="D1102" s="183">
        <v>0.792060434818267</v>
      </c>
      <c r="E1102" s="183">
        <v>0.694029850746268</v>
      </c>
      <c r="F1102" s="183">
        <v>0.687116564417177</v>
      </c>
      <c r="G1102" s="183">
        <v>0.914285714285714</v>
      </c>
      <c r="H1102" s="183">
        <v>0.784588441330998</v>
      </c>
      <c r="I1102" s="183">
        <v>0.750110490055895</v>
      </c>
      <c r="J1102" s="222">
        <v>0.814823531606516</v>
      </c>
      <c r="K1102" s="3">
        <v>2.0</v>
      </c>
      <c r="M1102" s="3" t="s">
        <v>1075</v>
      </c>
      <c r="N1102" s="3" t="s">
        <v>324</v>
      </c>
      <c r="O1102" s="3" t="s">
        <v>1076</v>
      </c>
      <c r="P1102" s="183">
        <v>0.983797311782836</v>
      </c>
      <c r="Q1102" s="183">
        <v>0.625</v>
      </c>
      <c r="R1102" s="183">
        <v>0.561643835616438</v>
      </c>
      <c r="S1102" s="183">
        <v>0.911111111111111</v>
      </c>
      <c r="T1102" s="183">
        <v>0.694915254237288</v>
      </c>
      <c r="U1102" s="183">
        <v>0.713834422657952</v>
      </c>
      <c r="V1102" s="183">
        <v>0.69170931754173</v>
      </c>
      <c r="Y1102" s="3">
        <v>2.0</v>
      </c>
      <c r="AE1102" s="117"/>
    </row>
    <row r="1103" ht="15.75" customHeight="1">
      <c r="A1103" s="3" t="s">
        <v>1077</v>
      </c>
      <c r="B1103" s="183" t="s">
        <v>324</v>
      </c>
      <c r="C1103" s="183">
        <v>0.788830637931823</v>
      </c>
      <c r="D1103" s="183">
        <v>0.788830637931823</v>
      </c>
      <c r="E1103" s="183">
        <v>0.669154228855721</v>
      </c>
      <c r="F1103" s="183">
        <v>0.715384615384615</v>
      </c>
      <c r="G1103" s="183">
        <v>0.759183673469387</v>
      </c>
      <c r="H1103" s="183">
        <v>0.736633663366336</v>
      </c>
      <c r="I1103" s="183">
        <v>0.728142467177954</v>
      </c>
      <c r="J1103" s="183">
        <v>0.800629040801578</v>
      </c>
      <c r="K1103" s="3">
        <v>4.0</v>
      </c>
      <c r="M1103" s="3" t="s">
        <v>1078</v>
      </c>
      <c r="N1103" s="3" t="s">
        <v>324</v>
      </c>
      <c r="O1103" s="3" t="s">
        <v>1079</v>
      </c>
      <c r="P1103" s="183">
        <v>0.826183915138244</v>
      </c>
      <c r="Q1103" s="183">
        <v>0.661458333333333</v>
      </c>
      <c r="R1103" s="183">
        <v>0.606837606837606</v>
      </c>
      <c r="S1103" s="183">
        <v>0.788888888888888</v>
      </c>
      <c r="T1103" s="183">
        <v>0.685990338164251</v>
      </c>
      <c r="U1103" s="183">
        <v>0.74433551198257</v>
      </c>
      <c r="V1103" s="183">
        <v>0.701796826575764</v>
      </c>
      <c r="Y1103" s="3">
        <v>4.0</v>
      </c>
      <c r="AE1103" s="117"/>
    </row>
    <row r="1104" ht="15.75" customHeight="1">
      <c r="A1104" s="3" t="s">
        <v>1080</v>
      </c>
      <c r="B1104" s="183" t="s">
        <v>324</v>
      </c>
      <c r="C1104" s="183">
        <v>0.757892131805419</v>
      </c>
      <c r="D1104" s="183">
        <v>0.757892131805419</v>
      </c>
      <c r="E1104" s="183">
        <v>0.67412935323383</v>
      </c>
      <c r="F1104" s="183">
        <v>0.711111111111111</v>
      </c>
      <c r="G1104" s="183">
        <v>0.783673469387755</v>
      </c>
      <c r="H1104" s="183">
        <v>0.745631067961165</v>
      </c>
      <c r="I1104" s="183">
        <v>0.717119459248667</v>
      </c>
      <c r="J1104" s="183">
        <v>0.78284127667615</v>
      </c>
      <c r="M1104" s="3" t="s">
        <v>1081</v>
      </c>
      <c r="N1104" s="3" t="s">
        <v>324</v>
      </c>
      <c r="O1104" s="3" t="s">
        <v>1082</v>
      </c>
      <c r="P1104" s="183">
        <v>0.749296188354492</v>
      </c>
      <c r="Q1104" s="183">
        <v>0.697916666666666</v>
      </c>
      <c r="R1104" s="183">
        <v>0.631147540983606</v>
      </c>
      <c r="S1104" s="183">
        <v>0.855555555555555</v>
      </c>
      <c r="T1104" s="183">
        <v>0.726415094339622</v>
      </c>
      <c r="U1104" s="183">
        <v>0.770588235294117</v>
      </c>
      <c r="V1104" s="183">
        <v>0.727137424965294</v>
      </c>
      <c r="AE1104" s="117"/>
    </row>
    <row r="1105" ht="15.75" customHeight="1">
      <c r="A1105" s="22" t="s">
        <v>1083</v>
      </c>
      <c r="B1105" s="185" t="s">
        <v>327</v>
      </c>
      <c r="C1105" s="185" t="s">
        <v>324</v>
      </c>
      <c r="D1105" s="185" t="s">
        <v>324</v>
      </c>
      <c r="E1105" s="185">
        <v>0.731343283582089</v>
      </c>
      <c r="F1105" s="185">
        <v>0.793991416309012</v>
      </c>
      <c r="G1105" s="185">
        <v>0.755102040816326</v>
      </c>
      <c r="H1105" s="185">
        <v>0.774058577405857</v>
      </c>
      <c r="I1105" s="185">
        <v>0.785909268165864</v>
      </c>
      <c r="J1105" s="185">
        <v>0.838289186942392</v>
      </c>
      <c r="L1105" s="3"/>
      <c r="M1105" s="3"/>
      <c r="N1105" s="3"/>
      <c r="O1105" s="3"/>
      <c r="P1105" s="3"/>
      <c r="Q1105" s="3"/>
      <c r="R1105" s="3"/>
      <c r="S1105" s="3"/>
      <c r="T1105" s="3"/>
      <c r="U1105" s="3"/>
      <c r="AE1105" s="117"/>
    </row>
    <row r="1106" ht="15.75" customHeight="1">
      <c r="A1106" s="3" t="s">
        <v>1084</v>
      </c>
      <c r="B1106" s="183" t="s">
        <v>324</v>
      </c>
      <c r="C1106" s="183">
        <v>0.849363207817077</v>
      </c>
      <c r="D1106" s="183">
        <v>0.849363207817077</v>
      </c>
      <c r="E1106" s="183">
        <v>0.664179104477612</v>
      </c>
      <c r="F1106" s="183">
        <v>0.75</v>
      </c>
      <c r="G1106" s="183">
        <v>0.673469387755102</v>
      </c>
      <c r="H1106" s="183">
        <v>0.709677419354838</v>
      </c>
      <c r="I1106" s="183">
        <v>0.725828675419212</v>
      </c>
      <c r="J1106" s="183">
        <v>0.783461203292715</v>
      </c>
      <c r="L1106" s="3"/>
      <c r="M1106" s="3"/>
      <c r="N1106" s="3"/>
      <c r="O1106" s="3"/>
      <c r="P1106" s="3"/>
      <c r="Q1106" s="3"/>
      <c r="R1106" s="3"/>
      <c r="S1106" s="3"/>
      <c r="T1106" s="3"/>
      <c r="U1106" s="3"/>
      <c r="AE1106" s="117"/>
    </row>
    <row r="1107" ht="15.75" customHeight="1">
      <c r="A1107" s="3" t="s">
        <v>1085</v>
      </c>
      <c r="B1107" s="183" t="s">
        <v>324</v>
      </c>
      <c r="C1107" s="183">
        <v>1.49054443836212</v>
      </c>
      <c r="D1107" s="183">
        <v>1.49054443836212</v>
      </c>
      <c r="E1107" s="183">
        <v>0.519900497512437</v>
      </c>
      <c r="F1107" s="183">
        <v>0.833333333333333</v>
      </c>
      <c r="G1107" s="183">
        <v>0.265306122448979</v>
      </c>
      <c r="H1107" s="183">
        <v>0.402476780185758</v>
      </c>
      <c r="I1107" s="183">
        <v>0.71412972832445</v>
      </c>
      <c r="J1107" s="183">
        <v>0.786963009685556</v>
      </c>
      <c r="M1107" s="183"/>
      <c r="N1107" s="183"/>
      <c r="O1107" s="183"/>
      <c r="P1107" s="158"/>
      <c r="Q1107" s="158"/>
      <c r="R1107" s="158"/>
      <c r="S1107" s="158"/>
      <c r="T1107" s="158"/>
      <c r="U1107" s="158"/>
      <c r="AE1107" s="117"/>
    </row>
    <row r="1108" ht="15.75" customHeight="1">
      <c r="A1108" s="3" t="s">
        <v>1086</v>
      </c>
      <c r="B1108" s="183" t="s">
        <v>324</v>
      </c>
      <c r="C1108" s="183">
        <v>1.03034269809722</v>
      </c>
      <c r="D1108" s="183">
        <v>1.03034269809722</v>
      </c>
      <c r="E1108" s="183">
        <v>0.611940298507462</v>
      </c>
      <c r="F1108" s="183">
        <v>0.757225433526011</v>
      </c>
      <c r="G1108" s="183">
        <v>0.53469387755102</v>
      </c>
      <c r="H1108" s="183">
        <v>0.626794258373205</v>
      </c>
      <c r="I1108" s="183">
        <v>0.70695437410633</v>
      </c>
      <c r="J1108" s="183">
        <v>0.787804995134045</v>
      </c>
      <c r="M1108" s="183"/>
      <c r="N1108" s="183"/>
      <c r="O1108" s="183"/>
      <c r="P1108" s="158"/>
      <c r="Q1108" s="158"/>
      <c r="R1108" s="158"/>
      <c r="S1108" s="158"/>
      <c r="T1108" s="158"/>
      <c r="U1108" s="158"/>
      <c r="AE1108" s="117"/>
    </row>
    <row r="1109" ht="15.75" customHeight="1">
      <c r="A1109" s="3" t="s">
        <v>1087</v>
      </c>
      <c r="B1109" s="183" t="s">
        <v>324</v>
      </c>
      <c r="C1109" s="183">
        <v>0.811462819576263</v>
      </c>
      <c r="D1109" s="183">
        <v>0.811462819576263</v>
      </c>
      <c r="E1109" s="183">
        <v>0.708955223880597</v>
      </c>
      <c r="F1109" s="183">
        <v>0.740601503759398</v>
      </c>
      <c r="G1109" s="183">
        <v>0.804081632653061</v>
      </c>
      <c r="H1109" s="183">
        <v>0.771037181996086</v>
      </c>
      <c r="I1109" s="183">
        <v>0.732042116209541</v>
      </c>
      <c r="J1109" s="183">
        <v>0.794492602751509</v>
      </c>
      <c r="M1109" s="183"/>
      <c r="N1109" s="183"/>
      <c r="O1109" s="183"/>
      <c r="P1109" s="158"/>
      <c r="Q1109" s="158"/>
      <c r="R1109" s="158"/>
      <c r="S1109" s="158"/>
      <c r="T1109" s="158"/>
      <c r="U1109" s="158"/>
      <c r="AE1109" s="117"/>
    </row>
    <row r="1110" ht="15.75" customHeight="1">
      <c r="A1110" s="3" t="s">
        <v>1088</v>
      </c>
      <c r="B1110" s="183" t="s">
        <v>324</v>
      </c>
      <c r="C1110" s="183">
        <v>0.841328799724578</v>
      </c>
      <c r="D1110" s="183">
        <v>0.841328799724578</v>
      </c>
      <c r="E1110" s="183">
        <v>0.671641791044776</v>
      </c>
      <c r="F1110" s="183">
        <v>0.728744939271255</v>
      </c>
      <c r="G1110" s="183">
        <v>0.73469387755102</v>
      </c>
      <c r="H1110" s="183">
        <v>0.73170731707317</v>
      </c>
      <c r="I1110" s="183">
        <v>0.725542701156895</v>
      </c>
      <c r="J1110" s="183">
        <v>0.783324487679452</v>
      </c>
      <c r="M1110" s="183"/>
      <c r="N1110" s="183"/>
      <c r="O1110" s="183"/>
      <c r="P1110" s="158"/>
      <c r="Q1110" s="158"/>
      <c r="R1110" s="158"/>
      <c r="S1110" s="158"/>
      <c r="T1110" s="158"/>
      <c r="U1110" s="158"/>
      <c r="AE1110" s="117"/>
    </row>
    <row r="1111" ht="15.75" customHeight="1">
      <c r="A1111" s="3" t="s">
        <v>1089</v>
      </c>
      <c r="B1111" s="183" t="s">
        <v>324</v>
      </c>
      <c r="C1111" s="183">
        <v>1.07620799541473</v>
      </c>
      <c r="D1111" s="183">
        <v>1.07620799541473</v>
      </c>
      <c r="E1111" s="183">
        <v>0.587064676616915</v>
      </c>
      <c r="F1111" s="183">
        <v>0.784172661870503</v>
      </c>
      <c r="G1111" s="183">
        <v>0.444897959183673</v>
      </c>
      <c r="H1111" s="183">
        <v>0.567708333333333</v>
      </c>
      <c r="I1111" s="183">
        <v>0.731314181723644</v>
      </c>
      <c r="J1111" s="183">
        <v>0.799150948997165</v>
      </c>
      <c r="AE1111" s="117"/>
    </row>
    <row r="1112" ht="15.75" customHeight="1">
      <c r="A1112" s="3" t="s">
        <v>1090</v>
      </c>
      <c r="B1112" s="183" t="s">
        <v>324</v>
      </c>
      <c r="C1112" s="183">
        <v>0.831559658050537</v>
      </c>
      <c r="D1112" s="183">
        <v>0.831559658050537</v>
      </c>
      <c r="E1112" s="183">
        <v>0.671641791044776</v>
      </c>
      <c r="F1112" s="183">
        <v>0.795811518324607</v>
      </c>
      <c r="G1112" s="183">
        <v>0.620408163265306</v>
      </c>
      <c r="H1112" s="183">
        <v>0.697247706422018</v>
      </c>
      <c r="I1112" s="183">
        <v>0.714285714285714</v>
      </c>
      <c r="J1112" s="183">
        <v>0.791401970536998</v>
      </c>
      <c r="AE1112" s="117"/>
    </row>
    <row r="1113" ht="15.75" customHeight="1">
      <c r="A1113" s="3" t="s">
        <v>1091</v>
      </c>
      <c r="B1113" s="183" t="s">
        <v>324</v>
      </c>
      <c r="C1113" s="183">
        <v>0.767759323120117</v>
      </c>
      <c r="D1113" s="183">
        <v>0.767759323120117</v>
      </c>
      <c r="E1113" s="183">
        <v>0.651741293532338</v>
      </c>
      <c r="F1113" s="183">
        <v>0.758620689655172</v>
      </c>
      <c r="G1113" s="183">
        <v>0.628571428571428</v>
      </c>
      <c r="H1113" s="183">
        <v>0.6875</v>
      </c>
      <c r="I1113" s="183">
        <v>0.729598336149746</v>
      </c>
      <c r="J1113" s="183">
        <v>0.810180152920786</v>
      </c>
      <c r="AE1113" s="117"/>
    </row>
    <row r="1114" ht="15.75" customHeight="1">
      <c r="A1114" s="3" t="s">
        <v>1092</v>
      </c>
      <c r="B1114" s="183" t="s">
        <v>324</v>
      </c>
      <c r="C1114" s="183">
        <v>0.762941896915435</v>
      </c>
      <c r="D1114" s="183">
        <v>0.762941896915435</v>
      </c>
      <c r="E1114" s="183">
        <v>0.676616915422885</v>
      </c>
      <c r="F1114" s="183">
        <v>0.723735408560311</v>
      </c>
      <c r="G1114" s="183">
        <v>0.759183673469387</v>
      </c>
      <c r="H1114" s="183">
        <v>0.741035856573705</v>
      </c>
      <c r="I1114" s="183">
        <v>0.719797218250357</v>
      </c>
      <c r="J1114" s="183">
        <v>0.799554314877632</v>
      </c>
      <c r="AE1114" s="117"/>
    </row>
    <row r="1115" ht="15.75" customHeight="1">
      <c r="A1115" s="3" t="s">
        <v>1093</v>
      </c>
      <c r="B1115" s="183" t="s">
        <v>324</v>
      </c>
      <c r="C1115" s="183">
        <v>0.775348424911499</v>
      </c>
      <c r="D1115" s="183">
        <v>0.775348424911499</v>
      </c>
      <c r="E1115" s="183">
        <v>0.684079601990049</v>
      </c>
      <c r="F1115" s="183">
        <v>0.739837398373983</v>
      </c>
      <c r="G1115" s="183">
        <v>0.742857142857142</v>
      </c>
      <c r="H1115" s="183">
        <v>0.741344195519348</v>
      </c>
      <c r="I1115" s="183">
        <v>0.724476797088262</v>
      </c>
      <c r="J1115" s="183">
        <v>0.793744652757148</v>
      </c>
      <c r="AE1115" s="117"/>
    </row>
    <row r="1116" ht="15.75" customHeight="1">
      <c r="A1116" s="3" t="s">
        <v>1094</v>
      </c>
      <c r="B1116" s="183" t="s">
        <v>324</v>
      </c>
      <c r="C1116" s="183">
        <v>0.78397399187088</v>
      </c>
      <c r="D1116" s="183">
        <v>0.78397399187088</v>
      </c>
      <c r="E1116" s="183">
        <v>0.666666666666666</v>
      </c>
      <c r="F1116" s="183">
        <v>0.72289156626506</v>
      </c>
      <c r="G1116" s="183">
        <v>0.73469387755102</v>
      </c>
      <c r="H1116" s="183">
        <v>0.728744939271255</v>
      </c>
      <c r="I1116" s="183">
        <v>0.699701026907578</v>
      </c>
      <c r="J1116" s="183">
        <v>0.771352748164139</v>
      </c>
      <c r="AE1116" s="117"/>
    </row>
    <row r="1117" ht="15.75" customHeight="1">
      <c r="A1117" s="3" t="s">
        <v>1095</v>
      </c>
      <c r="B1117" s="183" t="s">
        <v>324</v>
      </c>
      <c r="C1117" s="183">
        <v>0.74544882774353</v>
      </c>
      <c r="D1117" s="183">
        <v>0.74544882774353</v>
      </c>
      <c r="E1117" s="183">
        <v>0.681592039800995</v>
      </c>
      <c r="F1117" s="183">
        <v>0.709677419354838</v>
      </c>
      <c r="G1117" s="183">
        <v>0.808163265306122</v>
      </c>
      <c r="H1117" s="183">
        <v>0.755725190839694</v>
      </c>
      <c r="I1117" s="183">
        <v>0.739139477447029</v>
      </c>
      <c r="J1117" s="183">
        <v>0.820027134070316</v>
      </c>
      <c r="AE1117" s="117"/>
    </row>
    <row r="1118" ht="15.75" customHeight="1">
      <c r="A1118" s="3" t="s">
        <v>1096</v>
      </c>
      <c r="B1118" s="183" t="s">
        <v>324</v>
      </c>
      <c r="C1118" s="183">
        <v>0.792060434818267</v>
      </c>
      <c r="D1118" s="183">
        <v>0.792060434818267</v>
      </c>
      <c r="E1118" s="183">
        <v>0.694029850746268</v>
      </c>
      <c r="F1118" s="183">
        <v>0.687116564417177</v>
      </c>
      <c r="G1118" s="183">
        <v>0.914285714285714</v>
      </c>
      <c r="H1118" s="183">
        <v>0.784588441330998</v>
      </c>
      <c r="I1118" s="183">
        <v>0.750110490055895</v>
      </c>
      <c r="J1118" s="183">
        <v>0.814823531606516</v>
      </c>
      <c r="AE1118" s="117"/>
    </row>
    <row r="1119" ht="15.75" customHeight="1">
      <c r="A1119" s="3" t="s">
        <v>1097</v>
      </c>
      <c r="B1119" s="183" t="s">
        <v>324</v>
      </c>
      <c r="C1119" s="183">
        <v>0.788830637931823</v>
      </c>
      <c r="D1119" s="183">
        <v>0.788830637931823</v>
      </c>
      <c r="E1119" s="183">
        <v>0.669154228855721</v>
      </c>
      <c r="F1119" s="183">
        <v>0.715384615384615</v>
      </c>
      <c r="G1119" s="183">
        <v>0.759183673469387</v>
      </c>
      <c r="H1119" s="183">
        <v>0.736633663366336</v>
      </c>
      <c r="I1119" s="183">
        <v>0.728142467177954</v>
      </c>
      <c r="J1119" s="183">
        <v>0.800629040801578</v>
      </c>
      <c r="AE1119" s="117"/>
    </row>
    <row r="1120" ht="15.75" customHeight="1">
      <c r="A1120" s="22" t="s">
        <v>1098</v>
      </c>
      <c r="B1120" s="185" t="s">
        <v>327</v>
      </c>
      <c r="C1120" s="185" t="s">
        <v>324</v>
      </c>
      <c r="D1120" s="185" t="s">
        <v>324</v>
      </c>
      <c r="E1120" s="185">
        <v>0.72636815920398</v>
      </c>
      <c r="F1120" s="185">
        <v>0.784810126582278</v>
      </c>
      <c r="G1120" s="185">
        <v>0.759183673469387</v>
      </c>
      <c r="H1120" s="185">
        <v>0.771784232365145</v>
      </c>
      <c r="I1120" s="185">
        <v>0.786455219030287</v>
      </c>
      <c r="J1120" s="185">
        <v>0.839670390409007</v>
      </c>
      <c r="AE1120" s="117"/>
    </row>
    <row r="1121" ht="15.75" customHeight="1">
      <c r="A1121" s="3" t="s">
        <v>1099</v>
      </c>
      <c r="B1121" s="183" t="s">
        <v>324</v>
      </c>
      <c r="C1121" s="183">
        <v>0.849363207817077</v>
      </c>
      <c r="D1121" s="183">
        <v>0.849363207817077</v>
      </c>
      <c r="E1121" s="183">
        <v>0.664179104477612</v>
      </c>
      <c r="F1121" s="183">
        <v>0.75</v>
      </c>
      <c r="G1121" s="183">
        <v>0.673469387755102</v>
      </c>
      <c r="H1121" s="183">
        <v>0.709677419354838</v>
      </c>
      <c r="I1121" s="183">
        <v>0.725828675419212</v>
      </c>
      <c r="J1121" s="183">
        <v>0.783461203292715</v>
      </c>
      <c r="AE1121" s="117"/>
    </row>
    <row r="1122" ht="15.75" customHeight="1">
      <c r="A1122" s="3" t="s">
        <v>1100</v>
      </c>
      <c r="B1122" s="183" t="s">
        <v>324</v>
      </c>
      <c r="C1122" s="183">
        <v>1.49054443836212</v>
      </c>
      <c r="D1122" s="183">
        <v>1.49054443836212</v>
      </c>
      <c r="E1122" s="183">
        <v>0.519900497512437</v>
      </c>
      <c r="F1122" s="183">
        <v>0.833333333333333</v>
      </c>
      <c r="G1122" s="183">
        <v>0.265306122448979</v>
      </c>
      <c r="H1122" s="183">
        <v>0.402476780185758</v>
      </c>
      <c r="I1122" s="183">
        <v>0.71412972832445</v>
      </c>
      <c r="J1122" s="183">
        <v>0.786963009685556</v>
      </c>
      <c r="AE1122" s="117"/>
    </row>
    <row r="1123" ht="15.75" customHeight="1">
      <c r="A1123" s="3" t="s">
        <v>1101</v>
      </c>
      <c r="B1123" s="183" t="s">
        <v>324</v>
      </c>
      <c r="C1123" s="183">
        <v>1.03034269809722</v>
      </c>
      <c r="D1123" s="183">
        <v>1.03034269809722</v>
      </c>
      <c r="E1123" s="183">
        <v>0.611940298507462</v>
      </c>
      <c r="F1123" s="183">
        <v>0.757225433526011</v>
      </c>
      <c r="G1123" s="183">
        <v>0.53469387755102</v>
      </c>
      <c r="H1123" s="183">
        <v>0.626794258373205</v>
      </c>
      <c r="I1123" s="183">
        <v>0.70695437410633</v>
      </c>
      <c r="J1123" s="183">
        <v>0.787804995134045</v>
      </c>
      <c r="AE1123" s="117"/>
    </row>
    <row r="1124" ht="15.75" customHeight="1">
      <c r="A1124" s="3" t="s">
        <v>1102</v>
      </c>
      <c r="B1124" s="183" t="s">
        <v>324</v>
      </c>
      <c r="C1124" s="183">
        <v>0.811462819576263</v>
      </c>
      <c r="D1124" s="183">
        <v>0.811462819576263</v>
      </c>
      <c r="E1124" s="183">
        <v>0.708955223880597</v>
      </c>
      <c r="F1124" s="183">
        <v>0.740601503759398</v>
      </c>
      <c r="G1124" s="183">
        <v>0.804081632653061</v>
      </c>
      <c r="H1124" s="183">
        <v>0.771037181996086</v>
      </c>
      <c r="I1124" s="183">
        <v>0.732042116209541</v>
      </c>
      <c r="J1124" s="183">
        <v>0.794492602751509</v>
      </c>
      <c r="AE1124" s="117"/>
    </row>
    <row r="1125" ht="15.75" customHeight="1">
      <c r="A1125" s="3" t="s">
        <v>1103</v>
      </c>
      <c r="B1125" s="183" t="s">
        <v>324</v>
      </c>
      <c r="C1125" s="183">
        <v>0.841328799724578</v>
      </c>
      <c r="D1125" s="183">
        <v>0.841328799724578</v>
      </c>
      <c r="E1125" s="183">
        <v>0.671641791044776</v>
      </c>
      <c r="F1125" s="183">
        <v>0.728744939271255</v>
      </c>
      <c r="G1125" s="183">
        <v>0.73469387755102</v>
      </c>
      <c r="H1125" s="183">
        <v>0.73170731707317</v>
      </c>
      <c r="I1125" s="183">
        <v>0.725542701156895</v>
      </c>
      <c r="J1125" s="183">
        <v>0.783324487679452</v>
      </c>
      <c r="AE1125" s="117"/>
    </row>
    <row r="1126" ht="15.75" customHeight="1">
      <c r="A1126" s="3" t="s">
        <v>1104</v>
      </c>
      <c r="B1126" s="183" t="s">
        <v>324</v>
      </c>
      <c r="C1126" s="183">
        <v>1.07620799541473</v>
      </c>
      <c r="D1126" s="183">
        <v>1.07620799541473</v>
      </c>
      <c r="E1126" s="183">
        <v>0.587064676616915</v>
      </c>
      <c r="F1126" s="183">
        <v>0.784172661870503</v>
      </c>
      <c r="G1126" s="183">
        <v>0.444897959183673</v>
      </c>
      <c r="H1126" s="183">
        <v>0.567708333333333</v>
      </c>
      <c r="I1126" s="183">
        <v>0.731314181723644</v>
      </c>
      <c r="J1126" s="183">
        <v>0.799150948997165</v>
      </c>
      <c r="AE1126" s="117"/>
    </row>
    <row r="1127" ht="15.75" customHeight="1">
      <c r="A1127" s="3" t="s">
        <v>1105</v>
      </c>
      <c r="B1127" s="183" t="s">
        <v>324</v>
      </c>
      <c r="C1127" s="183">
        <v>0.767759323120117</v>
      </c>
      <c r="D1127" s="183">
        <v>0.767759323120117</v>
      </c>
      <c r="E1127" s="183">
        <v>0.651741293532338</v>
      </c>
      <c r="F1127" s="183">
        <v>0.758620689655172</v>
      </c>
      <c r="G1127" s="183">
        <v>0.628571428571428</v>
      </c>
      <c r="H1127" s="183">
        <v>0.6875</v>
      </c>
      <c r="I1127" s="183">
        <v>0.729598336149746</v>
      </c>
      <c r="J1127" s="183">
        <v>0.810180152920786</v>
      </c>
      <c r="AE1127" s="117"/>
    </row>
    <row r="1128" ht="15.75" customHeight="1">
      <c r="A1128" s="3" t="s">
        <v>1106</v>
      </c>
      <c r="B1128" s="183" t="s">
        <v>324</v>
      </c>
      <c r="C1128" s="183">
        <v>0.762941896915435</v>
      </c>
      <c r="D1128" s="183">
        <v>0.762941896915435</v>
      </c>
      <c r="E1128" s="183">
        <v>0.676616915422885</v>
      </c>
      <c r="F1128" s="183">
        <v>0.723735408560311</v>
      </c>
      <c r="G1128" s="183">
        <v>0.759183673469387</v>
      </c>
      <c r="H1128" s="183">
        <v>0.741035856573705</v>
      </c>
      <c r="I1128" s="183">
        <v>0.719797218250357</v>
      </c>
      <c r="J1128" s="183">
        <v>0.799554314877632</v>
      </c>
      <c r="AE1128" s="117"/>
    </row>
    <row r="1129" ht="15.75" customHeight="1">
      <c r="A1129" s="3" t="s">
        <v>1107</v>
      </c>
      <c r="B1129" s="183" t="s">
        <v>324</v>
      </c>
      <c r="C1129" s="183">
        <v>0.775348424911499</v>
      </c>
      <c r="D1129" s="183">
        <v>0.775348424911499</v>
      </c>
      <c r="E1129" s="183">
        <v>0.684079601990049</v>
      </c>
      <c r="F1129" s="183">
        <v>0.739837398373983</v>
      </c>
      <c r="G1129" s="183">
        <v>0.742857142857142</v>
      </c>
      <c r="H1129" s="183">
        <v>0.741344195519348</v>
      </c>
      <c r="I1129" s="183">
        <v>0.724476797088262</v>
      </c>
      <c r="J1129" s="183">
        <v>0.793744652757148</v>
      </c>
      <c r="AE1129" s="117"/>
    </row>
    <row r="1130" ht="15.75" customHeight="1">
      <c r="A1130" s="3" t="s">
        <v>1108</v>
      </c>
      <c r="B1130" s="183" t="s">
        <v>324</v>
      </c>
      <c r="C1130" s="183">
        <v>0.78397399187088</v>
      </c>
      <c r="D1130" s="183">
        <v>0.78397399187088</v>
      </c>
      <c r="E1130" s="183">
        <v>0.666666666666666</v>
      </c>
      <c r="F1130" s="183">
        <v>0.72289156626506</v>
      </c>
      <c r="G1130" s="183">
        <v>0.73469387755102</v>
      </c>
      <c r="H1130" s="183">
        <v>0.728744939271255</v>
      </c>
      <c r="I1130" s="183">
        <v>0.699701026907578</v>
      </c>
      <c r="J1130" s="183">
        <v>0.771352748164139</v>
      </c>
      <c r="AE1130" s="117"/>
    </row>
    <row r="1131" ht="15.75" customHeight="1">
      <c r="A1131" s="3" t="s">
        <v>1109</v>
      </c>
      <c r="B1131" s="183" t="s">
        <v>324</v>
      </c>
      <c r="C1131" s="183">
        <v>0.74544882774353</v>
      </c>
      <c r="D1131" s="183">
        <v>0.74544882774353</v>
      </c>
      <c r="E1131" s="183">
        <v>0.681592039800995</v>
      </c>
      <c r="F1131" s="183">
        <v>0.709677419354838</v>
      </c>
      <c r="G1131" s="183">
        <v>0.808163265306122</v>
      </c>
      <c r="H1131" s="183">
        <v>0.755725190839694</v>
      </c>
      <c r="I1131" s="183">
        <v>0.739139477447029</v>
      </c>
      <c r="J1131" s="183">
        <v>0.820027134070316</v>
      </c>
      <c r="AE1131" s="117"/>
    </row>
    <row r="1132" ht="15.75" customHeight="1">
      <c r="A1132" s="3" t="s">
        <v>1110</v>
      </c>
      <c r="B1132" s="183" t="s">
        <v>324</v>
      </c>
      <c r="C1132" s="183">
        <v>0.792060434818267</v>
      </c>
      <c r="D1132" s="183">
        <v>0.792060434818267</v>
      </c>
      <c r="E1132" s="183">
        <v>0.694029850746268</v>
      </c>
      <c r="F1132" s="183">
        <v>0.687116564417177</v>
      </c>
      <c r="G1132" s="183">
        <v>0.914285714285714</v>
      </c>
      <c r="H1132" s="183">
        <v>0.784588441330998</v>
      </c>
      <c r="I1132" s="183">
        <v>0.750110490055895</v>
      </c>
      <c r="J1132" s="183">
        <v>0.814823531606516</v>
      </c>
      <c r="AE1132" s="117"/>
    </row>
    <row r="1133" ht="15.75" customHeight="1">
      <c r="A1133" s="22" t="s">
        <v>1111</v>
      </c>
      <c r="B1133" s="185" t="s">
        <v>327</v>
      </c>
      <c r="C1133" s="185" t="s">
        <v>324</v>
      </c>
      <c r="D1133" s="185" t="s">
        <v>324</v>
      </c>
      <c r="E1133" s="185">
        <v>0.733830845771144</v>
      </c>
      <c r="F1133" s="185">
        <v>0.789915966386554</v>
      </c>
      <c r="G1133" s="185">
        <v>0.76734693877551</v>
      </c>
      <c r="H1133" s="185">
        <v>0.778467908902691</v>
      </c>
      <c r="I1133" s="185">
        <v>0.78169764721175</v>
      </c>
      <c r="J1133" s="185">
        <v>0.835583403248248</v>
      </c>
      <c r="AE1133" s="117"/>
    </row>
    <row r="1134" ht="15.75" customHeight="1">
      <c r="A1134" s="3" t="s">
        <v>799</v>
      </c>
      <c r="B1134" s="183" t="s">
        <v>324</v>
      </c>
      <c r="C1134" s="183">
        <v>0.849363207817077</v>
      </c>
      <c r="D1134" s="183">
        <v>0.849363207817077</v>
      </c>
      <c r="E1134" s="183">
        <v>0.664179104477612</v>
      </c>
      <c r="F1134" s="183">
        <v>0.75</v>
      </c>
      <c r="G1134" s="183">
        <v>0.673469387755102</v>
      </c>
      <c r="H1134" s="183">
        <v>0.709677419354838</v>
      </c>
      <c r="I1134" s="183">
        <v>0.725828675419212</v>
      </c>
      <c r="J1134" s="183">
        <v>0.783461203292715</v>
      </c>
      <c r="AE1134" s="117"/>
    </row>
    <row r="1135" ht="15.75" customHeight="1">
      <c r="A1135" s="3" t="s">
        <v>800</v>
      </c>
      <c r="B1135" s="183" t="s">
        <v>324</v>
      </c>
      <c r="C1135" s="183">
        <v>1.49054443836212</v>
      </c>
      <c r="D1135" s="183">
        <v>1.49054443836212</v>
      </c>
      <c r="E1135" s="183">
        <v>0.519900497512437</v>
      </c>
      <c r="F1135" s="183">
        <v>0.833333333333333</v>
      </c>
      <c r="G1135" s="183">
        <v>0.265306122448979</v>
      </c>
      <c r="H1135" s="183">
        <v>0.402476780185758</v>
      </c>
      <c r="I1135" s="183">
        <v>0.71412972832445</v>
      </c>
      <c r="J1135" s="183">
        <v>0.786963009685556</v>
      </c>
      <c r="AE1135" s="117"/>
    </row>
    <row r="1136" ht="15.75" customHeight="1">
      <c r="A1136" s="3" t="s">
        <v>801</v>
      </c>
      <c r="B1136" s="183" t="s">
        <v>324</v>
      </c>
      <c r="C1136" s="183">
        <v>1.03034269809722</v>
      </c>
      <c r="D1136" s="183">
        <v>1.03034269809722</v>
      </c>
      <c r="E1136" s="183">
        <v>0.611940298507462</v>
      </c>
      <c r="F1136" s="183">
        <v>0.757225433526011</v>
      </c>
      <c r="G1136" s="183">
        <v>0.53469387755102</v>
      </c>
      <c r="H1136" s="183">
        <v>0.626794258373205</v>
      </c>
      <c r="I1136" s="183">
        <v>0.70695437410633</v>
      </c>
      <c r="J1136" s="183">
        <v>0.787804995134045</v>
      </c>
      <c r="AE1136" s="117"/>
    </row>
    <row r="1137" ht="15.75" customHeight="1">
      <c r="A1137" s="3" t="s">
        <v>802</v>
      </c>
      <c r="B1137" s="183" t="s">
        <v>324</v>
      </c>
      <c r="C1137" s="183">
        <v>0.811462819576263</v>
      </c>
      <c r="D1137" s="183">
        <v>0.811462819576263</v>
      </c>
      <c r="E1137" s="183">
        <v>0.708955223880597</v>
      </c>
      <c r="F1137" s="183">
        <v>0.740601503759398</v>
      </c>
      <c r="G1137" s="183">
        <v>0.804081632653061</v>
      </c>
      <c r="H1137" s="183">
        <v>0.771037181996086</v>
      </c>
      <c r="I1137" s="183">
        <v>0.732042116209541</v>
      </c>
      <c r="J1137" s="183">
        <v>0.794492602751509</v>
      </c>
      <c r="AE1137" s="117"/>
    </row>
    <row r="1138" ht="15.75" customHeight="1">
      <c r="A1138" s="3" t="s">
        <v>803</v>
      </c>
      <c r="B1138" s="183" t="s">
        <v>324</v>
      </c>
      <c r="C1138" s="183">
        <v>0.841328799724578</v>
      </c>
      <c r="D1138" s="183">
        <v>0.841328799724578</v>
      </c>
      <c r="E1138" s="183">
        <v>0.671641791044776</v>
      </c>
      <c r="F1138" s="183">
        <v>0.728744939271255</v>
      </c>
      <c r="G1138" s="183">
        <v>0.73469387755102</v>
      </c>
      <c r="H1138" s="183">
        <v>0.73170731707317</v>
      </c>
      <c r="I1138" s="183">
        <v>0.725542701156895</v>
      </c>
      <c r="J1138" s="183">
        <v>0.783324487679452</v>
      </c>
      <c r="AE1138" s="117"/>
    </row>
    <row r="1139" ht="15.75" customHeight="1">
      <c r="A1139" s="3" t="s">
        <v>804</v>
      </c>
      <c r="B1139" s="183" t="s">
        <v>324</v>
      </c>
      <c r="C1139" s="183">
        <v>0.767759323120117</v>
      </c>
      <c r="D1139" s="183">
        <v>0.767759323120117</v>
      </c>
      <c r="E1139" s="183">
        <v>0.651741293532338</v>
      </c>
      <c r="F1139" s="183">
        <v>0.758620689655172</v>
      </c>
      <c r="G1139" s="183">
        <v>0.628571428571428</v>
      </c>
      <c r="H1139" s="183">
        <v>0.6875</v>
      </c>
      <c r="I1139" s="183">
        <v>0.729598336149746</v>
      </c>
      <c r="J1139" s="183">
        <v>0.810180152920786</v>
      </c>
      <c r="AE1139" s="117"/>
    </row>
    <row r="1140" ht="15.75" customHeight="1">
      <c r="A1140" s="3" t="s">
        <v>805</v>
      </c>
      <c r="B1140" s="183" t="s">
        <v>324</v>
      </c>
      <c r="C1140" s="183">
        <v>0.762941896915435</v>
      </c>
      <c r="D1140" s="183">
        <v>0.762941896915435</v>
      </c>
      <c r="E1140" s="183">
        <v>0.676616915422885</v>
      </c>
      <c r="F1140" s="183">
        <v>0.723735408560311</v>
      </c>
      <c r="G1140" s="183">
        <v>0.759183673469387</v>
      </c>
      <c r="H1140" s="183">
        <v>0.741035856573705</v>
      </c>
      <c r="I1140" s="183">
        <v>0.719797218250357</v>
      </c>
      <c r="J1140" s="183">
        <v>0.799554314877632</v>
      </c>
      <c r="AE1140" s="117"/>
    </row>
    <row r="1141" ht="15.75" customHeight="1">
      <c r="A1141" s="3" t="s">
        <v>806</v>
      </c>
      <c r="B1141" s="183" t="s">
        <v>324</v>
      </c>
      <c r="C1141" s="183">
        <v>0.775348424911499</v>
      </c>
      <c r="D1141" s="183">
        <v>0.775348424911499</v>
      </c>
      <c r="E1141" s="183">
        <v>0.684079601990049</v>
      </c>
      <c r="F1141" s="183">
        <v>0.739837398373983</v>
      </c>
      <c r="G1141" s="183">
        <v>0.742857142857142</v>
      </c>
      <c r="H1141" s="183">
        <v>0.741344195519348</v>
      </c>
      <c r="I1141" s="183">
        <v>0.724476797088262</v>
      </c>
      <c r="J1141" s="183">
        <v>0.793744652757148</v>
      </c>
      <c r="AE1141" s="117"/>
    </row>
    <row r="1142" ht="15.75" customHeight="1">
      <c r="A1142" s="3" t="s">
        <v>807</v>
      </c>
      <c r="B1142" s="183" t="s">
        <v>324</v>
      </c>
      <c r="C1142" s="183">
        <v>0.78397399187088</v>
      </c>
      <c r="D1142" s="183">
        <v>0.78397399187088</v>
      </c>
      <c r="E1142" s="183">
        <v>0.666666666666666</v>
      </c>
      <c r="F1142" s="183">
        <v>0.72289156626506</v>
      </c>
      <c r="G1142" s="183">
        <v>0.73469387755102</v>
      </c>
      <c r="H1142" s="183">
        <v>0.728744939271255</v>
      </c>
      <c r="I1142" s="183">
        <v>0.699701026907578</v>
      </c>
      <c r="J1142" s="183">
        <v>0.771352748164139</v>
      </c>
      <c r="AE1142" s="117"/>
    </row>
    <row r="1143" ht="15.75" customHeight="1">
      <c r="A1143" s="3" t="s">
        <v>808</v>
      </c>
      <c r="B1143" s="183" t="s">
        <v>324</v>
      </c>
      <c r="C1143" s="183">
        <v>0.74544882774353</v>
      </c>
      <c r="D1143" s="183">
        <v>0.74544882774353</v>
      </c>
      <c r="E1143" s="183">
        <v>0.681592039800995</v>
      </c>
      <c r="F1143" s="183">
        <v>0.709677419354838</v>
      </c>
      <c r="G1143" s="183">
        <v>0.808163265306122</v>
      </c>
      <c r="H1143" s="183">
        <v>0.755725190839694</v>
      </c>
      <c r="I1143" s="183">
        <v>0.739139477447029</v>
      </c>
      <c r="J1143" s="183">
        <v>0.820027134070316</v>
      </c>
      <c r="AE1143" s="117"/>
    </row>
    <row r="1144" ht="15.75" customHeight="1">
      <c r="A1144" s="22" t="s">
        <v>809</v>
      </c>
      <c r="B1144" s="185" t="s">
        <v>327</v>
      </c>
      <c r="C1144" s="185" t="s">
        <v>324</v>
      </c>
      <c r="D1144" s="185" t="s">
        <v>324</v>
      </c>
      <c r="E1144" s="185">
        <v>0.723880597014925</v>
      </c>
      <c r="F1144" s="185">
        <v>0.788793103448275</v>
      </c>
      <c r="G1144" s="185">
        <v>0.746938775510204</v>
      </c>
      <c r="H1144" s="185">
        <v>0.767295597484276</v>
      </c>
      <c r="I1144" s="185">
        <v>0.777434030937215</v>
      </c>
      <c r="J1144" s="185">
        <v>0.831861714019673</v>
      </c>
      <c r="AE1144" s="117"/>
    </row>
    <row r="1145" ht="15.75" customHeight="1">
      <c r="A1145" s="3" t="s">
        <v>824</v>
      </c>
      <c r="B1145" s="183" t="s">
        <v>324</v>
      </c>
      <c r="C1145" s="183">
        <v>0.849363207817077</v>
      </c>
      <c r="D1145" s="183">
        <v>0.849363207817077</v>
      </c>
      <c r="E1145" s="183">
        <v>0.664179104477612</v>
      </c>
      <c r="F1145" s="183">
        <v>0.75</v>
      </c>
      <c r="G1145" s="183">
        <v>0.673469387755102</v>
      </c>
      <c r="H1145" s="183">
        <v>0.709677419354838</v>
      </c>
      <c r="I1145" s="183">
        <v>0.725828675419212</v>
      </c>
      <c r="J1145" s="183">
        <v>0.783461203292715</v>
      </c>
      <c r="AE1145" s="117"/>
    </row>
    <row r="1146" ht="15.75" customHeight="1">
      <c r="A1146" s="3" t="s">
        <v>825</v>
      </c>
      <c r="B1146" s="183" t="s">
        <v>324</v>
      </c>
      <c r="C1146" s="183">
        <v>1.49054443836212</v>
      </c>
      <c r="D1146" s="183">
        <v>1.49054443836212</v>
      </c>
      <c r="E1146" s="183">
        <v>0.519900497512437</v>
      </c>
      <c r="F1146" s="183">
        <v>0.833333333333333</v>
      </c>
      <c r="G1146" s="183">
        <v>0.265306122448979</v>
      </c>
      <c r="H1146" s="183">
        <v>0.402476780185758</v>
      </c>
      <c r="I1146" s="183">
        <v>0.71412972832445</v>
      </c>
      <c r="J1146" s="183">
        <v>0.786963009685556</v>
      </c>
      <c r="AE1146" s="117"/>
    </row>
    <row r="1147" ht="15.75" customHeight="1">
      <c r="A1147" s="3" t="s">
        <v>826</v>
      </c>
      <c r="B1147" s="183" t="s">
        <v>324</v>
      </c>
      <c r="C1147" s="183">
        <v>1.03034269809722</v>
      </c>
      <c r="D1147" s="183">
        <v>1.03034269809722</v>
      </c>
      <c r="E1147" s="183">
        <v>0.611940298507462</v>
      </c>
      <c r="F1147" s="183">
        <v>0.757225433526011</v>
      </c>
      <c r="G1147" s="183">
        <v>0.53469387755102</v>
      </c>
      <c r="H1147" s="183">
        <v>0.626794258373205</v>
      </c>
      <c r="I1147" s="183">
        <v>0.70695437410633</v>
      </c>
      <c r="J1147" s="183">
        <v>0.787804995134045</v>
      </c>
      <c r="AE1147" s="117"/>
    </row>
    <row r="1148" ht="15.75" customHeight="1">
      <c r="A1148" s="3" t="s">
        <v>827</v>
      </c>
      <c r="B1148" s="183" t="s">
        <v>324</v>
      </c>
      <c r="C1148" s="183">
        <v>0.811462819576263</v>
      </c>
      <c r="D1148" s="183">
        <v>0.811462819576263</v>
      </c>
      <c r="E1148" s="183">
        <v>0.708955223880597</v>
      </c>
      <c r="F1148" s="183">
        <v>0.740601503759398</v>
      </c>
      <c r="G1148" s="183">
        <v>0.804081632653061</v>
      </c>
      <c r="H1148" s="183">
        <v>0.771037181996086</v>
      </c>
      <c r="I1148" s="183">
        <v>0.732042116209541</v>
      </c>
      <c r="J1148" s="183">
        <v>0.794492602751509</v>
      </c>
      <c r="AE1148" s="117"/>
    </row>
    <row r="1149" ht="15.75" customHeight="1">
      <c r="A1149" s="3" t="s">
        <v>828</v>
      </c>
      <c r="B1149" s="183" t="s">
        <v>324</v>
      </c>
      <c r="C1149" s="183">
        <v>0.767759323120117</v>
      </c>
      <c r="D1149" s="183">
        <v>0.767759323120117</v>
      </c>
      <c r="E1149" s="183">
        <v>0.651741293532338</v>
      </c>
      <c r="F1149" s="183">
        <v>0.758620689655172</v>
      </c>
      <c r="G1149" s="183">
        <v>0.628571428571428</v>
      </c>
      <c r="H1149" s="183">
        <v>0.6875</v>
      </c>
      <c r="I1149" s="183">
        <v>0.729598336149746</v>
      </c>
      <c r="J1149" s="183">
        <v>0.810180152920786</v>
      </c>
      <c r="AE1149" s="117"/>
    </row>
    <row r="1150" ht="15.75" customHeight="1">
      <c r="A1150" s="3" t="s">
        <v>829</v>
      </c>
      <c r="B1150" s="183" t="s">
        <v>324</v>
      </c>
      <c r="C1150" s="183">
        <v>0.762941896915435</v>
      </c>
      <c r="D1150" s="183">
        <v>0.762941896915435</v>
      </c>
      <c r="E1150" s="183">
        <v>0.676616915422885</v>
      </c>
      <c r="F1150" s="183">
        <v>0.723735408560311</v>
      </c>
      <c r="G1150" s="183">
        <v>0.759183673469387</v>
      </c>
      <c r="H1150" s="183">
        <v>0.741035856573705</v>
      </c>
      <c r="I1150" s="183">
        <v>0.719797218250357</v>
      </c>
      <c r="J1150" s="183">
        <v>0.799554314877632</v>
      </c>
      <c r="AE1150" s="117"/>
    </row>
    <row r="1151" ht="15.75" customHeight="1">
      <c r="A1151" s="3" t="s">
        <v>830</v>
      </c>
      <c r="B1151" s="183" t="s">
        <v>324</v>
      </c>
      <c r="C1151" s="183">
        <v>0.775348424911499</v>
      </c>
      <c r="D1151" s="183">
        <v>0.775348424911499</v>
      </c>
      <c r="E1151" s="183">
        <v>0.684079601990049</v>
      </c>
      <c r="F1151" s="183">
        <v>0.739837398373983</v>
      </c>
      <c r="G1151" s="183">
        <v>0.742857142857142</v>
      </c>
      <c r="H1151" s="183">
        <v>0.741344195519348</v>
      </c>
      <c r="I1151" s="183">
        <v>0.724476797088262</v>
      </c>
      <c r="J1151" s="183">
        <v>0.793744652757148</v>
      </c>
      <c r="AE1151" s="117"/>
    </row>
    <row r="1152" ht="15.75" customHeight="1">
      <c r="A1152" s="3" t="s">
        <v>831</v>
      </c>
      <c r="B1152" s="183" t="s">
        <v>324</v>
      </c>
      <c r="C1152" s="183">
        <v>0.78397399187088</v>
      </c>
      <c r="D1152" s="183">
        <v>0.78397399187088</v>
      </c>
      <c r="E1152" s="183">
        <v>0.666666666666666</v>
      </c>
      <c r="F1152" s="183">
        <v>0.72289156626506</v>
      </c>
      <c r="G1152" s="183">
        <v>0.73469387755102</v>
      </c>
      <c r="H1152" s="183">
        <v>0.728744939271255</v>
      </c>
      <c r="I1152" s="183">
        <v>0.699701026907578</v>
      </c>
      <c r="J1152" s="183">
        <v>0.771352748164139</v>
      </c>
      <c r="AE1152" s="117"/>
    </row>
    <row r="1153" ht="15.75" customHeight="1">
      <c r="A1153" s="22" t="s">
        <v>813</v>
      </c>
      <c r="B1153" s="185" t="s">
        <v>327</v>
      </c>
      <c r="C1153" s="185" t="s">
        <v>324</v>
      </c>
      <c r="D1153" s="185" t="s">
        <v>324</v>
      </c>
      <c r="E1153" s="185">
        <v>0.718905472636815</v>
      </c>
      <c r="F1153" s="185">
        <v>0.8</v>
      </c>
      <c r="G1153" s="185">
        <v>0.718367346938775</v>
      </c>
      <c r="H1153" s="185">
        <v>0.756989247311827</v>
      </c>
      <c r="I1153" s="185">
        <v>0.77361237488626</v>
      </c>
      <c r="J1153" s="185">
        <v>0.829582653191501</v>
      </c>
      <c r="AE1153" s="117"/>
    </row>
    <row r="1154" ht="15.75" customHeight="1">
      <c r="A1154" s="3" t="s">
        <v>839</v>
      </c>
      <c r="B1154" s="183" t="s">
        <v>324</v>
      </c>
      <c r="C1154" s="183">
        <v>0.849363207817077</v>
      </c>
      <c r="D1154" s="183">
        <v>0.849363207817077</v>
      </c>
      <c r="E1154" s="183">
        <v>0.664179104477612</v>
      </c>
      <c r="F1154" s="183">
        <v>0.75</v>
      </c>
      <c r="G1154" s="183">
        <v>0.673469387755102</v>
      </c>
      <c r="H1154" s="183">
        <v>0.709677419354838</v>
      </c>
      <c r="I1154" s="183">
        <v>0.725828675419212</v>
      </c>
      <c r="J1154" s="183">
        <v>0.783461203292715</v>
      </c>
      <c r="AE1154" s="117"/>
    </row>
    <row r="1155" ht="15.75" customHeight="1">
      <c r="A1155" s="3" t="s">
        <v>840</v>
      </c>
      <c r="B1155" s="183" t="s">
        <v>324</v>
      </c>
      <c r="C1155" s="183">
        <v>1.49054443836212</v>
      </c>
      <c r="D1155" s="183">
        <v>1.49054443836212</v>
      </c>
      <c r="E1155" s="183">
        <v>0.519900497512437</v>
      </c>
      <c r="F1155" s="183">
        <v>0.833333333333333</v>
      </c>
      <c r="G1155" s="183">
        <v>0.265306122448979</v>
      </c>
      <c r="H1155" s="183">
        <v>0.402476780185758</v>
      </c>
      <c r="I1155" s="183">
        <v>0.71412972832445</v>
      </c>
      <c r="J1155" s="183">
        <v>0.786963009685556</v>
      </c>
      <c r="AE1155" s="117"/>
    </row>
    <row r="1156" ht="15.75" customHeight="1">
      <c r="A1156" s="3" t="s">
        <v>841</v>
      </c>
      <c r="B1156" s="183" t="s">
        <v>324</v>
      </c>
      <c r="C1156" s="183">
        <v>1.03034269809722</v>
      </c>
      <c r="D1156" s="183">
        <v>1.03034269809722</v>
      </c>
      <c r="E1156" s="183">
        <v>0.611940298507462</v>
      </c>
      <c r="F1156" s="183">
        <v>0.757225433526011</v>
      </c>
      <c r="G1156" s="183">
        <v>0.53469387755102</v>
      </c>
      <c r="H1156" s="183">
        <v>0.626794258373205</v>
      </c>
      <c r="I1156" s="183">
        <v>0.70695437410633</v>
      </c>
      <c r="J1156" s="183">
        <v>0.787804995134045</v>
      </c>
      <c r="AE1156" s="117"/>
    </row>
    <row r="1157" ht="15.75" customHeight="1">
      <c r="A1157" s="3" t="s">
        <v>842</v>
      </c>
      <c r="B1157" s="183" t="s">
        <v>324</v>
      </c>
      <c r="C1157" s="183">
        <v>0.767759323120117</v>
      </c>
      <c r="D1157" s="183">
        <v>0.767759323120117</v>
      </c>
      <c r="E1157" s="183">
        <v>0.651741293532338</v>
      </c>
      <c r="F1157" s="183">
        <v>0.758620689655172</v>
      </c>
      <c r="G1157" s="183">
        <v>0.628571428571428</v>
      </c>
      <c r="H1157" s="183">
        <v>0.6875</v>
      </c>
      <c r="I1157" s="183">
        <v>0.729598336149746</v>
      </c>
      <c r="J1157" s="183">
        <v>0.810180152920786</v>
      </c>
      <c r="AE1157" s="117"/>
    </row>
    <row r="1158" ht="15.75" customHeight="1">
      <c r="A1158" s="3" t="s">
        <v>843</v>
      </c>
      <c r="B1158" s="183" t="s">
        <v>324</v>
      </c>
      <c r="C1158" s="183">
        <v>0.762941896915435</v>
      </c>
      <c r="D1158" s="183">
        <v>0.762941896915435</v>
      </c>
      <c r="E1158" s="183">
        <v>0.676616915422885</v>
      </c>
      <c r="F1158" s="183">
        <v>0.723735408560311</v>
      </c>
      <c r="G1158" s="183">
        <v>0.759183673469387</v>
      </c>
      <c r="H1158" s="183">
        <v>0.741035856573705</v>
      </c>
      <c r="I1158" s="183">
        <v>0.719797218250357</v>
      </c>
      <c r="J1158" s="183">
        <v>0.799554314877632</v>
      </c>
      <c r="AE1158" s="117"/>
    </row>
    <row r="1159" ht="15.75" customHeight="1">
      <c r="A1159" s="3" t="s">
        <v>844</v>
      </c>
      <c r="B1159" s="183" t="s">
        <v>324</v>
      </c>
      <c r="C1159" s="183">
        <v>0.775348424911499</v>
      </c>
      <c r="D1159" s="183">
        <v>0.775348424911499</v>
      </c>
      <c r="E1159" s="183">
        <v>0.684079601990049</v>
      </c>
      <c r="F1159" s="183">
        <v>0.739837398373983</v>
      </c>
      <c r="G1159" s="183">
        <v>0.742857142857142</v>
      </c>
      <c r="H1159" s="183">
        <v>0.741344195519348</v>
      </c>
      <c r="I1159" s="183">
        <v>0.724476797088262</v>
      </c>
      <c r="J1159" s="183">
        <v>0.793744652757148</v>
      </c>
      <c r="AE1159" s="117"/>
    </row>
    <row r="1160" ht="15.75" customHeight="1">
      <c r="A1160" s="22" t="s">
        <v>817</v>
      </c>
      <c r="B1160" s="185" t="s">
        <v>327</v>
      </c>
      <c r="C1160" s="185" t="s">
        <v>324</v>
      </c>
      <c r="D1160" s="185" t="s">
        <v>324</v>
      </c>
      <c r="E1160" s="185">
        <v>0.686567164179104</v>
      </c>
      <c r="F1160" s="185">
        <v>0.805128205128205</v>
      </c>
      <c r="G1160" s="185">
        <v>0.640816326530612</v>
      </c>
      <c r="H1160" s="185">
        <v>0.713636363636363</v>
      </c>
      <c r="I1160" s="185">
        <v>0.768932796048355</v>
      </c>
      <c r="J1160" s="185">
        <v>0.830790002314563</v>
      </c>
      <c r="AE1160" s="117"/>
    </row>
    <row r="1161" ht="15.75" customHeight="1">
      <c r="A1161" s="3" t="s">
        <v>850</v>
      </c>
      <c r="B1161" s="183" t="s">
        <v>324</v>
      </c>
      <c r="C1161" s="183">
        <v>0.849363207817077</v>
      </c>
      <c r="D1161" s="183">
        <v>0.849363207817077</v>
      </c>
      <c r="E1161" s="183">
        <v>0.664179104477612</v>
      </c>
      <c r="F1161" s="183">
        <v>0.75</v>
      </c>
      <c r="G1161" s="183">
        <v>0.673469387755102</v>
      </c>
      <c r="H1161" s="183">
        <v>0.709677419354838</v>
      </c>
      <c r="I1161" s="183">
        <v>0.725828675419212</v>
      </c>
      <c r="J1161" s="183">
        <v>0.783461203292715</v>
      </c>
      <c r="AE1161" s="117"/>
    </row>
    <row r="1162" ht="15.75" customHeight="1">
      <c r="A1162" s="3" t="s">
        <v>851</v>
      </c>
      <c r="B1162" s="183" t="s">
        <v>324</v>
      </c>
      <c r="C1162" s="183">
        <v>1.49054443836212</v>
      </c>
      <c r="D1162" s="183">
        <v>1.49054443836212</v>
      </c>
      <c r="E1162" s="183">
        <v>0.519900497512437</v>
      </c>
      <c r="F1162" s="183">
        <v>0.833333333333333</v>
      </c>
      <c r="G1162" s="183">
        <v>0.265306122448979</v>
      </c>
      <c r="H1162" s="183">
        <v>0.402476780185758</v>
      </c>
      <c r="I1162" s="183">
        <v>0.71412972832445</v>
      </c>
      <c r="J1162" s="183">
        <v>0.786963009685556</v>
      </c>
      <c r="AE1162" s="117"/>
    </row>
    <row r="1163" ht="15.75" customHeight="1">
      <c r="A1163" s="3" t="s">
        <v>852</v>
      </c>
      <c r="B1163" s="183" t="s">
        <v>324</v>
      </c>
      <c r="C1163" s="183">
        <v>0.767759323120117</v>
      </c>
      <c r="D1163" s="183">
        <v>0.767759323120117</v>
      </c>
      <c r="E1163" s="183">
        <v>0.651741293532338</v>
      </c>
      <c r="F1163" s="183">
        <v>0.758620689655172</v>
      </c>
      <c r="G1163" s="183">
        <v>0.628571428571428</v>
      </c>
      <c r="H1163" s="183">
        <v>0.6875</v>
      </c>
      <c r="I1163" s="183">
        <v>0.729598336149746</v>
      </c>
      <c r="J1163" s="183">
        <v>0.810180152920786</v>
      </c>
      <c r="AE1163" s="117"/>
    </row>
    <row r="1164" ht="15.75" customHeight="1">
      <c r="A1164" s="3" t="s">
        <v>853</v>
      </c>
      <c r="B1164" s="183" t="s">
        <v>324</v>
      </c>
      <c r="C1164" s="183">
        <v>0.762941896915435</v>
      </c>
      <c r="D1164" s="183">
        <v>0.762941896915435</v>
      </c>
      <c r="E1164" s="183">
        <v>0.676616915422885</v>
      </c>
      <c r="F1164" s="183">
        <v>0.723735408560311</v>
      </c>
      <c r="G1164" s="183">
        <v>0.759183673469387</v>
      </c>
      <c r="H1164" s="183">
        <v>0.741035856573705</v>
      </c>
      <c r="I1164" s="183">
        <v>0.719797218250357</v>
      </c>
      <c r="J1164" s="183">
        <v>0.799554314877632</v>
      </c>
      <c r="AE1164" s="117"/>
    </row>
    <row r="1165" ht="15.75" customHeight="1">
      <c r="A1165" s="22" t="s">
        <v>795</v>
      </c>
      <c r="B1165" s="185" t="s">
        <v>327</v>
      </c>
      <c r="C1165" s="185" t="s">
        <v>324</v>
      </c>
      <c r="D1165" s="185" t="s">
        <v>324</v>
      </c>
      <c r="E1165" s="185">
        <v>0.661691542288557</v>
      </c>
      <c r="F1165" s="185">
        <v>0.80110497237569</v>
      </c>
      <c r="G1165" s="185">
        <v>0.591836734693877</v>
      </c>
      <c r="H1165" s="185">
        <v>0.68075117370892</v>
      </c>
      <c r="I1165" s="185">
        <v>0.765085142337189</v>
      </c>
      <c r="J1165" s="185">
        <v>0.819346453494103</v>
      </c>
      <c r="AE1165" s="117"/>
    </row>
    <row r="1166" ht="15.75" customHeight="1">
      <c r="A1166" s="3" t="s">
        <v>857</v>
      </c>
      <c r="B1166" s="183" t="s">
        <v>324</v>
      </c>
      <c r="C1166" s="183">
        <v>1.49054443836212</v>
      </c>
      <c r="D1166" s="183">
        <v>1.49054443836212</v>
      </c>
      <c r="E1166" s="183">
        <v>0.519900497512437</v>
      </c>
      <c r="F1166" s="183">
        <v>0.833333333333333</v>
      </c>
      <c r="G1166" s="183">
        <v>0.265306122448979</v>
      </c>
      <c r="H1166" s="183">
        <v>0.402476780185758</v>
      </c>
      <c r="I1166" s="183">
        <v>0.71412972832445</v>
      </c>
      <c r="J1166" s="183">
        <v>0.786963009685556</v>
      </c>
      <c r="AE1166" s="117"/>
    </row>
    <row r="1167" ht="15.75" customHeight="1">
      <c r="A1167" s="3" t="s">
        <v>858</v>
      </c>
      <c r="B1167" s="183" t="s">
        <v>324</v>
      </c>
      <c r="C1167" s="183">
        <v>0.767759323120117</v>
      </c>
      <c r="D1167" s="183">
        <v>0.767759323120117</v>
      </c>
      <c r="E1167" s="183">
        <v>0.651741293532338</v>
      </c>
      <c r="F1167" s="183">
        <v>0.758620689655172</v>
      </c>
      <c r="G1167" s="183">
        <v>0.628571428571428</v>
      </c>
      <c r="H1167" s="183">
        <v>0.6875</v>
      </c>
      <c r="I1167" s="183">
        <v>0.729598336149746</v>
      </c>
      <c r="J1167" s="183">
        <v>0.810180152920786</v>
      </c>
      <c r="AE1167" s="117"/>
    </row>
    <row r="1168" ht="15.75" customHeight="1">
      <c r="A1168" s="22" t="s">
        <v>326</v>
      </c>
      <c r="B1168" s="185" t="s">
        <v>327</v>
      </c>
      <c r="C1168" s="185" t="s">
        <v>324</v>
      </c>
      <c r="D1168" s="185" t="s">
        <v>324</v>
      </c>
      <c r="E1168" s="185">
        <v>0.58955223880597</v>
      </c>
      <c r="F1168" s="185">
        <v>0.827868852459016</v>
      </c>
      <c r="G1168" s="185">
        <v>0.412244897959183</v>
      </c>
      <c r="H1168" s="185">
        <v>0.550408719346049</v>
      </c>
      <c r="I1168" s="185">
        <v>0.737709606135447</v>
      </c>
      <c r="J1168" s="185">
        <v>0.804039823863459</v>
      </c>
      <c r="AE1168" s="117"/>
    </row>
    <row r="1169" ht="15.75" customHeight="1">
      <c r="B1169" s="181"/>
      <c r="C1169" s="181"/>
      <c r="D1169" s="181"/>
      <c r="E1169" s="181"/>
      <c r="F1169" s="181"/>
      <c r="G1169" s="181"/>
      <c r="H1169" s="181"/>
      <c r="I1169" s="181"/>
      <c r="J1169" s="181"/>
      <c r="AE1169" s="117"/>
    </row>
    <row r="1170" ht="15.75" customHeight="1">
      <c r="B1170" s="181"/>
      <c r="C1170" s="181"/>
      <c r="D1170" s="181"/>
      <c r="E1170" s="181"/>
      <c r="F1170" s="181"/>
      <c r="G1170" s="181"/>
      <c r="H1170" s="181"/>
      <c r="I1170" s="181"/>
      <c r="J1170" s="181"/>
      <c r="AE1170" s="117"/>
    </row>
    <row r="1171" ht="15.75" customHeight="1">
      <c r="B1171" s="181"/>
      <c r="C1171" s="181"/>
      <c r="D1171" s="181"/>
      <c r="E1171" s="181"/>
      <c r="F1171" s="181"/>
      <c r="G1171" s="181"/>
      <c r="H1171" s="181"/>
      <c r="I1171" s="181"/>
      <c r="J1171" s="181"/>
      <c r="AE1171" s="117"/>
    </row>
    <row r="1172" ht="15.75" customHeight="1">
      <c r="A1172" s="3" t="s">
        <v>1112</v>
      </c>
      <c r="B1172" s="205" t="s">
        <v>350</v>
      </c>
      <c r="C1172" s="129"/>
      <c r="D1172" s="129"/>
      <c r="E1172" s="129"/>
      <c r="F1172" s="129"/>
      <c r="G1172" s="129"/>
      <c r="H1172" s="129"/>
      <c r="I1172" s="129"/>
      <c r="J1172" s="130"/>
      <c r="AE1172" s="117"/>
    </row>
    <row r="1173" ht="15.75" customHeight="1">
      <c r="A1173" s="3" t="s">
        <v>1113</v>
      </c>
      <c r="B1173" s="206" t="s">
        <v>340</v>
      </c>
      <c r="C1173" s="206" t="s">
        <v>341</v>
      </c>
      <c r="D1173" s="206" t="s">
        <v>342</v>
      </c>
      <c r="E1173" s="206" t="s">
        <v>343</v>
      </c>
      <c r="F1173" s="206" t="s">
        <v>344</v>
      </c>
      <c r="G1173" s="206" t="s">
        <v>345</v>
      </c>
      <c r="H1173" s="206" t="s">
        <v>346</v>
      </c>
      <c r="I1173" s="206" t="s">
        <v>347</v>
      </c>
      <c r="J1173" s="206" t="s">
        <v>348</v>
      </c>
      <c r="AE1173" s="117"/>
    </row>
    <row r="1174" ht="15.75" customHeight="1">
      <c r="A1174" s="3" t="s">
        <v>787</v>
      </c>
      <c r="B1174" s="183" t="s">
        <v>324</v>
      </c>
      <c r="C1174" s="183">
        <v>0.794418513774871</v>
      </c>
      <c r="D1174" s="183">
        <v>0.794418513774871</v>
      </c>
      <c r="E1174" s="183">
        <v>0.686567164179104</v>
      </c>
      <c r="F1174" s="183">
        <v>0.811518324607329</v>
      </c>
      <c r="G1174" s="183">
        <v>0.632653061224489</v>
      </c>
      <c r="H1174" s="183">
        <v>0.711009174311926</v>
      </c>
      <c r="I1174" s="186">
        <v>0.764045235928766</v>
      </c>
      <c r="J1174" s="183">
        <v>0.825290258067832</v>
      </c>
      <c r="AE1174" s="117"/>
    </row>
    <row r="1175" ht="15.75" customHeight="1">
      <c r="A1175" s="3" t="s">
        <v>789</v>
      </c>
      <c r="B1175" s="183" t="s">
        <v>324</v>
      </c>
      <c r="C1175" s="183">
        <v>0.767759323120117</v>
      </c>
      <c r="D1175" s="183">
        <v>0.767759323120117</v>
      </c>
      <c r="E1175" s="183">
        <v>0.651741293532338</v>
      </c>
      <c r="F1175" s="183">
        <v>0.758620689655172</v>
      </c>
      <c r="G1175" s="183">
        <v>0.628571428571428</v>
      </c>
      <c r="H1175" s="183">
        <v>0.6875</v>
      </c>
      <c r="I1175" s="186">
        <v>0.729598336149746</v>
      </c>
      <c r="J1175" s="183">
        <v>0.810180152920786</v>
      </c>
      <c r="AE1175" s="117"/>
    </row>
    <row r="1176" ht="15.75" customHeight="1">
      <c r="A1176" s="3" t="s">
        <v>791</v>
      </c>
      <c r="B1176" s="183" t="s">
        <v>324</v>
      </c>
      <c r="C1176" s="183">
        <v>0.605100333690643</v>
      </c>
      <c r="D1176" s="183">
        <v>0.605100333690643</v>
      </c>
      <c r="E1176" s="183">
        <v>0.691542288557213</v>
      </c>
      <c r="F1176" s="183">
        <v>0.776255707762557</v>
      </c>
      <c r="G1176" s="183">
        <v>0.693877551020408</v>
      </c>
      <c r="H1176" s="183">
        <v>0.732758620689655</v>
      </c>
      <c r="I1176" s="186">
        <v>0.767684908358247</v>
      </c>
      <c r="J1176" s="183">
        <v>0.816320591222034</v>
      </c>
      <c r="L1176" s="141">
        <f>STDEV(J1174:J1177)</f>
        <v>0.01139888948</v>
      </c>
      <c r="AE1176" s="117"/>
    </row>
    <row r="1177" ht="15.75" customHeight="1">
      <c r="A1177" s="3" t="s">
        <v>793</v>
      </c>
      <c r="B1177" s="183" t="s">
        <v>324</v>
      </c>
      <c r="C1177" s="183">
        <v>0.698124229907989</v>
      </c>
      <c r="D1177" s="183">
        <v>0.698124229907989</v>
      </c>
      <c r="E1177" s="183">
        <v>0.706467661691542</v>
      </c>
      <c r="F1177" s="183">
        <v>0.782222222222222</v>
      </c>
      <c r="G1177" s="183">
        <v>0.718367346938775</v>
      </c>
      <c r="H1177" s="183">
        <v>0.748936170212766</v>
      </c>
      <c r="I1177" s="186">
        <v>0.743689067983881</v>
      </c>
      <c r="J1177" s="183">
        <v>0.798139082315755</v>
      </c>
      <c r="AE1177" s="117"/>
    </row>
    <row r="1178" ht="15.75" customHeight="1">
      <c r="A1178" s="3" t="s">
        <v>795</v>
      </c>
      <c r="B1178" s="183" t="s">
        <v>327</v>
      </c>
      <c r="C1178" s="183" t="s">
        <v>324</v>
      </c>
      <c r="D1178" s="183" t="s">
        <v>324</v>
      </c>
      <c r="E1178" s="183">
        <v>0.72139303482587</v>
      </c>
      <c r="F1178" s="183">
        <v>0.815165876777251</v>
      </c>
      <c r="G1178" s="183">
        <v>0.70204081632653</v>
      </c>
      <c r="H1178" s="183">
        <v>0.75438596491228</v>
      </c>
      <c r="I1178" s="207">
        <v>0.801117899389055</v>
      </c>
      <c r="J1178" s="185">
        <v>0.845811346912934</v>
      </c>
      <c r="AE1178" s="117"/>
    </row>
    <row r="1179" ht="15.75" customHeight="1">
      <c r="B1179" s="181"/>
      <c r="C1179" s="181"/>
      <c r="D1179" s="181"/>
      <c r="E1179" s="181"/>
      <c r="F1179" s="181"/>
      <c r="G1179" s="181"/>
      <c r="H1179" s="181"/>
      <c r="I1179" s="181"/>
      <c r="J1179" s="181"/>
      <c r="AE1179" s="117"/>
    </row>
    <row r="1180" ht="15.75" customHeight="1">
      <c r="B1180" s="181"/>
      <c r="C1180" s="181"/>
      <c r="D1180" s="181"/>
      <c r="E1180" s="181"/>
      <c r="F1180" s="181"/>
      <c r="G1180" s="181"/>
      <c r="H1180" s="181"/>
      <c r="I1180" s="181"/>
      <c r="J1180" s="181"/>
      <c r="AE1180" s="117"/>
    </row>
    <row r="1181" ht="15.75" customHeight="1">
      <c r="A1181" s="3" t="s">
        <v>1114</v>
      </c>
      <c r="B1181" s="205" t="s">
        <v>350</v>
      </c>
      <c r="C1181" s="129"/>
      <c r="D1181" s="129"/>
      <c r="E1181" s="129"/>
      <c r="F1181" s="129"/>
      <c r="G1181" s="129"/>
      <c r="H1181" s="129"/>
      <c r="I1181" s="129"/>
      <c r="J1181" s="130"/>
      <c r="AE1181" s="117"/>
    </row>
    <row r="1182" ht="15.75" customHeight="1">
      <c r="A1182" s="220" t="s">
        <v>1115</v>
      </c>
      <c r="B1182" s="206" t="s">
        <v>340</v>
      </c>
      <c r="C1182" s="206" t="s">
        <v>341</v>
      </c>
      <c r="D1182" s="206" t="s">
        <v>342</v>
      </c>
      <c r="E1182" s="206" t="s">
        <v>343</v>
      </c>
      <c r="F1182" s="206" t="s">
        <v>344</v>
      </c>
      <c r="G1182" s="206" t="s">
        <v>345</v>
      </c>
      <c r="H1182" s="206" t="s">
        <v>346</v>
      </c>
      <c r="I1182" s="206" t="s">
        <v>347</v>
      </c>
      <c r="J1182" s="206" t="s">
        <v>348</v>
      </c>
      <c r="AE1182" s="117"/>
    </row>
    <row r="1183" ht="15.75" customHeight="1">
      <c r="A1183" s="220" t="s">
        <v>1116</v>
      </c>
      <c r="B1183" s="181"/>
      <c r="C1183" s="181"/>
      <c r="D1183" s="181"/>
      <c r="E1183" s="181"/>
      <c r="F1183" s="181"/>
      <c r="G1183" s="181"/>
      <c r="H1183" s="181"/>
      <c r="I1183" s="181"/>
      <c r="J1183" s="181"/>
      <c r="AE1183" s="117"/>
    </row>
    <row r="1184" ht="15.75" customHeight="1">
      <c r="A1184" s="220" t="s">
        <v>1117</v>
      </c>
      <c r="B1184" s="181"/>
      <c r="C1184" s="181"/>
      <c r="D1184" s="181"/>
      <c r="E1184" s="181"/>
      <c r="F1184" s="181"/>
      <c r="G1184" s="181"/>
      <c r="H1184" s="181"/>
      <c r="I1184" s="181"/>
      <c r="J1184" s="181"/>
      <c r="AE1184" s="117"/>
    </row>
    <row r="1185" ht="15.75" customHeight="1">
      <c r="A1185" s="3" t="s">
        <v>1118</v>
      </c>
      <c r="B1185" s="183" t="s">
        <v>324</v>
      </c>
      <c r="C1185" s="183">
        <v>0.605100333690643</v>
      </c>
      <c r="D1185" s="183">
        <v>0.605100333690643</v>
      </c>
      <c r="E1185" s="183">
        <v>0.691542288557213</v>
      </c>
      <c r="F1185" s="183">
        <v>0.776255707762557</v>
      </c>
      <c r="G1185" s="183">
        <v>0.693877551020408</v>
      </c>
      <c r="H1185" s="183">
        <v>0.732758620689655</v>
      </c>
      <c r="I1185" s="183">
        <v>0.767684908358247</v>
      </c>
      <c r="J1185" s="183">
        <v>0.816320591222034</v>
      </c>
      <c r="AE1185" s="117"/>
    </row>
    <row r="1186" ht="15.75" customHeight="1">
      <c r="A1186" s="3" t="s">
        <v>1119</v>
      </c>
      <c r="B1186" s="183" t="s">
        <v>324</v>
      </c>
      <c r="C1186" s="183">
        <v>0.62265133857727</v>
      </c>
      <c r="D1186" s="183">
        <v>0.62265133857727</v>
      </c>
      <c r="E1186" s="183">
        <v>0.701492537313432</v>
      </c>
      <c r="F1186" s="183">
        <v>0.759336099585062</v>
      </c>
      <c r="G1186" s="183">
        <v>0.746938775510204</v>
      </c>
      <c r="H1186" s="183">
        <v>0.753086419753086</v>
      </c>
      <c r="I1186" s="183">
        <v>0.769244767970882</v>
      </c>
      <c r="J1186" s="183">
        <v>0.816447588731395</v>
      </c>
      <c r="AE1186" s="117"/>
    </row>
    <row r="1187" ht="15.75" customHeight="1">
      <c r="A1187" s="3" t="s">
        <v>1120</v>
      </c>
      <c r="B1187" s="183" t="s">
        <v>324</v>
      </c>
      <c r="C1187" s="183">
        <v>0.580003440380096</v>
      </c>
      <c r="D1187" s="183">
        <v>0.580003440380096</v>
      </c>
      <c r="E1187" s="183">
        <v>0.72636815920398</v>
      </c>
      <c r="F1187" s="183">
        <v>0.762645914396887</v>
      </c>
      <c r="G1187" s="183">
        <v>0.8</v>
      </c>
      <c r="H1187" s="183">
        <v>0.780876494023904</v>
      </c>
      <c r="I1187" s="183">
        <v>0.779279864812166</v>
      </c>
      <c r="J1187" s="183">
        <v>0.8327111666574</v>
      </c>
      <c r="AE1187" s="117"/>
    </row>
    <row r="1188" ht="15.75" customHeight="1">
      <c r="A1188" s="3" t="s">
        <v>1121</v>
      </c>
      <c r="B1188" s="183" t="s">
        <v>324</v>
      </c>
      <c r="C1188" s="183">
        <v>0.623984038829803</v>
      </c>
      <c r="D1188" s="183">
        <v>0.623984038829803</v>
      </c>
      <c r="E1188" s="183">
        <v>0.718905472636815</v>
      </c>
      <c r="F1188" s="183">
        <v>0.748120300751879</v>
      </c>
      <c r="G1188" s="183">
        <v>0.812244897959183</v>
      </c>
      <c r="H1188" s="183">
        <v>0.778864970645792</v>
      </c>
      <c r="I1188" s="183">
        <v>0.777304042636162</v>
      </c>
      <c r="J1188" s="183">
        <v>0.821937142932132</v>
      </c>
      <c r="AE1188" s="117"/>
    </row>
    <row r="1189" ht="15.75" customHeight="1">
      <c r="A1189" s="3" t="s">
        <v>1122</v>
      </c>
      <c r="B1189" s="183" t="s">
        <v>324</v>
      </c>
      <c r="C1189" s="183">
        <v>0.624638974666595</v>
      </c>
      <c r="D1189" s="183">
        <v>0.624638974666595</v>
      </c>
      <c r="E1189" s="183">
        <v>0.694029850746268</v>
      </c>
      <c r="F1189" s="183">
        <v>0.831521739130434</v>
      </c>
      <c r="G1189" s="183">
        <v>0.624489795918367</v>
      </c>
      <c r="H1189" s="183">
        <v>0.713286713286713</v>
      </c>
      <c r="I1189" s="183">
        <v>0.785493305602495</v>
      </c>
      <c r="J1189" s="183">
        <v>0.833451093565629</v>
      </c>
      <c r="AE1189" s="117"/>
    </row>
    <row r="1190" ht="15.75" customHeight="1">
      <c r="A1190" s="3" t="s">
        <v>1123</v>
      </c>
      <c r="B1190" s="183" t="s">
        <v>324</v>
      </c>
      <c r="C1190" s="183">
        <v>0.592341065406799</v>
      </c>
      <c r="D1190" s="183">
        <v>0.592341065406799</v>
      </c>
      <c r="E1190" s="183">
        <v>0.689054726368159</v>
      </c>
      <c r="F1190" s="183">
        <v>0.729007633587786</v>
      </c>
      <c r="G1190" s="183">
        <v>0.779591836734693</v>
      </c>
      <c r="H1190" s="183">
        <v>0.753451676528599</v>
      </c>
      <c r="I1190" s="183">
        <v>0.755933965943065</v>
      </c>
      <c r="J1190" s="183">
        <v>0.819341377019257</v>
      </c>
      <c r="AE1190" s="117"/>
    </row>
    <row r="1191" ht="15.75" customHeight="1">
      <c r="A1191" s="3" t="s">
        <v>1124</v>
      </c>
      <c r="B1191" s="183" t="s">
        <v>324</v>
      </c>
      <c r="C1191" s="183">
        <v>0.794418513774871</v>
      </c>
      <c r="D1191" s="183">
        <v>0.794418513774871</v>
      </c>
      <c r="E1191" s="183">
        <v>0.686567164179104</v>
      </c>
      <c r="F1191" s="183">
        <v>0.811518324607329</v>
      </c>
      <c r="G1191" s="183">
        <v>0.632653061224489</v>
      </c>
      <c r="H1191" s="183">
        <v>0.711009174311926</v>
      </c>
      <c r="I1191" s="183">
        <v>0.764045235928766</v>
      </c>
      <c r="J1191" s="183">
        <v>0.825290258067832</v>
      </c>
      <c r="AE1191" s="117"/>
    </row>
    <row r="1192" ht="15.75" customHeight="1">
      <c r="A1192" s="3" t="s">
        <v>1125</v>
      </c>
      <c r="B1192" s="183" t="s">
        <v>324</v>
      </c>
      <c r="C1192" s="183">
        <v>0.71241807937622</v>
      </c>
      <c r="D1192" s="183">
        <v>0.71241807937622</v>
      </c>
      <c r="E1192" s="183">
        <v>0.706467661691542</v>
      </c>
      <c r="F1192" s="183">
        <v>0.739622641509433</v>
      </c>
      <c r="G1192" s="183">
        <v>0.8</v>
      </c>
      <c r="H1192" s="183">
        <v>0.768627450980392</v>
      </c>
      <c r="I1192" s="183">
        <v>0.757337839594436</v>
      </c>
      <c r="J1192" s="183">
        <v>0.824254740970082</v>
      </c>
      <c r="AE1192" s="117"/>
    </row>
    <row r="1193" ht="15.75" customHeight="1">
      <c r="A1193" s="3" t="s">
        <v>1126</v>
      </c>
      <c r="B1193" s="183" t="s">
        <v>324</v>
      </c>
      <c r="C1193" s="183">
        <v>0.792463660240173</v>
      </c>
      <c r="D1193" s="183">
        <v>0.792463660240173</v>
      </c>
      <c r="E1193" s="183">
        <v>0.639303482587064</v>
      </c>
      <c r="F1193" s="183">
        <v>0.740384615384615</v>
      </c>
      <c r="G1193" s="183">
        <v>0.628571428571428</v>
      </c>
      <c r="H1193" s="183">
        <v>0.679911699779249</v>
      </c>
      <c r="I1193" s="183">
        <v>0.725074743273105</v>
      </c>
      <c r="J1193" s="183">
        <v>0.816872226660926</v>
      </c>
      <c r="AE1193" s="117"/>
    </row>
    <row r="1194" ht="15.75" customHeight="1">
      <c r="A1194" s="3" t="s">
        <v>1127</v>
      </c>
      <c r="B1194" s="183" t="s">
        <v>324</v>
      </c>
      <c r="C1194" s="183">
        <v>0.725466251373291</v>
      </c>
      <c r="D1194" s="183">
        <v>0.725466251373291</v>
      </c>
      <c r="E1194" s="183">
        <v>0.696517412935323</v>
      </c>
      <c r="F1194" s="183">
        <v>0.755186721991701</v>
      </c>
      <c r="G1194" s="183">
        <v>0.742857142857142</v>
      </c>
      <c r="H1194" s="183">
        <v>0.748971193415637</v>
      </c>
      <c r="I1194" s="183">
        <v>0.753438190562849</v>
      </c>
      <c r="J1194" s="183">
        <v>0.819181826895439</v>
      </c>
      <c r="AE1194" s="117"/>
    </row>
    <row r="1195" ht="15.75" customHeight="1">
      <c r="A1195" s="3" t="s">
        <v>1128</v>
      </c>
      <c r="B1195" s="183" t="s">
        <v>324</v>
      </c>
      <c r="C1195" s="183">
        <v>0.74544882774353</v>
      </c>
      <c r="D1195" s="183">
        <v>0.74544882774353</v>
      </c>
      <c r="E1195" s="183">
        <v>0.681592039800995</v>
      </c>
      <c r="F1195" s="183">
        <v>0.709677419354838</v>
      </c>
      <c r="G1195" s="183">
        <v>0.808163265306122</v>
      </c>
      <c r="H1195" s="183">
        <v>0.755725190839694</v>
      </c>
      <c r="I1195" s="183">
        <v>0.739139477447029</v>
      </c>
      <c r="J1195" s="183">
        <v>0.820027134070316</v>
      </c>
      <c r="AE1195" s="117"/>
    </row>
    <row r="1196" ht="15.75" customHeight="1">
      <c r="A1196" s="3" t="s">
        <v>1129</v>
      </c>
      <c r="B1196" s="183" t="s">
        <v>324</v>
      </c>
      <c r="C1196" s="183">
        <v>0.792060434818267</v>
      </c>
      <c r="D1196" s="183">
        <v>0.792060434818267</v>
      </c>
      <c r="E1196" s="183">
        <v>0.694029850746268</v>
      </c>
      <c r="F1196" s="183">
        <v>0.687116564417177</v>
      </c>
      <c r="G1196" s="183">
        <v>0.914285714285714</v>
      </c>
      <c r="H1196" s="183">
        <v>0.784588441330998</v>
      </c>
      <c r="I1196" s="183">
        <v>0.750110490055895</v>
      </c>
      <c r="J1196" s="183">
        <v>0.814823531606516</v>
      </c>
      <c r="AE1196" s="117"/>
    </row>
    <row r="1197" ht="15.75" customHeight="1">
      <c r="A1197" s="22" t="s">
        <v>1130</v>
      </c>
      <c r="B1197" s="185" t="s">
        <v>327</v>
      </c>
      <c r="C1197" s="185" t="s">
        <v>324</v>
      </c>
      <c r="D1197" s="185" t="s">
        <v>324</v>
      </c>
      <c r="E1197" s="185">
        <v>0.728855721393034</v>
      </c>
      <c r="F1197" s="185">
        <v>0.765625</v>
      </c>
      <c r="G1197" s="185">
        <v>0.8</v>
      </c>
      <c r="H1197" s="185">
        <v>0.782435129740519</v>
      </c>
      <c r="I1197" s="185">
        <v>0.808865202131808</v>
      </c>
      <c r="J1197" s="185">
        <v>0.855758653513354</v>
      </c>
      <c r="AE1197" s="117"/>
    </row>
    <row r="1198" ht="15.75" customHeight="1">
      <c r="B1198" s="181"/>
      <c r="C1198" s="181"/>
      <c r="D1198" s="181"/>
      <c r="E1198" s="181"/>
      <c r="F1198" s="181"/>
      <c r="G1198" s="181"/>
      <c r="H1198" s="181"/>
      <c r="I1198" s="181"/>
      <c r="J1198" s="181"/>
      <c r="AE1198" s="117"/>
    </row>
    <row r="1199" ht="15.75" customHeight="1">
      <c r="B1199" s="181"/>
      <c r="C1199" s="181"/>
      <c r="D1199" s="181"/>
      <c r="E1199" s="181"/>
      <c r="F1199" s="181"/>
      <c r="G1199" s="181"/>
      <c r="H1199" s="181"/>
      <c r="I1199" s="181"/>
      <c r="J1199" s="181"/>
      <c r="AE1199" s="117"/>
    </row>
    <row r="1200" ht="15.75" customHeight="1">
      <c r="A1200" s="3" t="s">
        <v>1131</v>
      </c>
      <c r="B1200" s="205" t="s">
        <v>350</v>
      </c>
      <c r="C1200" s="129"/>
      <c r="D1200" s="129"/>
      <c r="E1200" s="129"/>
      <c r="F1200" s="129"/>
      <c r="G1200" s="129"/>
      <c r="H1200" s="129"/>
      <c r="I1200" s="129"/>
      <c r="J1200" s="130"/>
      <c r="AE1200" s="117"/>
    </row>
    <row r="1201" ht="15.75" customHeight="1">
      <c r="A1201" s="3" t="s">
        <v>1132</v>
      </c>
      <c r="B1201" s="206" t="s">
        <v>340</v>
      </c>
      <c r="C1201" s="206" t="s">
        <v>341</v>
      </c>
      <c r="D1201" s="206" t="s">
        <v>342</v>
      </c>
      <c r="E1201" s="206" t="s">
        <v>343</v>
      </c>
      <c r="F1201" s="206" t="s">
        <v>344</v>
      </c>
      <c r="G1201" s="206" t="s">
        <v>345</v>
      </c>
      <c r="H1201" s="206" t="s">
        <v>346</v>
      </c>
      <c r="I1201" s="206" t="s">
        <v>347</v>
      </c>
      <c r="J1201" s="206" t="s">
        <v>348</v>
      </c>
      <c r="AE1201" s="117"/>
    </row>
    <row r="1202" ht="15.75" customHeight="1">
      <c r="A1202" s="3" t="s">
        <v>787</v>
      </c>
      <c r="B1202" s="183" t="s">
        <v>324</v>
      </c>
      <c r="C1202" s="183">
        <v>0.794418513774871</v>
      </c>
      <c r="D1202" s="183">
        <v>0.794418513774871</v>
      </c>
      <c r="E1202" s="183">
        <v>0.686567164179104</v>
      </c>
      <c r="F1202" s="183">
        <v>0.811518324607329</v>
      </c>
      <c r="G1202" s="183">
        <v>0.632653061224489</v>
      </c>
      <c r="H1202" s="183">
        <v>0.711009174311926</v>
      </c>
      <c r="I1202" s="186">
        <v>0.764045235928766</v>
      </c>
      <c r="J1202" s="183">
        <v>0.825290258067832</v>
      </c>
      <c r="AE1202" s="117"/>
    </row>
    <row r="1203" ht="15.75" customHeight="1">
      <c r="A1203" s="3" t="s">
        <v>789</v>
      </c>
      <c r="B1203" s="183" t="s">
        <v>324</v>
      </c>
      <c r="C1203" s="183">
        <v>0.767759323120117</v>
      </c>
      <c r="D1203" s="183">
        <v>0.767759323120117</v>
      </c>
      <c r="E1203" s="183">
        <v>0.651741293532338</v>
      </c>
      <c r="F1203" s="183">
        <v>0.758620689655172</v>
      </c>
      <c r="G1203" s="183">
        <v>0.628571428571428</v>
      </c>
      <c r="H1203" s="183">
        <v>0.6875</v>
      </c>
      <c r="I1203" s="186">
        <v>0.729598336149746</v>
      </c>
      <c r="J1203" s="183">
        <v>0.810180152920786</v>
      </c>
      <c r="AE1203" s="117"/>
    </row>
    <row r="1204" ht="15.75" customHeight="1">
      <c r="A1204" s="3" t="s">
        <v>791</v>
      </c>
      <c r="B1204" s="183" t="s">
        <v>324</v>
      </c>
      <c r="C1204" s="183">
        <v>1.49054443836212</v>
      </c>
      <c r="D1204" s="183">
        <v>1.49054443836212</v>
      </c>
      <c r="E1204" s="183">
        <v>0.519900497512437</v>
      </c>
      <c r="F1204" s="183">
        <v>0.833333333333333</v>
      </c>
      <c r="G1204" s="183">
        <v>0.265306122448979</v>
      </c>
      <c r="H1204" s="183">
        <v>0.402476780185758</v>
      </c>
      <c r="I1204" s="186">
        <v>0.71412972832445</v>
      </c>
      <c r="J1204" s="183">
        <v>0.786963009685556</v>
      </c>
      <c r="AE1204" s="117"/>
    </row>
    <row r="1205">
      <c r="A1205" s="3" t="s">
        <v>793</v>
      </c>
      <c r="B1205" s="183" t="s">
        <v>324</v>
      </c>
      <c r="C1205" s="183">
        <v>0.767759323120117</v>
      </c>
      <c r="D1205" s="183">
        <v>0.767759323120117</v>
      </c>
      <c r="E1205" s="183">
        <v>0.651741293532338</v>
      </c>
      <c r="F1205" s="183">
        <v>0.758620689655172</v>
      </c>
      <c r="G1205" s="183">
        <v>0.628571428571428</v>
      </c>
      <c r="H1205" s="183">
        <v>0.6875</v>
      </c>
      <c r="I1205" s="186">
        <v>0.729598336149746</v>
      </c>
      <c r="J1205" s="183">
        <v>0.810180152920786</v>
      </c>
    </row>
    <row r="1206">
      <c r="A1206" s="3" t="s">
        <v>795</v>
      </c>
      <c r="B1206" s="183" t="s">
        <v>327</v>
      </c>
      <c r="C1206" s="183" t="s">
        <v>324</v>
      </c>
      <c r="D1206" s="183" t="s">
        <v>324</v>
      </c>
      <c r="E1206" s="183">
        <v>0.659203980099502</v>
      </c>
      <c r="F1206" s="183">
        <v>0.829268292682926</v>
      </c>
      <c r="G1206" s="183">
        <v>0.555102040816326</v>
      </c>
      <c r="H1206" s="183">
        <v>0.665036674816626</v>
      </c>
      <c r="I1206" s="207">
        <v>0.769322760951514</v>
      </c>
      <c r="J1206" s="185">
        <v>0.824606556078932</v>
      </c>
    </row>
    <row r="1208">
      <c r="A1208" s="3"/>
    </row>
    <row r="1209">
      <c r="A1209" s="3" t="s">
        <v>1133</v>
      </c>
    </row>
    <row r="1210">
      <c r="A1210" s="3" t="s">
        <v>1134</v>
      </c>
      <c r="B1210" s="183"/>
      <c r="C1210" s="183"/>
      <c r="D1210" s="183"/>
      <c r="E1210" s="183"/>
      <c r="F1210" s="183"/>
      <c r="G1210" s="183"/>
      <c r="H1210" s="183"/>
      <c r="I1210" s="183"/>
      <c r="J1210" s="183"/>
    </row>
    <row r="1211">
      <c r="A1211" s="3" t="s">
        <v>824</v>
      </c>
      <c r="B1211" s="183" t="s">
        <v>324</v>
      </c>
      <c r="C1211" s="183">
        <v>0.794418513774871</v>
      </c>
      <c r="D1211" s="183">
        <v>0.794418513774871</v>
      </c>
      <c r="E1211" s="183">
        <v>0.686567164179104</v>
      </c>
      <c r="F1211" s="183">
        <v>0.811518324607329</v>
      </c>
      <c r="G1211" s="183">
        <v>0.632653061224489</v>
      </c>
      <c r="H1211" s="183">
        <v>0.711009174311926</v>
      </c>
      <c r="I1211" s="183">
        <v>0.764045235928766</v>
      </c>
      <c r="J1211" s="183">
        <v>0.825290258067832</v>
      </c>
    </row>
    <row r="1212">
      <c r="A1212" s="3" t="s">
        <v>825</v>
      </c>
      <c r="B1212" s="183" t="s">
        <v>324</v>
      </c>
      <c r="C1212" s="183">
        <v>0.71241807937622</v>
      </c>
      <c r="D1212" s="183">
        <v>0.71241807937622</v>
      </c>
      <c r="E1212" s="183">
        <v>0.706467661691542</v>
      </c>
      <c r="F1212" s="183">
        <v>0.739622641509433</v>
      </c>
      <c r="G1212" s="183">
        <v>0.8</v>
      </c>
      <c r="H1212" s="183">
        <v>0.768627450980392</v>
      </c>
      <c r="I1212" s="183">
        <v>0.757337839594436</v>
      </c>
      <c r="J1212" s="183">
        <v>0.824254740970082</v>
      </c>
    </row>
    <row r="1213">
      <c r="A1213" s="3" t="s">
        <v>826</v>
      </c>
      <c r="B1213" s="183" t="s">
        <v>324</v>
      </c>
      <c r="C1213" s="183">
        <v>0.792463660240173</v>
      </c>
      <c r="D1213" s="183">
        <v>0.792463660240173</v>
      </c>
      <c r="E1213" s="183">
        <v>0.639303482587064</v>
      </c>
      <c r="F1213" s="183">
        <v>0.740384615384615</v>
      </c>
      <c r="G1213" s="183">
        <v>0.628571428571428</v>
      </c>
      <c r="H1213" s="183">
        <v>0.679911699779249</v>
      </c>
      <c r="I1213" s="183">
        <v>0.725074743273105</v>
      </c>
      <c r="J1213" s="183">
        <v>0.816872226660926</v>
      </c>
    </row>
    <row r="1214">
      <c r="A1214" s="3" t="s">
        <v>827</v>
      </c>
      <c r="B1214" s="183" t="s">
        <v>324</v>
      </c>
      <c r="C1214" s="183">
        <v>0.725466251373291</v>
      </c>
      <c r="D1214" s="183">
        <v>0.725466251373291</v>
      </c>
      <c r="E1214" s="183">
        <v>0.696517412935323</v>
      </c>
      <c r="F1214" s="183">
        <v>0.755186721991701</v>
      </c>
      <c r="G1214" s="183">
        <v>0.742857142857142</v>
      </c>
      <c r="H1214" s="183">
        <v>0.748971193415637</v>
      </c>
      <c r="I1214" s="183">
        <v>0.753438190562849</v>
      </c>
      <c r="J1214" s="183">
        <v>0.819181826895439</v>
      </c>
    </row>
    <row r="1215">
      <c r="A1215" s="3" t="s">
        <v>828</v>
      </c>
      <c r="B1215" s="183" t="s">
        <v>324</v>
      </c>
      <c r="C1215" s="183">
        <v>0.74544882774353</v>
      </c>
      <c r="D1215" s="183">
        <v>0.74544882774353</v>
      </c>
      <c r="E1215" s="183">
        <v>0.681592039800995</v>
      </c>
      <c r="F1215" s="183">
        <v>0.709677419354838</v>
      </c>
      <c r="G1215" s="183">
        <v>0.808163265306122</v>
      </c>
      <c r="H1215" s="183">
        <v>0.755725190839694</v>
      </c>
      <c r="I1215" s="183">
        <v>0.739139477447029</v>
      </c>
      <c r="J1215" s="183">
        <v>0.820027134070316</v>
      </c>
    </row>
    <row r="1216">
      <c r="A1216" s="3" t="s">
        <v>829</v>
      </c>
      <c r="B1216" s="183" t="s">
        <v>324</v>
      </c>
      <c r="C1216" s="183">
        <v>0.792060434818267</v>
      </c>
      <c r="D1216" s="183">
        <v>0.792060434818267</v>
      </c>
      <c r="E1216" s="183">
        <v>0.694029850746268</v>
      </c>
      <c r="F1216" s="183">
        <v>0.687116564417177</v>
      </c>
      <c r="G1216" s="183">
        <v>0.914285714285714</v>
      </c>
      <c r="H1216" s="183">
        <v>0.784588441330998</v>
      </c>
      <c r="I1216" s="183">
        <v>0.750110490055895</v>
      </c>
      <c r="J1216" s="183">
        <v>0.814823531606516</v>
      </c>
    </row>
    <row r="1217">
      <c r="A1217" s="3" t="s">
        <v>830</v>
      </c>
      <c r="B1217" s="183" t="s">
        <v>324</v>
      </c>
      <c r="C1217" s="183">
        <v>0.74544882774353</v>
      </c>
      <c r="D1217" s="183">
        <v>0.74544882774353</v>
      </c>
      <c r="E1217" s="183">
        <v>0.681592039800995</v>
      </c>
      <c r="F1217" s="183">
        <v>0.709677419354838</v>
      </c>
      <c r="G1217" s="183">
        <v>0.808163265306122</v>
      </c>
      <c r="H1217" s="183">
        <v>0.755725190839694</v>
      </c>
      <c r="I1217" s="183">
        <v>0.739139477447029</v>
      </c>
      <c r="J1217" s="183">
        <v>0.820027134070316</v>
      </c>
    </row>
    <row r="1218">
      <c r="A1218" s="3" t="s">
        <v>831</v>
      </c>
      <c r="B1218" s="183" t="s">
        <v>324</v>
      </c>
      <c r="C1218" s="183">
        <v>0.792060434818267</v>
      </c>
      <c r="D1218" s="183">
        <v>0.792060434818267</v>
      </c>
      <c r="E1218" s="183">
        <v>0.694029850746268</v>
      </c>
      <c r="F1218" s="183">
        <v>0.687116564417177</v>
      </c>
      <c r="G1218" s="183">
        <v>0.914285714285714</v>
      </c>
      <c r="H1218" s="183">
        <v>0.784588441330998</v>
      </c>
      <c r="I1218" s="183">
        <v>0.750110490055895</v>
      </c>
      <c r="J1218" s="183">
        <v>0.814823531606516</v>
      </c>
    </row>
    <row r="1219">
      <c r="A1219" s="22" t="s">
        <v>813</v>
      </c>
      <c r="B1219" s="185" t="s">
        <v>327</v>
      </c>
      <c r="C1219" s="185" t="s">
        <v>324</v>
      </c>
      <c r="D1219" s="185" t="s">
        <v>324</v>
      </c>
      <c r="E1219" s="185">
        <v>0.733830845771144</v>
      </c>
      <c r="F1219" s="185">
        <v>0.74820143884892</v>
      </c>
      <c r="G1219" s="185">
        <v>0.848979591836734</v>
      </c>
      <c r="H1219" s="185">
        <v>0.795411089866156</v>
      </c>
      <c r="I1219" s="185">
        <v>0.791836734693877</v>
      </c>
      <c r="J1219" s="185">
        <v>0.849632662471929</v>
      </c>
    </row>
    <row r="1220">
      <c r="A1220" s="3"/>
    </row>
    <row r="1221">
      <c r="A1221" s="3"/>
    </row>
    <row r="1223">
      <c r="B1223" s="181"/>
      <c r="C1223" s="181"/>
      <c r="D1223" s="181"/>
      <c r="E1223" s="181"/>
      <c r="F1223" s="181"/>
      <c r="G1223" s="181"/>
      <c r="H1223" s="181"/>
      <c r="I1223" s="181"/>
      <c r="J1223" s="181"/>
    </row>
    <row r="1224">
      <c r="B1224" s="181"/>
      <c r="C1224" s="181"/>
      <c r="D1224" s="181"/>
      <c r="E1224" s="181"/>
      <c r="F1224" s="181"/>
      <c r="G1224" s="181"/>
      <c r="H1224" s="181"/>
      <c r="I1224" s="181"/>
      <c r="J1224" s="181"/>
    </row>
    <row r="1225">
      <c r="B1225" s="181"/>
      <c r="C1225" s="181"/>
      <c r="D1225" s="181"/>
      <c r="E1225" s="181"/>
      <c r="F1225" s="181"/>
      <c r="G1225" s="181"/>
      <c r="H1225" s="181"/>
      <c r="I1225" s="181"/>
      <c r="J1225" s="181"/>
    </row>
    <row r="1226">
      <c r="A1226" s="3" t="s">
        <v>1135</v>
      </c>
      <c r="B1226" s="205" t="s">
        <v>350</v>
      </c>
      <c r="C1226" s="129"/>
      <c r="D1226" s="129"/>
      <c r="E1226" s="129"/>
      <c r="F1226" s="129"/>
      <c r="G1226" s="129"/>
      <c r="H1226" s="129"/>
      <c r="I1226" s="129"/>
      <c r="J1226" s="130"/>
    </row>
    <row r="1227">
      <c r="A1227" s="3" t="s">
        <v>1136</v>
      </c>
      <c r="B1227" s="206" t="s">
        <v>340</v>
      </c>
      <c r="C1227" s="206" t="s">
        <v>341</v>
      </c>
      <c r="D1227" s="206" t="s">
        <v>342</v>
      </c>
      <c r="E1227" s="206" t="s">
        <v>343</v>
      </c>
      <c r="F1227" s="206" t="s">
        <v>344</v>
      </c>
      <c r="G1227" s="206" t="s">
        <v>345</v>
      </c>
      <c r="H1227" s="206" t="s">
        <v>346</v>
      </c>
      <c r="I1227" s="206" t="s">
        <v>347</v>
      </c>
      <c r="J1227" s="206" t="s">
        <v>348</v>
      </c>
    </row>
    <row r="1228" ht="15.75" customHeight="1">
      <c r="A1228" s="3" t="s">
        <v>725</v>
      </c>
      <c r="B1228" s="183">
        <v>87.0</v>
      </c>
      <c r="C1228" s="183">
        <v>0.817323803901672</v>
      </c>
      <c r="D1228" s="183">
        <v>0.817323803901672</v>
      </c>
      <c r="E1228" s="183">
        <v>0.666666666666666</v>
      </c>
      <c r="F1228" s="183">
        <v>0.712643678160919</v>
      </c>
      <c r="G1228" s="183">
        <v>0.759183673469387</v>
      </c>
      <c r="H1228" s="183">
        <v>0.735177865612648</v>
      </c>
      <c r="I1228" s="183">
        <v>0.714441700246977</v>
      </c>
      <c r="J1228" s="183">
        <v>0.791846471967763</v>
      </c>
      <c r="AE1228" s="117"/>
    </row>
    <row r="1229" ht="15.75" customHeight="1">
      <c r="A1229" s="3" t="s">
        <v>787</v>
      </c>
      <c r="B1229" s="183" t="s">
        <v>324</v>
      </c>
      <c r="C1229" s="183">
        <v>0.605100333690643</v>
      </c>
      <c r="D1229" s="183">
        <v>0.605100333690643</v>
      </c>
      <c r="E1229" s="183">
        <v>0.691542288557213</v>
      </c>
      <c r="F1229" s="183">
        <v>0.776255707762557</v>
      </c>
      <c r="G1229" s="183">
        <v>0.693877551020408</v>
      </c>
      <c r="H1229" s="183">
        <v>0.732758620689655</v>
      </c>
      <c r="I1229" s="183">
        <v>0.767684908358247</v>
      </c>
      <c r="J1229" s="183">
        <v>0.816320591222034</v>
      </c>
      <c r="AE1229" s="117"/>
    </row>
    <row r="1230" ht="15.75" customHeight="1">
      <c r="A1230" s="3" t="s">
        <v>789</v>
      </c>
      <c r="B1230" s="183" t="s">
        <v>324</v>
      </c>
      <c r="C1230" s="183">
        <v>0.698124229907989</v>
      </c>
      <c r="D1230" s="183">
        <v>0.698124229907989</v>
      </c>
      <c r="E1230" s="183">
        <v>0.706467661691542</v>
      </c>
      <c r="F1230" s="183">
        <v>0.782222222222222</v>
      </c>
      <c r="G1230" s="183">
        <v>0.718367346938775</v>
      </c>
      <c r="H1230" s="183">
        <v>0.748936170212766</v>
      </c>
      <c r="I1230" s="183">
        <v>0.743689067983881</v>
      </c>
      <c r="J1230" s="183">
        <v>0.798139082315755</v>
      </c>
      <c r="AE1230" s="117"/>
    </row>
    <row r="1231" ht="15.75" customHeight="1">
      <c r="A1231" s="3" t="s">
        <v>791</v>
      </c>
      <c r="B1231" s="183" t="s">
        <v>324</v>
      </c>
      <c r="C1231" s="183">
        <v>1.49054443836212</v>
      </c>
      <c r="D1231" s="183">
        <v>1.49054443836212</v>
      </c>
      <c r="E1231" s="183">
        <v>0.519900497512437</v>
      </c>
      <c r="F1231" s="183">
        <v>0.833333333333333</v>
      </c>
      <c r="G1231" s="183">
        <v>0.265306122448979</v>
      </c>
      <c r="H1231" s="183">
        <v>0.402476780185758</v>
      </c>
      <c r="I1231" s="183">
        <v>0.71412972832445</v>
      </c>
      <c r="J1231" s="183">
        <v>0.786963009685556</v>
      </c>
      <c r="AE1231" s="117"/>
    </row>
    <row r="1232" ht="15.75" customHeight="1">
      <c r="A1232" s="3" t="s">
        <v>793</v>
      </c>
      <c r="B1232" s="183" t="s">
        <v>324</v>
      </c>
      <c r="C1232" s="183">
        <v>0.767759323120117</v>
      </c>
      <c r="D1232" s="183">
        <v>0.767759323120117</v>
      </c>
      <c r="E1232" s="183">
        <v>0.651741293532338</v>
      </c>
      <c r="F1232" s="183">
        <v>0.758620689655172</v>
      </c>
      <c r="G1232" s="183">
        <v>0.628571428571428</v>
      </c>
      <c r="H1232" s="183">
        <v>0.6875</v>
      </c>
      <c r="I1232" s="183">
        <v>0.729598336149746</v>
      </c>
      <c r="J1232" s="183">
        <v>0.810180152920786</v>
      </c>
      <c r="AE1232" s="117"/>
    </row>
    <row r="1233">
      <c r="A1233" s="3" t="s">
        <v>1137</v>
      </c>
      <c r="B1233" s="183" t="s">
        <v>327</v>
      </c>
      <c r="C1233" s="183" t="s">
        <v>324</v>
      </c>
      <c r="D1233" s="183" t="s">
        <v>324</v>
      </c>
      <c r="E1233" s="183">
        <v>0.689054726368159</v>
      </c>
      <c r="F1233" s="183">
        <v>0.826086956521739</v>
      </c>
      <c r="G1233" s="183">
        <v>0.620408163265306</v>
      </c>
      <c r="H1233" s="183">
        <v>0.708624708624708</v>
      </c>
      <c r="I1233" s="185">
        <v>0.779383855453009</v>
      </c>
      <c r="J1233" s="185">
        <v>0.825066928553998</v>
      </c>
    </row>
    <row r="1234">
      <c r="B1234" s="181"/>
      <c r="C1234" s="181"/>
      <c r="D1234" s="181"/>
      <c r="E1234" s="181"/>
      <c r="F1234" s="181"/>
      <c r="G1234" s="181"/>
      <c r="H1234" s="181"/>
      <c r="I1234" s="181"/>
      <c r="J1234" s="181"/>
    </row>
    <row r="1235">
      <c r="B1235" s="181"/>
      <c r="C1235" s="181"/>
      <c r="D1235" s="181"/>
      <c r="E1235" s="181"/>
      <c r="F1235" s="181"/>
      <c r="G1235" s="181"/>
      <c r="H1235" s="181"/>
      <c r="I1235" s="181"/>
      <c r="J1235" s="181"/>
    </row>
    <row r="1236">
      <c r="L1236" s="3"/>
      <c r="M1236" s="3"/>
      <c r="N1236" s="3"/>
      <c r="O1236" s="3"/>
      <c r="P1236" s="3"/>
      <c r="Q1236" s="3"/>
      <c r="R1236" s="3"/>
      <c r="S1236" s="3"/>
      <c r="T1236" s="3"/>
    </row>
    <row r="1237">
      <c r="A1237" s="3" t="s">
        <v>1138</v>
      </c>
      <c r="B1237" s="183"/>
      <c r="C1237" s="183"/>
      <c r="D1237" s="183"/>
      <c r="E1237" s="183"/>
      <c r="F1237" s="183"/>
      <c r="G1237" s="183"/>
      <c r="H1237" s="183"/>
      <c r="I1237" s="183"/>
      <c r="J1237" s="183"/>
      <c r="L1237" s="3"/>
      <c r="M1237" s="3"/>
      <c r="N1237" s="3"/>
      <c r="O1237" s="3"/>
      <c r="P1237" s="3"/>
      <c r="Q1237" s="3"/>
      <c r="R1237" s="3"/>
      <c r="S1237" s="3"/>
      <c r="T1237" s="3"/>
    </row>
    <row r="1238">
      <c r="A1238" s="3" t="s">
        <v>1139</v>
      </c>
      <c r="B1238" s="183"/>
      <c r="C1238" s="183"/>
      <c r="D1238" s="183"/>
      <c r="E1238" s="183"/>
      <c r="F1238" s="183"/>
      <c r="G1238" s="183"/>
      <c r="H1238" s="183"/>
      <c r="I1238" s="183"/>
      <c r="J1238" s="183"/>
      <c r="L1238" s="3"/>
      <c r="M1238" s="3"/>
      <c r="N1238" s="3"/>
      <c r="O1238" s="3"/>
      <c r="P1238" s="3"/>
      <c r="Q1238" s="3"/>
      <c r="R1238" s="3"/>
      <c r="S1238" s="3"/>
      <c r="T1238" s="3"/>
    </row>
    <row r="1239">
      <c r="A1239" s="3" t="s">
        <v>824</v>
      </c>
      <c r="B1239" s="183" t="s">
        <v>324</v>
      </c>
      <c r="C1239" s="183">
        <v>0.605100333690643</v>
      </c>
      <c r="D1239" s="183">
        <v>0.605100333690643</v>
      </c>
      <c r="E1239" s="183">
        <v>0.691542288557213</v>
      </c>
      <c r="F1239" s="183">
        <v>0.776255707762557</v>
      </c>
      <c r="G1239" s="183">
        <v>0.693877551020408</v>
      </c>
      <c r="H1239" s="183">
        <v>0.732758620689655</v>
      </c>
      <c r="I1239" s="183">
        <v>0.767684908358247</v>
      </c>
      <c r="J1239" s="183">
        <v>0.816320591222034</v>
      </c>
      <c r="L1239" s="3"/>
      <c r="M1239" s="3"/>
      <c r="N1239" s="3"/>
      <c r="O1239" s="3"/>
      <c r="P1239" s="3"/>
      <c r="Q1239" s="3"/>
      <c r="R1239" s="3"/>
      <c r="S1239" s="3"/>
      <c r="T1239" s="3"/>
    </row>
    <row r="1240">
      <c r="A1240" s="3" t="s">
        <v>825</v>
      </c>
      <c r="B1240" s="183" t="s">
        <v>324</v>
      </c>
      <c r="C1240" s="183">
        <v>0.62265133857727</v>
      </c>
      <c r="D1240" s="183">
        <v>0.62265133857727</v>
      </c>
      <c r="E1240" s="183">
        <v>0.701492537313432</v>
      </c>
      <c r="F1240" s="183">
        <v>0.759336099585062</v>
      </c>
      <c r="G1240" s="183">
        <v>0.746938775510204</v>
      </c>
      <c r="H1240" s="183">
        <v>0.753086419753086</v>
      </c>
      <c r="I1240" s="183">
        <v>0.769244767970882</v>
      </c>
      <c r="J1240" s="183">
        <v>0.816447588731395</v>
      </c>
      <c r="L1240" s="3"/>
      <c r="M1240" s="3"/>
      <c r="N1240" s="3"/>
      <c r="O1240" s="3"/>
      <c r="P1240" s="3"/>
      <c r="Q1240" s="3"/>
      <c r="R1240" s="3"/>
      <c r="S1240" s="3"/>
      <c r="T1240" s="3"/>
    </row>
    <row r="1241">
      <c r="A1241" s="3" t="s">
        <v>826</v>
      </c>
      <c r="B1241" s="183" t="s">
        <v>324</v>
      </c>
      <c r="C1241" s="183">
        <v>0.580003440380096</v>
      </c>
      <c r="D1241" s="183">
        <v>0.580003440380096</v>
      </c>
      <c r="E1241" s="183">
        <v>0.72636815920398</v>
      </c>
      <c r="F1241" s="183">
        <v>0.762645914396887</v>
      </c>
      <c r="G1241" s="183">
        <v>0.8</v>
      </c>
      <c r="H1241" s="183">
        <v>0.780876494023904</v>
      </c>
      <c r="I1241" s="183">
        <v>0.779279864812166</v>
      </c>
      <c r="J1241" s="183">
        <v>0.8327111666574</v>
      </c>
      <c r="L1241" s="3"/>
      <c r="M1241" s="3"/>
      <c r="N1241" s="3"/>
      <c r="O1241" s="3"/>
      <c r="P1241" s="3"/>
      <c r="Q1241" s="3"/>
      <c r="R1241" s="3"/>
      <c r="S1241" s="3"/>
      <c r="T1241" s="3"/>
    </row>
    <row r="1242">
      <c r="A1242" s="3" t="s">
        <v>827</v>
      </c>
      <c r="B1242" s="183" t="s">
        <v>324</v>
      </c>
      <c r="C1242" s="183">
        <v>0.623984038829803</v>
      </c>
      <c r="D1242" s="183">
        <v>0.623984038829803</v>
      </c>
      <c r="E1242" s="183">
        <v>0.718905472636815</v>
      </c>
      <c r="F1242" s="183">
        <v>0.748120300751879</v>
      </c>
      <c r="G1242" s="183">
        <v>0.812244897959183</v>
      </c>
      <c r="H1242" s="183">
        <v>0.778864970645792</v>
      </c>
      <c r="I1242" s="183">
        <v>0.777304042636162</v>
      </c>
      <c r="J1242" s="183">
        <v>0.821937142932132</v>
      </c>
      <c r="L1242" s="3"/>
      <c r="M1242" s="3"/>
      <c r="N1242" s="3"/>
      <c r="O1242" s="3"/>
      <c r="P1242" s="3"/>
      <c r="Q1242" s="3"/>
      <c r="R1242" s="3"/>
      <c r="S1242" s="3"/>
      <c r="T1242" s="3"/>
    </row>
    <row r="1243">
      <c r="A1243" s="3" t="s">
        <v>828</v>
      </c>
      <c r="B1243" s="183" t="s">
        <v>324</v>
      </c>
      <c r="C1243" s="183">
        <v>0.624638974666595</v>
      </c>
      <c r="D1243" s="183">
        <v>0.624638974666595</v>
      </c>
      <c r="E1243" s="183">
        <v>0.694029850746268</v>
      </c>
      <c r="F1243" s="183">
        <v>0.831521739130434</v>
      </c>
      <c r="G1243" s="183">
        <v>0.624489795918367</v>
      </c>
      <c r="H1243" s="183">
        <v>0.713286713286713</v>
      </c>
      <c r="I1243" s="183">
        <v>0.785493305602495</v>
      </c>
      <c r="J1243" s="183">
        <v>0.833451093565629</v>
      </c>
      <c r="L1243" s="3"/>
      <c r="M1243" s="3"/>
      <c r="N1243" s="3"/>
      <c r="O1243" s="3"/>
      <c r="P1243" s="3"/>
      <c r="Q1243" s="3"/>
      <c r="R1243" s="3"/>
      <c r="S1243" s="3"/>
      <c r="T1243" s="3"/>
    </row>
    <row r="1244">
      <c r="A1244" s="3" t="s">
        <v>829</v>
      </c>
      <c r="B1244" s="183" t="s">
        <v>324</v>
      </c>
      <c r="C1244" s="183">
        <v>0.592341065406799</v>
      </c>
      <c r="D1244" s="183">
        <v>0.592341065406799</v>
      </c>
      <c r="E1244" s="183">
        <v>0.689054726368159</v>
      </c>
      <c r="F1244" s="183">
        <v>0.729007633587786</v>
      </c>
      <c r="G1244" s="183">
        <v>0.779591836734693</v>
      </c>
      <c r="H1244" s="183">
        <v>0.753451676528599</v>
      </c>
      <c r="I1244" s="183">
        <v>0.755933965943065</v>
      </c>
      <c r="J1244" s="183">
        <v>0.819341377019257</v>
      </c>
      <c r="L1244" s="3"/>
      <c r="M1244" s="3"/>
      <c r="N1244" s="3"/>
      <c r="O1244" s="3"/>
      <c r="P1244" s="3"/>
      <c r="Q1244" s="3"/>
      <c r="R1244" s="3"/>
      <c r="S1244" s="3"/>
      <c r="T1244" s="3"/>
    </row>
    <row r="1245">
      <c r="A1245" s="3" t="s">
        <v>830</v>
      </c>
      <c r="B1245" s="183" t="s">
        <v>324</v>
      </c>
      <c r="C1245" s="183">
        <v>0.74544882774353</v>
      </c>
      <c r="D1245" s="183">
        <v>0.74544882774353</v>
      </c>
      <c r="E1245" s="183">
        <v>0.681592039800995</v>
      </c>
      <c r="F1245" s="183">
        <v>0.709677419354838</v>
      </c>
      <c r="G1245" s="183">
        <v>0.808163265306122</v>
      </c>
      <c r="H1245" s="183">
        <v>0.755725190839694</v>
      </c>
      <c r="I1245" s="183">
        <v>0.739139477447029</v>
      </c>
      <c r="J1245" s="183">
        <v>0.820027134070316</v>
      </c>
      <c r="L1245" s="3"/>
      <c r="M1245" s="3"/>
      <c r="N1245" s="3"/>
      <c r="O1245" s="3"/>
      <c r="P1245" s="3"/>
      <c r="Q1245" s="3"/>
      <c r="R1245" s="3"/>
      <c r="S1245" s="3"/>
      <c r="T1245" s="3"/>
    </row>
    <row r="1246">
      <c r="A1246" s="3" t="s">
        <v>831</v>
      </c>
      <c r="B1246" s="183" t="s">
        <v>324</v>
      </c>
      <c r="C1246" s="183">
        <v>0.792060434818267</v>
      </c>
      <c r="D1246" s="183">
        <v>0.792060434818267</v>
      </c>
      <c r="E1246" s="183">
        <v>0.694029850746268</v>
      </c>
      <c r="F1246" s="183">
        <v>0.687116564417177</v>
      </c>
      <c r="G1246" s="183">
        <v>0.914285714285714</v>
      </c>
      <c r="H1246" s="183">
        <v>0.784588441330998</v>
      </c>
      <c r="I1246" s="183">
        <v>0.750110490055895</v>
      </c>
      <c r="J1246" s="183">
        <v>0.814823531606516</v>
      </c>
      <c r="L1246" s="3"/>
      <c r="M1246" s="3"/>
      <c r="N1246" s="3"/>
      <c r="O1246" s="3"/>
      <c r="P1246" s="3"/>
      <c r="Q1246" s="3"/>
      <c r="R1246" s="3"/>
      <c r="S1246" s="3"/>
      <c r="T1246" s="3"/>
    </row>
    <row r="1247">
      <c r="A1247" s="22" t="s">
        <v>813</v>
      </c>
      <c r="B1247" s="185" t="s">
        <v>327</v>
      </c>
      <c r="C1247" s="185" t="s">
        <v>324</v>
      </c>
      <c r="D1247" s="185" t="s">
        <v>324</v>
      </c>
      <c r="E1247" s="185">
        <v>0.72636815920398</v>
      </c>
      <c r="F1247" s="185">
        <v>0.758620689655172</v>
      </c>
      <c r="G1247" s="185">
        <v>0.808163265306122</v>
      </c>
      <c r="H1247" s="185">
        <v>0.782608695652173</v>
      </c>
      <c r="I1247" s="185">
        <v>0.797972182503574</v>
      </c>
      <c r="J1247" s="185">
        <v>0.843447897217522</v>
      </c>
      <c r="L1247" s="3"/>
      <c r="M1247" s="3"/>
      <c r="N1247" s="3"/>
      <c r="O1247" s="3"/>
      <c r="P1247" s="3"/>
      <c r="Q1247" s="3"/>
      <c r="R1247" s="3"/>
      <c r="S1247" s="3"/>
      <c r="T1247" s="3"/>
    </row>
    <row r="1248">
      <c r="L1248" s="3"/>
      <c r="M1248" s="3"/>
      <c r="N1248" s="3"/>
      <c r="O1248" s="3"/>
      <c r="P1248" s="3"/>
      <c r="Q1248" s="3"/>
      <c r="R1248" s="3"/>
      <c r="S1248" s="3"/>
      <c r="T1248" s="3"/>
    </row>
    <row r="1249">
      <c r="L1249" s="3"/>
      <c r="M1249" s="3"/>
      <c r="N1249" s="3"/>
      <c r="O1249" s="3"/>
      <c r="P1249" s="3"/>
      <c r="Q1249" s="3"/>
      <c r="R1249" s="3"/>
      <c r="S1249" s="3"/>
      <c r="T1249" s="3"/>
    </row>
    <row r="1250">
      <c r="L1250" s="3"/>
      <c r="M1250" s="3"/>
      <c r="N1250" s="3"/>
      <c r="O1250" s="3"/>
      <c r="P1250" s="3"/>
      <c r="Q1250" s="3"/>
      <c r="R1250" s="3"/>
      <c r="S1250" s="3"/>
      <c r="T1250" s="3"/>
    </row>
    <row r="1251">
      <c r="L1251" s="3"/>
      <c r="M1251" s="3"/>
      <c r="N1251" s="3"/>
      <c r="O1251" s="3"/>
      <c r="P1251" s="3"/>
      <c r="Q1251" s="3"/>
      <c r="R1251" s="3"/>
      <c r="S1251" s="3"/>
      <c r="T1251" s="3"/>
    </row>
    <row r="1252">
      <c r="B1252" s="181"/>
      <c r="C1252" s="181"/>
      <c r="D1252" s="181"/>
      <c r="E1252" s="181"/>
      <c r="F1252" s="181"/>
      <c r="G1252" s="181"/>
      <c r="H1252" s="181"/>
      <c r="I1252" s="181"/>
      <c r="J1252" s="181"/>
      <c r="L1252" s="3"/>
      <c r="M1252" s="3"/>
      <c r="N1252" s="3"/>
      <c r="O1252" s="3"/>
      <c r="P1252" s="3"/>
      <c r="Q1252" s="3"/>
      <c r="R1252" s="3"/>
      <c r="S1252" s="3"/>
      <c r="T1252" s="3"/>
    </row>
    <row r="1253">
      <c r="B1253" s="181"/>
      <c r="C1253" s="181"/>
      <c r="D1253" s="181"/>
      <c r="E1253" s="181"/>
      <c r="F1253" s="181"/>
      <c r="G1253" s="181"/>
      <c r="H1253" s="181"/>
      <c r="I1253" s="181"/>
      <c r="J1253" s="181"/>
      <c r="L1253" s="3" t="s">
        <v>1140</v>
      </c>
      <c r="M1253" s="3" t="s">
        <v>1141</v>
      </c>
    </row>
    <row r="1254">
      <c r="A1254" s="3" t="s">
        <v>1142</v>
      </c>
      <c r="B1254" s="205" t="s">
        <v>350</v>
      </c>
      <c r="C1254" s="129"/>
      <c r="D1254" s="129"/>
      <c r="E1254" s="129"/>
      <c r="F1254" s="129"/>
      <c r="G1254" s="129"/>
      <c r="H1254" s="129"/>
      <c r="I1254" s="129"/>
      <c r="J1254" s="130"/>
      <c r="L1254" s="3" t="s">
        <v>327</v>
      </c>
      <c r="M1254" s="3" t="s">
        <v>324</v>
      </c>
      <c r="N1254" s="3" t="s">
        <v>324</v>
      </c>
      <c r="O1254" s="3">
        <v>0.664179104477612</v>
      </c>
      <c r="P1254" s="3">
        <v>0.819767441860465</v>
      </c>
      <c r="Q1254" s="3">
        <v>0.575510204081632</v>
      </c>
      <c r="R1254" s="3">
        <v>0.676258992805755</v>
      </c>
      <c r="S1254" s="3">
        <v>0.780189782919537</v>
      </c>
      <c r="T1254" s="3">
        <v>0.8265422529828</v>
      </c>
    </row>
    <row r="1255" ht="15.75" customHeight="1">
      <c r="A1255" s="3" t="s">
        <v>1143</v>
      </c>
      <c r="B1255" s="206" t="s">
        <v>340</v>
      </c>
      <c r="C1255" s="206" t="s">
        <v>341</v>
      </c>
      <c r="D1255" s="206" t="s">
        <v>342</v>
      </c>
      <c r="E1255" s="206" t="s">
        <v>343</v>
      </c>
      <c r="F1255" s="206" t="s">
        <v>344</v>
      </c>
      <c r="G1255" s="206" t="s">
        <v>345</v>
      </c>
      <c r="H1255" s="206" t="s">
        <v>346</v>
      </c>
      <c r="I1255" s="206" t="s">
        <v>347</v>
      </c>
      <c r="J1255" s="206" t="s">
        <v>348</v>
      </c>
      <c r="L1255" s="3" t="s">
        <v>1144</v>
      </c>
      <c r="M1255" s="3" t="s">
        <v>1145</v>
      </c>
      <c r="AE1255" s="117"/>
    </row>
    <row r="1256" ht="15.75" customHeight="1">
      <c r="A1256" s="3" t="s">
        <v>1146</v>
      </c>
      <c r="B1256" s="183" t="s">
        <v>324</v>
      </c>
      <c r="C1256" s="183">
        <v>0.794418513774871</v>
      </c>
      <c r="D1256" s="183">
        <v>0.794418513774871</v>
      </c>
      <c r="E1256" s="183">
        <v>0.686567164179104</v>
      </c>
      <c r="F1256" s="183">
        <v>0.811518324607329</v>
      </c>
      <c r="G1256" s="183">
        <v>0.632653061224489</v>
      </c>
      <c r="H1256" s="183">
        <v>0.711009174311926</v>
      </c>
      <c r="I1256" s="186">
        <v>0.764045235928766</v>
      </c>
      <c r="J1256" s="183">
        <v>0.825290258067832</v>
      </c>
      <c r="L1256" s="3" t="s">
        <v>327</v>
      </c>
      <c r="M1256" s="3" t="s">
        <v>324</v>
      </c>
      <c r="N1256" s="3" t="s">
        <v>324</v>
      </c>
      <c r="O1256" s="3">
        <v>0.713930348258706</v>
      </c>
      <c r="P1256" s="3">
        <v>0.8125</v>
      </c>
      <c r="Q1256" s="3">
        <v>0.689795918367347</v>
      </c>
      <c r="R1256" s="3">
        <v>0.746136865342163</v>
      </c>
      <c r="S1256" s="3">
        <v>0.793474587287144</v>
      </c>
      <c r="T1256" s="3">
        <v>0.840815387616486</v>
      </c>
      <c r="AE1256" s="117"/>
    </row>
    <row r="1257" ht="15.75" customHeight="1">
      <c r="A1257" s="3" t="s">
        <v>1147</v>
      </c>
      <c r="B1257" s="183" t="s">
        <v>324</v>
      </c>
      <c r="C1257" s="183">
        <v>0.767759323120117</v>
      </c>
      <c r="D1257" s="183">
        <v>0.767759323120117</v>
      </c>
      <c r="E1257" s="183">
        <v>0.651741293532338</v>
      </c>
      <c r="F1257" s="183">
        <v>0.758620689655172</v>
      </c>
      <c r="G1257" s="183">
        <v>0.628571428571428</v>
      </c>
      <c r="H1257" s="183">
        <v>0.6875</v>
      </c>
      <c r="I1257" s="186">
        <v>0.729598336149746</v>
      </c>
      <c r="J1257" s="183">
        <v>0.810180152920786</v>
      </c>
      <c r="AE1257" s="117"/>
    </row>
    <row r="1258" ht="15.75" customHeight="1">
      <c r="A1258" s="3" t="s">
        <v>1148</v>
      </c>
      <c r="B1258" s="183" t="s">
        <v>324</v>
      </c>
      <c r="C1258" s="183">
        <v>0.605100333690643</v>
      </c>
      <c r="D1258" s="183">
        <v>0.605100333690643</v>
      </c>
      <c r="E1258" s="183">
        <v>0.691542288557213</v>
      </c>
      <c r="F1258" s="183">
        <v>0.776255707762557</v>
      </c>
      <c r="G1258" s="183">
        <v>0.693877551020408</v>
      </c>
      <c r="H1258" s="183">
        <v>0.732758620689655</v>
      </c>
      <c r="I1258" s="186">
        <v>0.767684908358247</v>
      </c>
      <c r="J1258" s="183">
        <v>0.816320591222034</v>
      </c>
      <c r="L1258" s="3" t="s">
        <v>1149</v>
      </c>
      <c r="M1258" s="3" t="s">
        <v>1150</v>
      </c>
      <c r="AE1258" s="117"/>
    </row>
    <row r="1259" ht="15.75" customHeight="1">
      <c r="A1259" s="3" t="s">
        <v>1151</v>
      </c>
      <c r="B1259" s="183" t="s">
        <v>324</v>
      </c>
      <c r="C1259" s="183">
        <v>0.698124229907989</v>
      </c>
      <c r="D1259" s="183">
        <v>0.698124229907989</v>
      </c>
      <c r="E1259" s="183">
        <v>0.706467661691542</v>
      </c>
      <c r="F1259" s="183">
        <v>0.782222222222222</v>
      </c>
      <c r="G1259" s="183">
        <v>0.718367346938775</v>
      </c>
      <c r="H1259" s="183">
        <v>0.748936170212766</v>
      </c>
      <c r="I1259" s="186">
        <v>0.743689067983881</v>
      </c>
      <c r="J1259" s="183">
        <v>0.798139082315755</v>
      </c>
      <c r="L1259" s="3" t="s">
        <v>327</v>
      </c>
      <c r="M1259" s="3" t="s">
        <v>324</v>
      </c>
      <c r="N1259" s="3" t="s">
        <v>324</v>
      </c>
      <c r="O1259" s="3">
        <v>0.701492537313432</v>
      </c>
      <c r="P1259" s="3">
        <v>0.801932367149758</v>
      </c>
      <c r="Q1259" s="3">
        <v>0.677551020408163</v>
      </c>
      <c r="R1259" s="3">
        <v>0.734513274336283</v>
      </c>
      <c r="S1259" s="3">
        <v>0.782321591056804</v>
      </c>
      <c r="T1259" s="3">
        <v>0.832489174206693</v>
      </c>
      <c r="AE1259" s="117"/>
    </row>
    <row r="1260" ht="15.75" customHeight="1">
      <c r="A1260" s="3" t="s">
        <v>1152</v>
      </c>
      <c r="B1260" s="183" t="s">
        <v>324</v>
      </c>
      <c r="C1260" s="183">
        <v>1.49054443836212</v>
      </c>
      <c r="D1260" s="183">
        <v>1.49054443836212</v>
      </c>
      <c r="E1260" s="183">
        <v>0.519900497512437</v>
      </c>
      <c r="F1260" s="183">
        <v>0.833333333333333</v>
      </c>
      <c r="G1260" s="183">
        <v>0.265306122448979</v>
      </c>
      <c r="H1260" s="183">
        <v>0.402476780185758</v>
      </c>
      <c r="I1260" s="186">
        <v>0.71412972832445</v>
      </c>
      <c r="J1260" s="183">
        <v>0.786963009685556</v>
      </c>
      <c r="AE1260" s="117"/>
    </row>
    <row r="1261" ht="15.75" customHeight="1">
      <c r="A1261" s="3" t="s">
        <v>1153</v>
      </c>
      <c r="B1261" s="183" t="s">
        <v>324</v>
      </c>
      <c r="C1261" s="183">
        <v>0.767759323120117</v>
      </c>
      <c r="D1261" s="183">
        <v>0.767759323120117</v>
      </c>
      <c r="E1261" s="183">
        <v>0.651741293532338</v>
      </c>
      <c r="F1261" s="183">
        <v>0.758620689655172</v>
      </c>
      <c r="G1261" s="183">
        <v>0.628571428571428</v>
      </c>
      <c r="H1261" s="183">
        <v>0.6875</v>
      </c>
      <c r="I1261" s="186">
        <v>0.729598336149746</v>
      </c>
      <c r="J1261" s="183">
        <v>0.810180152920786</v>
      </c>
      <c r="L1261" s="223" t="s">
        <v>1154</v>
      </c>
      <c r="M1261" s="3" t="s">
        <v>1155</v>
      </c>
      <c r="AE1261" s="117"/>
    </row>
    <row r="1262" ht="15.75" customHeight="1">
      <c r="A1262" s="3" t="s">
        <v>817</v>
      </c>
      <c r="B1262" s="183" t="s">
        <v>327</v>
      </c>
      <c r="C1262" s="183" t="s">
        <v>324</v>
      </c>
      <c r="D1262" s="183" t="s">
        <v>324</v>
      </c>
      <c r="E1262" s="183">
        <v>0.689054726368159</v>
      </c>
      <c r="F1262" s="183">
        <v>0.826086956521739</v>
      </c>
      <c r="G1262" s="183">
        <v>0.620408163265306</v>
      </c>
      <c r="H1262" s="183">
        <v>0.708624708624708</v>
      </c>
      <c r="I1262" s="207">
        <v>0.790510854023137</v>
      </c>
      <c r="J1262" s="185">
        <v>0.834070778139198</v>
      </c>
      <c r="L1262" s="3" t="s">
        <v>327</v>
      </c>
      <c r="M1262" s="3" t="s">
        <v>324</v>
      </c>
      <c r="N1262" s="3" t="s">
        <v>324</v>
      </c>
      <c r="O1262" s="3">
        <v>0.701492537313432</v>
      </c>
      <c r="P1262" s="3">
        <v>0.81094527363184</v>
      </c>
      <c r="Q1262" s="3">
        <v>0.665306122448979</v>
      </c>
      <c r="R1262" s="3">
        <v>0.730941704035874</v>
      </c>
      <c r="S1262" s="3">
        <v>0.792746652801248</v>
      </c>
      <c r="T1262" s="3">
        <v>0.838746327522383</v>
      </c>
      <c r="AE1262" s="117"/>
    </row>
    <row r="1263" ht="15.75" customHeight="1">
      <c r="B1263" s="181"/>
      <c r="C1263" s="181"/>
      <c r="D1263" s="181"/>
      <c r="E1263" s="181"/>
      <c r="F1263" s="181"/>
      <c r="G1263" s="181"/>
      <c r="H1263" s="181"/>
      <c r="I1263" s="187"/>
      <c r="J1263" s="181"/>
      <c r="AE1263" s="117"/>
    </row>
    <row r="1264" ht="15.75" customHeight="1">
      <c r="B1264" s="181"/>
      <c r="C1264" s="181"/>
      <c r="D1264" s="181"/>
      <c r="E1264" s="181"/>
      <c r="F1264" s="181"/>
      <c r="G1264" s="181"/>
      <c r="H1264" s="181"/>
      <c r="I1264" s="181"/>
      <c r="J1264" s="181"/>
      <c r="AE1264" s="117"/>
    </row>
    <row r="1265" ht="15.75" customHeight="1">
      <c r="A1265" s="3" t="s">
        <v>1156</v>
      </c>
      <c r="B1265" s="183"/>
      <c r="C1265" s="183"/>
      <c r="D1265" s="183"/>
      <c r="E1265" s="183"/>
      <c r="F1265" s="183"/>
      <c r="G1265" s="183"/>
      <c r="H1265" s="183"/>
      <c r="I1265" s="183"/>
      <c r="J1265" s="183"/>
      <c r="AE1265" s="117"/>
    </row>
    <row r="1266" ht="15.75" customHeight="1">
      <c r="A1266" s="3" t="s">
        <v>1157</v>
      </c>
      <c r="B1266" s="183"/>
      <c r="C1266" s="183"/>
      <c r="D1266" s="183"/>
      <c r="E1266" s="183"/>
      <c r="F1266" s="183"/>
      <c r="G1266" s="183"/>
      <c r="H1266" s="183"/>
      <c r="I1266" s="183"/>
      <c r="J1266" s="183"/>
      <c r="AE1266" s="117"/>
    </row>
    <row r="1267" ht="15.75" customHeight="1">
      <c r="A1267" s="3" t="s">
        <v>1084</v>
      </c>
      <c r="B1267" s="183" t="s">
        <v>324</v>
      </c>
      <c r="C1267" s="183">
        <v>0.605100333690643</v>
      </c>
      <c r="D1267" s="183">
        <v>0.605100333690643</v>
      </c>
      <c r="E1267" s="183">
        <v>0.691542288557213</v>
      </c>
      <c r="F1267" s="183">
        <v>0.776255707762557</v>
      </c>
      <c r="G1267" s="183">
        <v>0.693877551020408</v>
      </c>
      <c r="H1267" s="183">
        <v>0.732758620689655</v>
      </c>
      <c r="I1267" s="183">
        <v>0.767684908358247</v>
      </c>
      <c r="J1267" s="183">
        <v>0.816320591222034</v>
      </c>
      <c r="AE1267" s="117"/>
    </row>
    <row r="1268" ht="15.75" customHeight="1">
      <c r="A1268" s="3" t="s">
        <v>1085</v>
      </c>
      <c r="B1268" s="183" t="s">
        <v>324</v>
      </c>
      <c r="C1268" s="183">
        <v>0.62265133857727</v>
      </c>
      <c r="D1268" s="183">
        <v>0.62265133857727</v>
      </c>
      <c r="E1268" s="183">
        <v>0.701492537313432</v>
      </c>
      <c r="F1268" s="183">
        <v>0.759336099585062</v>
      </c>
      <c r="G1268" s="183">
        <v>0.746938775510204</v>
      </c>
      <c r="H1268" s="183">
        <v>0.753086419753086</v>
      </c>
      <c r="I1268" s="183">
        <v>0.769244767970882</v>
      </c>
      <c r="J1268" s="183">
        <v>0.816447588731395</v>
      </c>
      <c r="AE1268" s="117"/>
    </row>
    <row r="1269" ht="15.75" customHeight="1">
      <c r="A1269" s="3" t="s">
        <v>1086</v>
      </c>
      <c r="B1269" s="183" t="s">
        <v>324</v>
      </c>
      <c r="C1269" s="183">
        <v>0.580003440380096</v>
      </c>
      <c r="D1269" s="183">
        <v>0.580003440380096</v>
      </c>
      <c r="E1269" s="183">
        <v>0.72636815920398</v>
      </c>
      <c r="F1269" s="183">
        <v>0.762645914396887</v>
      </c>
      <c r="G1269" s="183">
        <v>0.8</v>
      </c>
      <c r="H1269" s="183">
        <v>0.780876494023904</v>
      </c>
      <c r="I1269" s="183">
        <v>0.779279864812166</v>
      </c>
      <c r="J1269" s="183">
        <v>0.8327111666574</v>
      </c>
      <c r="AE1269" s="117"/>
    </row>
    <row r="1270" ht="15.75" customHeight="1">
      <c r="A1270" s="3" t="s">
        <v>1087</v>
      </c>
      <c r="B1270" s="183" t="s">
        <v>324</v>
      </c>
      <c r="C1270" s="183">
        <v>0.623984038829803</v>
      </c>
      <c r="D1270" s="183">
        <v>0.623984038829803</v>
      </c>
      <c r="E1270" s="183">
        <v>0.718905472636815</v>
      </c>
      <c r="F1270" s="183">
        <v>0.748120300751879</v>
      </c>
      <c r="G1270" s="183">
        <v>0.812244897959183</v>
      </c>
      <c r="H1270" s="183">
        <v>0.778864970645792</v>
      </c>
      <c r="I1270" s="183">
        <v>0.777304042636162</v>
      </c>
      <c r="J1270" s="183">
        <v>0.821937142932132</v>
      </c>
      <c r="AE1270" s="117"/>
    </row>
    <row r="1271" ht="15.75" customHeight="1">
      <c r="A1271" s="3" t="s">
        <v>1088</v>
      </c>
      <c r="B1271" s="183" t="s">
        <v>324</v>
      </c>
      <c r="C1271" s="183">
        <v>0.624638974666595</v>
      </c>
      <c r="D1271" s="183">
        <v>0.624638974666595</v>
      </c>
      <c r="E1271" s="183">
        <v>0.694029850746268</v>
      </c>
      <c r="F1271" s="183">
        <v>0.831521739130434</v>
      </c>
      <c r="G1271" s="183">
        <v>0.624489795918367</v>
      </c>
      <c r="H1271" s="183">
        <v>0.713286713286713</v>
      </c>
      <c r="I1271" s="183">
        <v>0.785493305602495</v>
      </c>
      <c r="J1271" s="183">
        <v>0.833451093565629</v>
      </c>
      <c r="AE1271" s="117"/>
    </row>
    <row r="1272" ht="15.75" customHeight="1">
      <c r="A1272" s="3" t="s">
        <v>1089</v>
      </c>
      <c r="B1272" s="183" t="s">
        <v>324</v>
      </c>
      <c r="C1272" s="183">
        <v>0.592341065406799</v>
      </c>
      <c r="D1272" s="183">
        <v>0.592341065406799</v>
      </c>
      <c r="E1272" s="183">
        <v>0.689054726368159</v>
      </c>
      <c r="F1272" s="183">
        <v>0.729007633587786</v>
      </c>
      <c r="G1272" s="183">
        <v>0.779591836734693</v>
      </c>
      <c r="H1272" s="183">
        <v>0.753451676528599</v>
      </c>
      <c r="I1272" s="183">
        <v>0.755933965943065</v>
      </c>
      <c r="J1272" s="183">
        <v>0.819341377019257</v>
      </c>
      <c r="AE1272" s="117"/>
    </row>
    <row r="1273" ht="15.75" customHeight="1">
      <c r="A1273" s="3" t="s">
        <v>1090</v>
      </c>
      <c r="B1273" s="183" t="s">
        <v>324</v>
      </c>
      <c r="C1273" s="183">
        <v>0.794418513774871</v>
      </c>
      <c r="D1273" s="183">
        <v>0.794418513774871</v>
      </c>
      <c r="E1273" s="183">
        <v>0.686567164179104</v>
      </c>
      <c r="F1273" s="183">
        <v>0.811518324607329</v>
      </c>
      <c r="G1273" s="183">
        <v>0.632653061224489</v>
      </c>
      <c r="H1273" s="183">
        <v>0.711009174311926</v>
      </c>
      <c r="I1273" s="183">
        <v>0.764045235928766</v>
      </c>
      <c r="J1273" s="183">
        <v>0.825290258067832</v>
      </c>
      <c r="AE1273" s="117"/>
    </row>
    <row r="1274" ht="15.75" customHeight="1">
      <c r="A1274" s="3" t="s">
        <v>1091</v>
      </c>
      <c r="B1274" s="183" t="s">
        <v>324</v>
      </c>
      <c r="C1274" s="183">
        <v>0.71241807937622</v>
      </c>
      <c r="D1274" s="183">
        <v>0.71241807937622</v>
      </c>
      <c r="E1274" s="183">
        <v>0.706467661691542</v>
      </c>
      <c r="F1274" s="183">
        <v>0.739622641509433</v>
      </c>
      <c r="G1274" s="183">
        <v>0.8</v>
      </c>
      <c r="H1274" s="183">
        <v>0.768627450980392</v>
      </c>
      <c r="I1274" s="183">
        <v>0.757337839594436</v>
      </c>
      <c r="J1274" s="183">
        <v>0.824254740970082</v>
      </c>
      <c r="AE1274" s="117"/>
    </row>
    <row r="1275" ht="15.75" customHeight="1">
      <c r="A1275" s="3" t="s">
        <v>1092</v>
      </c>
      <c r="B1275" s="183" t="s">
        <v>324</v>
      </c>
      <c r="C1275" s="183">
        <v>0.792463660240173</v>
      </c>
      <c r="D1275" s="183">
        <v>0.792463660240173</v>
      </c>
      <c r="E1275" s="183">
        <v>0.639303482587064</v>
      </c>
      <c r="F1275" s="183">
        <v>0.740384615384615</v>
      </c>
      <c r="G1275" s="183">
        <v>0.628571428571428</v>
      </c>
      <c r="H1275" s="183">
        <v>0.679911699779249</v>
      </c>
      <c r="I1275" s="183">
        <v>0.725074743273105</v>
      </c>
      <c r="J1275" s="183">
        <v>0.816872226660926</v>
      </c>
      <c r="AE1275" s="117"/>
    </row>
    <row r="1276" ht="15.75" customHeight="1">
      <c r="A1276" s="3" t="s">
        <v>1093</v>
      </c>
      <c r="B1276" s="183" t="s">
        <v>324</v>
      </c>
      <c r="C1276" s="183">
        <v>0.725466251373291</v>
      </c>
      <c r="D1276" s="183">
        <v>0.725466251373291</v>
      </c>
      <c r="E1276" s="183">
        <v>0.696517412935323</v>
      </c>
      <c r="F1276" s="183">
        <v>0.755186721991701</v>
      </c>
      <c r="G1276" s="183">
        <v>0.742857142857142</v>
      </c>
      <c r="H1276" s="183">
        <v>0.748971193415637</v>
      </c>
      <c r="I1276" s="183">
        <v>0.753438190562849</v>
      </c>
      <c r="J1276" s="183">
        <v>0.819181826895439</v>
      </c>
      <c r="AE1276" s="117"/>
    </row>
    <row r="1277" ht="15.75" customHeight="1">
      <c r="A1277" s="3" t="s">
        <v>1094</v>
      </c>
      <c r="B1277" s="183" t="s">
        <v>324</v>
      </c>
      <c r="C1277" s="183">
        <v>0.74544882774353</v>
      </c>
      <c r="D1277" s="183">
        <v>0.74544882774353</v>
      </c>
      <c r="E1277" s="183">
        <v>0.681592039800995</v>
      </c>
      <c r="F1277" s="183">
        <v>0.709677419354838</v>
      </c>
      <c r="G1277" s="183">
        <v>0.808163265306122</v>
      </c>
      <c r="H1277" s="183">
        <v>0.755725190839694</v>
      </c>
      <c r="I1277" s="183">
        <v>0.739139477447029</v>
      </c>
      <c r="J1277" s="183">
        <v>0.820027134070316</v>
      </c>
      <c r="AE1277" s="117"/>
    </row>
    <row r="1278" ht="15.75" customHeight="1">
      <c r="A1278" s="3" t="s">
        <v>1095</v>
      </c>
      <c r="B1278" s="183" t="s">
        <v>324</v>
      </c>
      <c r="C1278" s="183">
        <v>0.792060434818267</v>
      </c>
      <c r="D1278" s="183">
        <v>0.792060434818267</v>
      </c>
      <c r="E1278" s="183">
        <v>0.694029850746268</v>
      </c>
      <c r="F1278" s="183">
        <v>0.687116564417177</v>
      </c>
      <c r="G1278" s="183">
        <v>0.914285714285714</v>
      </c>
      <c r="H1278" s="183">
        <v>0.784588441330998</v>
      </c>
      <c r="I1278" s="183">
        <v>0.750110490055895</v>
      </c>
      <c r="J1278" s="183">
        <v>0.814823531606516</v>
      </c>
      <c r="AE1278" s="117"/>
    </row>
    <row r="1279" ht="15.75" customHeight="1">
      <c r="A1279" s="3" t="s">
        <v>1096</v>
      </c>
      <c r="B1279" s="183" t="s">
        <v>324</v>
      </c>
      <c r="C1279" s="183">
        <v>0.74544882774353</v>
      </c>
      <c r="D1279" s="183">
        <v>0.74544882774353</v>
      </c>
      <c r="E1279" s="183">
        <v>0.681592039800995</v>
      </c>
      <c r="F1279" s="183">
        <v>0.709677419354838</v>
      </c>
      <c r="G1279" s="183">
        <v>0.808163265306122</v>
      </c>
      <c r="H1279" s="183">
        <v>0.755725190839694</v>
      </c>
      <c r="I1279" s="183">
        <v>0.739139477447029</v>
      </c>
      <c r="J1279" s="183">
        <v>0.820027134070316</v>
      </c>
      <c r="AE1279" s="117"/>
    </row>
    <row r="1280" ht="15.75" customHeight="1">
      <c r="A1280" s="3" t="s">
        <v>1097</v>
      </c>
      <c r="B1280" s="183" t="s">
        <v>324</v>
      </c>
      <c r="C1280" s="183">
        <v>0.792060434818267</v>
      </c>
      <c r="D1280" s="183">
        <v>0.792060434818267</v>
      </c>
      <c r="E1280" s="183">
        <v>0.694029850746268</v>
      </c>
      <c r="F1280" s="183">
        <v>0.687116564417177</v>
      </c>
      <c r="G1280" s="183">
        <v>0.914285714285714</v>
      </c>
      <c r="H1280" s="183">
        <v>0.784588441330998</v>
      </c>
      <c r="I1280" s="183">
        <v>0.750110490055895</v>
      </c>
      <c r="J1280" s="183">
        <v>0.814823531606516</v>
      </c>
      <c r="AE1280" s="117"/>
    </row>
    <row r="1281" ht="15.75" customHeight="1">
      <c r="A1281" s="22" t="s">
        <v>1098</v>
      </c>
      <c r="B1281" s="185" t="s">
        <v>327</v>
      </c>
      <c r="C1281" s="185" t="s">
        <v>324</v>
      </c>
      <c r="D1281" s="185" t="s">
        <v>324</v>
      </c>
      <c r="E1281" s="185">
        <v>0.733830845771144</v>
      </c>
      <c r="F1281" s="185">
        <v>0.761363636363636</v>
      </c>
      <c r="G1281" s="185">
        <v>0.820408163265306</v>
      </c>
      <c r="H1281" s="185">
        <v>0.789783889980353</v>
      </c>
      <c r="I1281" s="185">
        <v>0.807825295723384</v>
      </c>
      <c r="J1281" s="185">
        <v>0.856333539617843</v>
      </c>
      <c r="AE1281" s="117"/>
    </row>
    <row r="1282" ht="15.75" customHeight="1">
      <c r="B1282" s="181"/>
      <c r="C1282" s="181"/>
      <c r="D1282" s="181"/>
      <c r="E1282" s="181"/>
      <c r="F1282" s="181"/>
      <c r="G1282" s="181"/>
      <c r="H1282" s="181"/>
      <c r="I1282" s="181"/>
      <c r="J1282" s="181"/>
      <c r="AE1282" s="117"/>
    </row>
    <row r="1283" ht="15.75" customHeight="1">
      <c r="B1283" s="181"/>
      <c r="C1283" s="181"/>
      <c r="D1283" s="181"/>
      <c r="E1283" s="181"/>
      <c r="F1283" s="181"/>
      <c r="G1283" s="181"/>
      <c r="H1283" s="181"/>
      <c r="I1283" s="181"/>
      <c r="J1283" s="181"/>
      <c r="AE1283" s="117"/>
    </row>
    <row r="1284" ht="15.75" customHeight="1">
      <c r="B1284" s="181"/>
      <c r="C1284" s="181"/>
      <c r="D1284" s="181"/>
      <c r="E1284" s="181"/>
      <c r="F1284" s="181"/>
      <c r="G1284" s="181"/>
      <c r="H1284" s="181"/>
      <c r="I1284" s="181"/>
      <c r="J1284" s="181"/>
      <c r="AE1284" s="117"/>
    </row>
    <row r="1285" ht="15.75" customHeight="1">
      <c r="B1285" s="181"/>
      <c r="C1285" s="181"/>
      <c r="D1285" s="181"/>
      <c r="E1285" s="181"/>
      <c r="F1285" s="181"/>
      <c r="G1285" s="181"/>
      <c r="H1285" s="181"/>
      <c r="I1285" s="181"/>
      <c r="J1285" s="181"/>
      <c r="AE1285" s="117"/>
    </row>
    <row r="1286" ht="15.75" customHeight="1">
      <c r="B1286" s="181"/>
      <c r="C1286" s="181"/>
      <c r="D1286" s="181"/>
      <c r="E1286" s="181"/>
      <c r="F1286" s="181"/>
      <c r="G1286" s="181"/>
      <c r="H1286" s="181"/>
      <c r="I1286" s="181"/>
      <c r="J1286" s="181"/>
      <c r="AE1286" s="117"/>
    </row>
    <row r="1287" ht="15.75" customHeight="1">
      <c r="B1287" s="181"/>
      <c r="C1287" s="181"/>
      <c r="D1287" s="181"/>
      <c r="E1287" s="181"/>
      <c r="F1287" s="181"/>
      <c r="G1287" s="181"/>
      <c r="H1287" s="181"/>
      <c r="I1287" s="181"/>
      <c r="J1287" s="181"/>
      <c r="AE1287" s="117"/>
    </row>
    <row r="1288" ht="15.75" customHeight="1">
      <c r="A1288" s="3" t="s">
        <v>1158</v>
      </c>
      <c r="B1288" s="205" t="s">
        <v>350</v>
      </c>
      <c r="C1288" s="129"/>
      <c r="D1288" s="129"/>
      <c r="E1288" s="129"/>
      <c r="F1288" s="129"/>
      <c r="G1288" s="129"/>
      <c r="H1288" s="129"/>
      <c r="I1288" s="129"/>
      <c r="J1288" s="130"/>
      <c r="AE1288" s="117"/>
    </row>
    <row r="1289" ht="15.75" customHeight="1">
      <c r="A1289" s="3" t="s">
        <v>1159</v>
      </c>
      <c r="B1289" s="206" t="s">
        <v>340</v>
      </c>
      <c r="C1289" s="206" t="s">
        <v>341</v>
      </c>
      <c r="D1289" s="206" t="s">
        <v>342</v>
      </c>
      <c r="E1289" s="206" t="s">
        <v>343</v>
      </c>
      <c r="F1289" s="206" t="s">
        <v>344</v>
      </c>
      <c r="G1289" s="206" t="s">
        <v>345</v>
      </c>
      <c r="H1289" s="206" t="s">
        <v>346</v>
      </c>
      <c r="I1289" s="206" t="s">
        <v>347</v>
      </c>
      <c r="J1289" s="206" t="s">
        <v>348</v>
      </c>
      <c r="AE1289" s="117"/>
    </row>
    <row r="1290" ht="15.75" customHeight="1">
      <c r="A1290" s="3" t="s">
        <v>770</v>
      </c>
      <c r="B1290" s="183" t="s">
        <v>324</v>
      </c>
      <c r="C1290" s="183">
        <v>0.794418513774871</v>
      </c>
      <c r="D1290" s="183">
        <v>0.794418513774871</v>
      </c>
      <c r="E1290" s="183">
        <v>0.686567164179104</v>
      </c>
      <c r="F1290" s="183">
        <v>0.811518324607329</v>
      </c>
      <c r="G1290" s="183">
        <v>0.632653061224489</v>
      </c>
      <c r="H1290" s="183">
        <v>0.711009174311926</v>
      </c>
      <c r="I1290" s="186">
        <v>0.764045235928766</v>
      </c>
      <c r="J1290" s="183">
        <v>0.825290258067832</v>
      </c>
      <c r="AE1290" s="117"/>
    </row>
    <row r="1291" ht="15.75" customHeight="1">
      <c r="A1291" s="3" t="s">
        <v>771</v>
      </c>
      <c r="B1291" s="183" t="s">
        <v>324</v>
      </c>
      <c r="C1291" s="183">
        <v>0.605100333690643</v>
      </c>
      <c r="D1291" s="183">
        <v>0.605100333690643</v>
      </c>
      <c r="E1291" s="183">
        <v>0.691542288557213</v>
      </c>
      <c r="F1291" s="183">
        <v>0.776255707762557</v>
      </c>
      <c r="G1291" s="183">
        <v>0.693877551020408</v>
      </c>
      <c r="H1291" s="183">
        <v>0.732758620689655</v>
      </c>
      <c r="I1291" s="186">
        <v>0.767684908358247</v>
      </c>
      <c r="J1291" s="183">
        <v>0.816320591222034</v>
      </c>
      <c r="AE1291" s="117"/>
    </row>
    <row r="1292" ht="15.75" customHeight="1">
      <c r="A1292" s="3" t="s">
        <v>772</v>
      </c>
      <c r="B1292" s="183" t="s">
        <v>324</v>
      </c>
      <c r="C1292" s="183">
        <v>1.49054443836212</v>
      </c>
      <c r="D1292" s="183">
        <v>1.49054443836212</v>
      </c>
      <c r="E1292" s="183">
        <v>0.519900497512437</v>
      </c>
      <c r="F1292" s="183">
        <v>0.833333333333333</v>
      </c>
      <c r="G1292" s="183">
        <v>0.265306122448979</v>
      </c>
      <c r="H1292" s="183">
        <v>0.402476780185758</v>
      </c>
      <c r="I1292" s="186">
        <v>0.71412972832445</v>
      </c>
      <c r="J1292" s="183">
        <v>0.786963009685556</v>
      </c>
      <c r="AE1292" s="117"/>
    </row>
    <row r="1293" ht="15.75" customHeight="1">
      <c r="A1293" s="3" t="s">
        <v>773</v>
      </c>
      <c r="B1293" s="183" t="s">
        <v>327</v>
      </c>
      <c r="C1293" s="183" t="s">
        <v>324</v>
      </c>
      <c r="D1293" s="183" t="s">
        <v>324</v>
      </c>
      <c r="E1293" s="183">
        <v>0.649253731343283</v>
      </c>
      <c r="F1293" s="183">
        <v>0.846666666666666</v>
      </c>
      <c r="G1293" s="183">
        <v>0.518367346938775</v>
      </c>
      <c r="H1293" s="183">
        <v>0.643037974683544</v>
      </c>
      <c r="I1293" s="207">
        <v>0.785155336019758</v>
      </c>
      <c r="J1293" s="185">
        <v>0.822142403981069</v>
      </c>
      <c r="AE1293" s="117"/>
    </row>
    <row r="1294" ht="15.75" customHeight="1">
      <c r="B1294" s="181"/>
      <c r="C1294" s="181"/>
      <c r="D1294" s="181"/>
      <c r="E1294" s="181"/>
      <c r="F1294" s="181"/>
      <c r="G1294" s="181"/>
      <c r="H1294" s="181"/>
      <c r="I1294" s="187"/>
      <c r="J1294" s="181"/>
      <c r="AE1294" s="117"/>
    </row>
    <row r="1295" ht="15.75" customHeight="1">
      <c r="AE1295" s="117"/>
    </row>
    <row r="1296" ht="15.75" customHeight="1">
      <c r="A1296" s="3" t="s">
        <v>1160</v>
      </c>
      <c r="B1296" s="183"/>
      <c r="C1296" s="183"/>
      <c r="D1296" s="183"/>
      <c r="E1296" s="183"/>
      <c r="F1296" s="183"/>
      <c r="G1296" s="183"/>
      <c r="H1296" s="183"/>
      <c r="I1296" s="183"/>
      <c r="J1296" s="183"/>
      <c r="AE1296" s="117"/>
    </row>
    <row r="1297" ht="15.75" customHeight="1">
      <c r="A1297" s="3" t="s">
        <v>1161</v>
      </c>
      <c r="B1297" s="183"/>
      <c r="C1297" s="183"/>
      <c r="D1297" s="183"/>
      <c r="E1297" s="183"/>
      <c r="F1297" s="183"/>
      <c r="G1297" s="183"/>
      <c r="H1297" s="183"/>
      <c r="I1297" s="183"/>
      <c r="J1297" s="183"/>
      <c r="AE1297" s="117"/>
    </row>
    <row r="1298" ht="15.75" customHeight="1">
      <c r="A1298" s="3" t="s">
        <v>810</v>
      </c>
      <c r="B1298" s="183" t="s">
        <v>324</v>
      </c>
      <c r="C1298" s="183">
        <v>0.605100333690643</v>
      </c>
      <c r="D1298" s="183">
        <v>0.605100333690643</v>
      </c>
      <c r="E1298" s="183">
        <v>0.691542288557213</v>
      </c>
      <c r="F1298" s="183">
        <v>0.776255707762557</v>
      </c>
      <c r="G1298" s="183">
        <v>0.693877551020408</v>
      </c>
      <c r="H1298" s="183">
        <v>0.732758620689655</v>
      </c>
      <c r="I1298" s="183">
        <v>0.767684908358247</v>
      </c>
      <c r="J1298" s="183">
        <v>0.816320591222034</v>
      </c>
      <c r="AE1298" s="117"/>
    </row>
    <row r="1299" ht="15.75" customHeight="1">
      <c r="A1299" s="3" t="s">
        <v>812</v>
      </c>
      <c r="B1299" s="183" t="s">
        <v>324</v>
      </c>
      <c r="C1299" s="183">
        <v>0.62265133857727</v>
      </c>
      <c r="D1299" s="183">
        <v>0.62265133857727</v>
      </c>
      <c r="E1299" s="183">
        <v>0.701492537313432</v>
      </c>
      <c r="F1299" s="183">
        <v>0.759336099585062</v>
      </c>
      <c r="G1299" s="183">
        <v>0.746938775510204</v>
      </c>
      <c r="H1299" s="183">
        <v>0.753086419753086</v>
      </c>
      <c r="I1299" s="183">
        <v>0.769244767970882</v>
      </c>
      <c r="J1299" s="183">
        <v>0.816447588731395</v>
      </c>
      <c r="AE1299" s="117"/>
    </row>
    <row r="1300" ht="15.75" customHeight="1">
      <c r="A1300" s="3" t="s">
        <v>814</v>
      </c>
      <c r="B1300" s="183" t="s">
        <v>324</v>
      </c>
      <c r="C1300" s="183">
        <v>0.580003440380096</v>
      </c>
      <c r="D1300" s="183">
        <v>0.580003440380096</v>
      </c>
      <c r="E1300" s="183">
        <v>0.72636815920398</v>
      </c>
      <c r="F1300" s="183">
        <v>0.762645914396887</v>
      </c>
      <c r="G1300" s="183">
        <v>0.8</v>
      </c>
      <c r="H1300" s="183">
        <v>0.780876494023904</v>
      </c>
      <c r="I1300" s="183">
        <v>0.779279864812166</v>
      </c>
      <c r="J1300" s="183">
        <v>0.8327111666574</v>
      </c>
      <c r="AE1300" s="117"/>
    </row>
    <row r="1301" ht="15.75" customHeight="1">
      <c r="A1301" s="3" t="s">
        <v>816</v>
      </c>
      <c r="B1301" s="183" t="s">
        <v>324</v>
      </c>
      <c r="C1301" s="183">
        <v>0.623984038829803</v>
      </c>
      <c r="D1301" s="183">
        <v>0.623984038829803</v>
      </c>
      <c r="E1301" s="183">
        <v>0.718905472636815</v>
      </c>
      <c r="F1301" s="183">
        <v>0.748120300751879</v>
      </c>
      <c r="G1301" s="183">
        <v>0.812244897959183</v>
      </c>
      <c r="H1301" s="183">
        <v>0.778864970645792</v>
      </c>
      <c r="I1301" s="183">
        <v>0.777304042636162</v>
      </c>
      <c r="J1301" s="183">
        <v>0.821937142932132</v>
      </c>
      <c r="AE1301" s="117"/>
    </row>
    <row r="1302" ht="15.75" customHeight="1">
      <c r="A1302" s="3" t="s">
        <v>818</v>
      </c>
      <c r="B1302" s="183" t="s">
        <v>324</v>
      </c>
      <c r="C1302" s="183">
        <v>0.624638974666595</v>
      </c>
      <c r="D1302" s="183">
        <v>0.624638974666595</v>
      </c>
      <c r="E1302" s="183">
        <v>0.694029850746268</v>
      </c>
      <c r="F1302" s="183">
        <v>0.831521739130434</v>
      </c>
      <c r="G1302" s="183">
        <v>0.624489795918367</v>
      </c>
      <c r="H1302" s="183">
        <v>0.713286713286713</v>
      </c>
      <c r="I1302" s="183">
        <v>0.785493305602495</v>
      </c>
      <c r="J1302" s="183">
        <v>0.833451093565629</v>
      </c>
      <c r="AE1302" s="117"/>
    </row>
    <row r="1303" ht="15.75" customHeight="1">
      <c r="A1303" s="3" t="s">
        <v>820</v>
      </c>
      <c r="B1303" s="183" t="s">
        <v>324</v>
      </c>
      <c r="C1303" s="183">
        <v>0.794418513774871</v>
      </c>
      <c r="D1303" s="183">
        <v>0.794418513774871</v>
      </c>
      <c r="E1303" s="183">
        <v>0.686567164179104</v>
      </c>
      <c r="F1303" s="183">
        <v>0.811518324607329</v>
      </c>
      <c r="G1303" s="183">
        <v>0.632653061224489</v>
      </c>
      <c r="H1303" s="183">
        <v>0.711009174311926</v>
      </c>
      <c r="I1303" s="183">
        <v>0.764045235928766</v>
      </c>
      <c r="J1303" s="183">
        <v>0.825290258067832</v>
      </c>
      <c r="AE1303" s="117"/>
    </row>
    <row r="1304" ht="15.75" customHeight="1">
      <c r="A1304" s="3" t="s">
        <v>821</v>
      </c>
      <c r="B1304" s="183" t="s">
        <v>324</v>
      </c>
      <c r="C1304" s="183">
        <v>0.71241807937622</v>
      </c>
      <c r="D1304" s="183">
        <v>0.71241807937622</v>
      </c>
      <c r="E1304" s="183">
        <v>0.706467661691542</v>
      </c>
      <c r="F1304" s="183">
        <v>0.739622641509433</v>
      </c>
      <c r="G1304" s="183">
        <v>0.8</v>
      </c>
      <c r="H1304" s="183">
        <v>0.768627450980392</v>
      </c>
      <c r="I1304" s="183">
        <v>0.757337839594436</v>
      </c>
      <c r="J1304" s="183">
        <v>0.824254740970082</v>
      </c>
      <c r="AE1304" s="117"/>
    </row>
    <row r="1305" ht="15.75" customHeight="1">
      <c r="A1305" s="3" t="s">
        <v>822</v>
      </c>
      <c r="B1305" s="183" t="s">
        <v>324</v>
      </c>
      <c r="C1305" s="183">
        <v>0.792463660240173</v>
      </c>
      <c r="D1305" s="183">
        <v>0.792463660240173</v>
      </c>
      <c r="E1305" s="183">
        <v>0.639303482587064</v>
      </c>
      <c r="F1305" s="183">
        <v>0.740384615384615</v>
      </c>
      <c r="G1305" s="183">
        <v>0.628571428571428</v>
      </c>
      <c r="H1305" s="183">
        <v>0.679911699779249</v>
      </c>
      <c r="I1305" s="183">
        <v>0.725074743273105</v>
      </c>
      <c r="J1305" s="183">
        <v>0.816872226660926</v>
      </c>
      <c r="AE1305" s="117"/>
    </row>
    <row r="1306" ht="15.75" customHeight="1">
      <c r="A1306" s="3" t="s">
        <v>823</v>
      </c>
      <c r="B1306" s="183" t="s">
        <v>324</v>
      </c>
      <c r="C1306" s="183">
        <v>0.725466251373291</v>
      </c>
      <c r="D1306" s="183">
        <v>0.725466251373291</v>
      </c>
      <c r="E1306" s="183">
        <v>0.696517412935323</v>
      </c>
      <c r="F1306" s="183">
        <v>0.755186721991701</v>
      </c>
      <c r="G1306" s="183">
        <v>0.742857142857142</v>
      </c>
      <c r="H1306" s="183">
        <v>0.748971193415637</v>
      </c>
      <c r="I1306" s="183">
        <v>0.753438190562849</v>
      </c>
      <c r="J1306" s="183">
        <v>0.819181826895439</v>
      </c>
      <c r="AE1306" s="117"/>
    </row>
    <row r="1307" ht="15.75" customHeight="1">
      <c r="A1307" s="22" t="s">
        <v>811</v>
      </c>
      <c r="B1307" s="185" t="s">
        <v>327</v>
      </c>
      <c r="C1307" s="185" t="s">
        <v>324</v>
      </c>
      <c r="D1307" s="185" t="s">
        <v>324</v>
      </c>
      <c r="E1307" s="185">
        <v>0.738805970149253</v>
      </c>
      <c r="F1307" s="185">
        <v>0.794117647058823</v>
      </c>
      <c r="G1307" s="185">
        <v>0.771428571428571</v>
      </c>
      <c r="H1307" s="185">
        <v>0.782608695652174</v>
      </c>
      <c r="I1307" s="185">
        <v>0.805771480566749</v>
      </c>
      <c r="J1307" s="185">
        <v>0.851762609914747</v>
      </c>
      <c r="AE1307" s="117"/>
    </row>
    <row r="1308" ht="15.75" customHeight="1">
      <c r="AE1308" s="117"/>
    </row>
    <row r="1309" ht="15.75" customHeight="1">
      <c r="AE1309" s="117"/>
    </row>
    <row r="1310" ht="15.75" customHeight="1">
      <c r="B1310" s="181"/>
      <c r="C1310" s="181"/>
      <c r="D1310" s="181"/>
      <c r="E1310" s="181"/>
      <c r="F1310" s="181"/>
      <c r="G1310" s="181"/>
      <c r="H1310" s="181"/>
      <c r="I1310" s="187"/>
      <c r="J1310" s="181"/>
      <c r="AE1310" s="117"/>
    </row>
    <row r="1311" ht="15.75" customHeight="1">
      <c r="B1311" s="181"/>
      <c r="C1311" s="181"/>
      <c r="D1311" s="181"/>
      <c r="E1311" s="181"/>
      <c r="F1311" s="181"/>
      <c r="G1311" s="181"/>
      <c r="H1311" s="181"/>
      <c r="I1311" s="187"/>
      <c r="J1311" s="181"/>
      <c r="AE1311" s="117"/>
    </row>
    <row r="1312" ht="15.75" customHeight="1">
      <c r="B1312" s="181"/>
      <c r="C1312" s="181"/>
      <c r="D1312" s="181"/>
      <c r="E1312" s="181"/>
      <c r="F1312" s="181"/>
      <c r="G1312" s="181"/>
      <c r="H1312" s="181"/>
      <c r="I1312" s="187"/>
      <c r="J1312" s="181"/>
      <c r="AE1312" s="117"/>
    </row>
    <row r="1313" ht="15.75" customHeight="1">
      <c r="B1313" s="181"/>
      <c r="C1313" s="181"/>
      <c r="D1313" s="181"/>
      <c r="E1313" s="181"/>
      <c r="F1313" s="181"/>
      <c r="G1313" s="181"/>
      <c r="H1313" s="181"/>
      <c r="I1313" s="187"/>
      <c r="J1313" s="181"/>
      <c r="AE1313" s="117"/>
    </row>
    <row r="1314" ht="15.75" customHeight="1">
      <c r="A1314" s="3" t="s">
        <v>1162</v>
      </c>
      <c r="B1314" s="205" t="s">
        <v>350</v>
      </c>
      <c r="C1314" s="129"/>
      <c r="D1314" s="129"/>
      <c r="E1314" s="129"/>
      <c r="F1314" s="129"/>
      <c r="G1314" s="129"/>
      <c r="H1314" s="129"/>
      <c r="I1314" s="129"/>
      <c r="J1314" s="130"/>
      <c r="AE1314" s="117"/>
    </row>
    <row r="1315" ht="15.75" customHeight="1">
      <c r="A1315" s="3" t="s">
        <v>1163</v>
      </c>
      <c r="B1315" s="206" t="s">
        <v>340</v>
      </c>
      <c r="C1315" s="206" t="s">
        <v>341</v>
      </c>
      <c r="D1315" s="206" t="s">
        <v>342</v>
      </c>
      <c r="E1315" s="206" t="s">
        <v>343</v>
      </c>
      <c r="F1315" s="206" t="s">
        <v>344</v>
      </c>
      <c r="G1315" s="206" t="s">
        <v>345</v>
      </c>
      <c r="H1315" s="206" t="s">
        <v>346</v>
      </c>
      <c r="I1315" s="206" t="s">
        <v>347</v>
      </c>
      <c r="J1315" s="206" t="s">
        <v>348</v>
      </c>
      <c r="AE1315" s="117"/>
    </row>
    <row r="1316" ht="15.75" customHeight="1">
      <c r="A1316" s="3" t="s">
        <v>770</v>
      </c>
      <c r="B1316" s="183" t="s">
        <v>324</v>
      </c>
      <c r="C1316" s="183">
        <v>0.767759323120117</v>
      </c>
      <c r="D1316" s="183">
        <v>0.767759323120117</v>
      </c>
      <c r="E1316" s="183">
        <v>0.651741293532338</v>
      </c>
      <c r="F1316" s="183">
        <v>0.758620689655172</v>
      </c>
      <c r="G1316" s="183">
        <v>0.628571428571428</v>
      </c>
      <c r="H1316" s="183">
        <v>0.6875</v>
      </c>
      <c r="I1316" s="186">
        <v>0.729598336149746</v>
      </c>
      <c r="J1316" s="183">
        <v>0.810180152920786</v>
      </c>
      <c r="AE1316" s="117"/>
    </row>
    <row r="1317" ht="15.75" customHeight="1">
      <c r="A1317" s="3" t="s">
        <v>771</v>
      </c>
      <c r="B1317" s="183" t="s">
        <v>324</v>
      </c>
      <c r="C1317" s="183">
        <v>0.698124229907989</v>
      </c>
      <c r="D1317" s="183">
        <v>0.698124229907989</v>
      </c>
      <c r="E1317" s="183">
        <v>0.706467661691542</v>
      </c>
      <c r="F1317" s="183">
        <v>0.782222222222222</v>
      </c>
      <c r="G1317" s="183">
        <v>0.718367346938775</v>
      </c>
      <c r="H1317" s="183">
        <v>0.748936170212766</v>
      </c>
      <c r="I1317" s="186">
        <v>0.743689067983881</v>
      </c>
      <c r="J1317" s="183">
        <v>0.798139082315755</v>
      </c>
      <c r="AE1317" s="117"/>
    </row>
    <row r="1318" ht="15.75" customHeight="1">
      <c r="A1318" s="3" t="s">
        <v>772</v>
      </c>
      <c r="B1318" s="183" t="s">
        <v>324</v>
      </c>
      <c r="C1318" s="183">
        <v>0.767759323120117</v>
      </c>
      <c r="D1318" s="183">
        <v>0.767759323120117</v>
      </c>
      <c r="E1318" s="183">
        <v>0.651741293532338</v>
      </c>
      <c r="F1318" s="183">
        <v>0.758620689655172</v>
      </c>
      <c r="G1318" s="183">
        <v>0.628571428571428</v>
      </c>
      <c r="H1318" s="183">
        <v>0.6875</v>
      </c>
      <c r="I1318" s="186">
        <v>0.729598336149746</v>
      </c>
      <c r="J1318" s="183">
        <v>0.810180152920786</v>
      </c>
      <c r="AE1318" s="117"/>
    </row>
    <row r="1319" ht="15.75" customHeight="1">
      <c r="A1319" s="3" t="s">
        <v>773</v>
      </c>
      <c r="B1319" s="183" t="s">
        <v>327</v>
      </c>
      <c r="C1319" s="183" t="s">
        <v>324</v>
      </c>
      <c r="D1319" s="183" t="s">
        <v>324</v>
      </c>
      <c r="E1319" s="183">
        <v>0.664179104477612</v>
      </c>
      <c r="F1319" s="183">
        <v>0.761904761904761</v>
      </c>
      <c r="G1319" s="183">
        <v>0.653061224489795</v>
      </c>
      <c r="H1319" s="183">
        <v>0.703296703296703</v>
      </c>
      <c r="I1319" s="207">
        <v>0.762251397374236</v>
      </c>
      <c r="J1319" s="185">
        <v>0.828427001703103</v>
      </c>
      <c r="AE1319" s="117"/>
    </row>
    <row r="1320" ht="15.75" customHeight="1">
      <c r="B1320" s="181"/>
      <c r="C1320" s="181"/>
      <c r="D1320" s="181"/>
      <c r="E1320" s="181"/>
      <c r="F1320" s="181"/>
      <c r="G1320" s="181"/>
      <c r="H1320" s="181"/>
      <c r="I1320" s="187"/>
      <c r="J1320" s="181"/>
      <c r="AE1320" s="117"/>
    </row>
    <row r="1321" ht="15.75" customHeight="1">
      <c r="B1321" s="181"/>
      <c r="C1321" s="181"/>
      <c r="D1321" s="181"/>
      <c r="E1321" s="181"/>
      <c r="F1321" s="181"/>
      <c r="G1321" s="181"/>
      <c r="H1321" s="181"/>
      <c r="I1321" s="187"/>
      <c r="J1321" s="181"/>
      <c r="AE1321" s="117"/>
    </row>
    <row r="1322" ht="15.75" customHeight="1">
      <c r="A1322" s="3" t="s">
        <v>1164</v>
      </c>
      <c r="B1322" s="183"/>
      <c r="C1322" s="183"/>
      <c r="D1322" s="183"/>
      <c r="E1322" s="183"/>
      <c r="F1322" s="183"/>
      <c r="G1322" s="183"/>
      <c r="H1322" s="183"/>
      <c r="I1322" s="183"/>
      <c r="J1322" s="183"/>
      <c r="AE1322" s="117"/>
    </row>
    <row r="1323" ht="15.75" customHeight="1">
      <c r="A1323" s="3" t="s">
        <v>1165</v>
      </c>
      <c r="B1323" s="183"/>
      <c r="C1323" s="183"/>
      <c r="D1323" s="183"/>
      <c r="E1323" s="183"/>
      <c r="F1323" s="183"/>
      <c r="G1323" s="183"/>
      <c r="H1323" s="183"/>
      <c r="I1323" s="183"/>
      <c r="J1323" s="183"/>
      <c r="AE1323" s="117"/>
    </row>
    <row r="1324" ht="15.75" customHeight="1">
      <c r="A1324" s="3" t="s">
        <v>845</v>
      </c>
      <c r="B1324" s="183" t="s">
        <v>324</v>
      </c>
      <c r="C1324" s="183">
        <v>0.592341065406799</v>
      </c>
      <c r="D1324" s="183">
        <v>0.592341065406799</v>
      </c>
      <c r="E1324" s="183">
        <v>0.689054726368159</v>
      </c>
      <c r="F1324" s="183">
        <v>0.729007633587786</v>
      </c>
      <c r="G1324" s="183">
        <v>0.779591836734693</v>
      </c>
      <c r="H1324" s="183">
        <v>0.753451676528599</v>
      </c>
      <c r="I1324" s="183">
        <v>0.755933965943065</v>
      </c>
      <c r="J1324" s="183">
        <v>0.819341377019257</v>
      </c>
      <c r="AE1324" s="117"/>
    </row>
    <row r="1325" ht="15.75" customHeight="1">
      <c r="A1325" s="3" t="s">
        <v>846</v>
      </c>
      <c r="B1325" s="183" t="s">
        <v>324</v>
      </c>
      <c r="C1325" s="183">
        <v>0.74544882774353</v>
      </c>
      <c r="D1325" s="183">
        <v>0.74544882774353</v>
      </c>
      <c r="E1325" s="183">
        <v>0.681592039800995</v>
      </c>
      <c r="F1325" s="183">
        <v>0.709677419354838</v>
      </c>
      <c r="G1325" s="183">
        <v>0.808163265306122</v>
      </c>
      <c r="H1325" s="183">
        <v>0.755725190839694</v>
      </c>
      <c r="I1325" s="183">
        <v>0.739139477447029</v>
      </c>
      <c r="J1325" s="183">
        <v>0.820027134070316</v>
      </c>
      <c r="AE1325" s="117"/>
    </row>
    <row r="1326" ht="15.75" customHeight="1">
      <c r="A1326" s="3" t="s">
        <v>847</v>
      </c>
      <c r="B1326" s="183" t="s">
        <v>324</v>
      </c>
      <c r="C1326" s="183">
        <v>0.792060434818267</v>
      </c>
      <c r="D1326" s="183">
        <v>0.792060434818267</v>
      </c>
      <c r="E1326" s="183">
        <v>0.694029850746268</v>
      </c>
      <c r="F1326" s="183">
        <v>0.687116564417177</v>
      </c>
      <c r="G1326" s="183">
        <v>0.914285714285714</v>
      </c>
      <c r="H1326" s="183">
        <v>0.784588441330998</v>
      </c>
      <c r="I1326" s="183">
        <v>0.750110490055895</v>
      </c>
      <c r="J1326" s="183">
        <v>0.814823531606516</v>
      </c>
      <c r="AE1326" s="117"/>
    </row>
    <row r="1327" ht="15.75" customHeight="1">
      <c r="A1327" s="3" t="s">
        <v>848</v>
      </c>
      <c r="B1327" s="183" t="s">
        <v>324</v>
      </c>
      <c r="C1327" s="183">
        <v>0.74544882774353</v>
      </c>
      <c r="D1327" s="183">
        <v>0.74544882774353</v>
      </c>
      <c r="E1327" s="183">
        <v>0.681592039800995</v>
      </c>
      <c r="F1327" s="183">
        <v>0.709677419354838</v>
      </c>
      <c r="G1327" s="183">
        <v>0.808163265306122</v>
      </c>
      <c r="H1327" s="183">
        <v>0.755725190839694</v>
      </c>
      <c r="I1327" s="183">
        <v>0.739139477447029</v>
      </c>
      <c r="J1327" s="183">
        <v>0.820027134070316</v>
      </c>
      <c r="AE1327" s="117"/>
    </row>
    <row r="1328" ht="15.75" customHeight="1">
      <c r="A1328" s="3" t="s">
        <v>849</v>
      </c>
      <c r="B1328" s="183" t="s">
        <v>324</v>
      </c>
      <c r="C1328" s="183">
        <v>0.792060434818267</v>
      </c>
      <c r="D1328" s="183">
        <v>0.792060434818267</v>
      </c>
      <c r="E1328" s="183">
        <v>0.694029850746268</v>
      </c>
      <c r="F1328" s="183">
        <v>0.687116564417177</v>
      </c>
      <c r="G1328" s="183">
        <v>0.914285714285714</v>
      </c>
      <c r="H1328" s="183">
        <v>0.784588441330998</v>
      </c>
      <c r="I1328" s="183">
        <v>0.750110490055895</v>
      </c>
      <c r="J1328" s="183">
        <v>0.814823531606516</v>
      </c>
      <c r="AE1328" s="117"/>
    </row>
    <row r="1329" ht="15.75" customHeight="1">
      <c r="A1329" s="22" t="s">
        <v>819</v>
      </c>
      <c r="B1329" s="185" t="s">
        <v>327</v>
      </c>
      <c r="C1329" s="185" t="s">
        <v>324</v>
      </c>
      <c r="D1329" s="185" t="s">
        <v>324</v>
      </c>
      <c r="E1329" s="185">
        <v>0.711442786069651</v>
      </c>
      <c r="F1329" s="185">
        <v>0.708737864077669</v>
      </c>
      <c r="G1329" s="185">
        <v>0.893877551020408</v>
      </c>
      <c r="H1329" s="185">
        <v>0.790613718411552</v>
      </c>
      <c r="I1329" s="185">
        <v>0.778655920967112</v>
      </c>
      <c r="J1329" s="185">
        <v>0.843484035315271</v>
      </c>
      <c r="AE1329" s="117"/>
    </row>
    <row r="1330" ht="15.75" customHeight="1">
      <c r="B1330" s="181"/>
      <c r="C1330" s="181"/>
      <c r="D1330" s="181"/>
      <c r="E1330" s="181"/>
      <c r="F1330" s="181"/>
      <c r="G1330" s="181"/>
      <c r="H1330" s="181"/>
      <c r="I1330" s="187"/>
      <c r="J1330" s="181"/>
      <c r="AE1330" s="117"/>
    </row>
    <row r="1331" ht="15.75" customHeight="1">
      <c r="AE1331" s="117"/>
    </row>
    <row r="1332" ht="15.75" customHeight="1">
      <c r="A1332" s="3" t="s">
        <v>1166</v>
      </c>
      <c r="B1332" s="205" t="s">
        <v>1032</v>
      </c>
      <c r="C1332" s="129"/>
      <c r="D1332" s="129"/>
      <c r="E1332" s="129"/>
      <c r="F1332" s="129"/>
      <c r="G1332" s="129"/>
      <c r="H1332" s="129"/>
      <c r="I1332" s="129"/>
      <c r="J1332" s="130"/>
      <c r="N1332" s="205" t="s">
        <v>1019</v>
      </c>
      <c r="O1332" s="129"/>
      <c r="P1332" s="129"/>
      <c r="Q1332" s="129"/>
      <c r="R1332" s="129"/>
      <c r="S1332" s="129"/>
      <c r="T1332" s="129"/>
      <c r="U1332" s="129"/>
      <c r="V1332" s="129"/>
      <c r="W1332" s="129"/>
      <c r="X1332" s="129"/>
      <c r="Y1332" s="130"/>
      <c r="AE1332" s="117"/>
    </row>
    <row r="1333" ht="15.75" customHeight="1">
      <c r="A1333" s="22" t="s">
        <v>1167</v>
      </c>
      <c r="B1333" s="206" t="s">
        <v>340</v>
      </c>
      <c r="C1333" s="206" t="s">
        <v>341</v>
      </c>
      <c r="D1333" s="206" t="s">
        <v>342</v>
      </c>
      <c r="E1333" s="206" t="s">
        <v>343</v>
      </c>
      <c r="F1333" s="206" t="s">
        <v>344</v>
      </c>
      <c r="G1333" s="206" t="s">
        <v>345</v>
      </c>
      <c r="H1333" s="206" t="s">
        <v>346</v>
      </c>
      <c r="I1333" s="206" t="s">
        <v>347</v>
      </c>
      <c r="J1333" s="206" t="s">
        <v>348</v>
      </c>
      <c r="K1333" s="206" t="s">
        <v>1168</v>
      </c>
      <c r="M1333" s="3"/>
      <c r="N1333" s="218" t="s">
        <v>340</v>
      </c>
      <c r="O1333" s="218" t="s">
        <v>341</v>
      </c>
      <c r="P1333" s="218" t="s">
        <v>342</v>
      </c>
      <c r="Q1333" s="218" t="s">
        <v>343</v>
      </c>
      <c r="R1333" s="218" t="s">
        <v>344</v>
      </c>
      <c r="S1333" s="218" t="s">
        <v>345</v>
      </c>
      <c r="T1333" s="218" t="s">
        <v>346</v>
      </c>
      <c r="U1333" s="218" t="s">
        <v>347</v>
      </c>
      <c r="V1333" s="218" t="s">
        <v>348</v>
      </c>
      <c r="W1333" s="219" t="s">
        <v>1021</v>
      </c>
      <c r="X1333" s="59"/>
      <c r="Y1333" s="60"/>
      <c r="AE1333" s="117"/>
    </row>
    <row r="1334" ht="15.75" customHeight="1">
      <c r="A1334" s="3" t="s">
        <v>1169</v>
      </c>
      <c r="M1334" s="3" t="s">
        <v>1170</v>
      </c>
      <c r="W1334" s="3" t="s">
        <v>1024</v>
      </c>
      <c r="X1334" s="3" t="s">
        <v>1025</v>
      </c>
      <c r="Y1334" s="3" t="s">
        <v>1026</v>
      </c>
      <c r="Z1334" s="3" t="s">
        <v>1027</v>
      </c>
      <c r="AA1334" s="3" t="s">
        <v>1028</v>
      </c>
      <c r="AE1334" s="117"/>
    </row>
    <row r="1335" ht="15.75" customHeight="1">
      <c r="A1335" s="3" t="s">
        <v>1029</v>
      </c>
      <c r="B1335" s="183" t="s">
        <v>324</v>
      </c>
      <c r="C1335" s="183">
        <v>0.794418513774871</v>
      </c>
      <c r="D1335" s="183">
        <v>0.794418513774871</v>
      </c>
      <c r="E1335" s="183">
        <v>0.686567164179104</v>
      </c>
      <c r="F1335" s="183">
        <v>0.811518324607329</v>
      </c>
      <c r="G1335" s="183">
        <v>0.632653061224489</v>
      </c>
      <c r="H1335" s="183">
        <v>0.711009174311926</v>
      </c>
      <c r="I1335" s="183">
        <v>0.764045235928766</v>
      </c>
      <c r="J1335" s="224">
        <v>0.825290258067832</v>
      </c>
      <c r="K1335" s="3">
        <v>1.0</v>
      </c>
      <c r="M1335" s="3" t="s">
        <v>1030</v>
      </c>
      <c r="N1335" s="3" t="s">
        <v>324</v>
      </c>
      <c r="O1335" s="3" t="s">
        <v>1171</v>
      </c>
      <c r="P1335" s="183">
        <v>0.670416414737701</v>
      </c>
      <c r="Q1335" s="183">
        <v>0.71875</v>
      </c>
      <c r="R1335" s="183">
        <v>0.714285714285714</v>
      </c>
      <c r="S1335" s="183">
        <v>0.666666666666666</v>
      </c>
      <c r="T1335" s="183">
        <v>0.689655172413793</v>
      </c>
      <c r="U1335" s="183">
        <v>0.794444444444444</v>
      </c>
      <c r="V1335" s="185">
        <v>0.786537169382389</v>
      </c>
      <c r="W1335" s="3">
        <v>3.0</v>
      </c>
      <c r="X1335" s="3">
        <v>1.0</v>
      </c>
      <c r="Y1335" s="225">
        <v>1.0</v>
      </c>
      <c r="Z1335" s="3" t="s">
        <v>1032</v>
      </c>
      <c r="AA1335" s="220" t="s">
        <v>1172</v>
      </c>
      <c r="AE1335" s="117"/>
    </row>
    <row r="1336" ht="15.75" customHeight="1">
      <c r="A1336" s="3" t="s">
        <v>1034</v>
      </c>
      <c r="B1336" s="183" t="s">
        <v>324</v>
      </c>
      <c r="C1336" s="183">
        <v>0.737161934375762</v>
      </c>
      <c r="D1336" s="183">
        <v>0.737161934375762</v>
      </c>
      <c r="E1336" s="183">
        <v>0.713930348258706</v>
      </c>
      <c r="F1336" s="183">
        <v>0.746212121212121</v>
      </c>
      <c r="G1336" s="183">
        <v>0.804081632653061</v>
      </c>
      <c r="H1336" s="183">
        <v>0.774066797642436</v>
      </c>
      <c r="I1336" s="183">
        <v>0.745222929936305</v>
      </c>
      <c r="J1336" s="183">
        <v>0.805408366162392</v>
      </c>
      <c r="M1336" s="3" t="s">
        <v>1035</v>
      </c>
      <c r="N1336" s="3" t="s">
        <v>324</v>
      </c>
      <c r="O1336" s="3" t="s">
        <v>1173</v>
      </c>
      <c r="P1336" s="185">
        <v>0.843604624271392</v>
      </c>
      <c r="Q1336" s="183">
        <v>0.598958333333333</v>
      </c>
      <c r="R1336" s="183">
        <v>0.553719008264462</v>
      </c>
      <c r="S1336" s="183">
        <v>0.744444444444444</v>
      </c>
      <c r="T1336" s="183">
        <v>0.635071090047393</v>
      </c>
      <c r="U1336" s="183">
        <v>0.684967320261437</v>
      </c>
      <c r="V1336" s="183">
        <v>0.713975520959524</v>
      </c>
      <c r="AE1336" s="117"/>
    </row>
    <row r="1337" ht="15.75" customHeight="1">
      <c r="A1337" s="3" t="s">
        <v>1037</v>
      </c>
      <c r="B1337" s="183" t="s">
        <v>324</v>
      </c>
      <c r="C1337" s="183">
        <v>0.793821930885314</v>
      </c>
      <c r="D1337" s="183">
        <v>0.793821930885314</v>
      </c>
      <c r="E1337" s="183">
        <v>0.661691542288557</v>
      </c>
      <c r="F1337" s="183">
        <v>0.693950177935943</v>
      </c>
      <c r="G1337" s="183">
        <v>0.795918367346938</v>
      </c>
      <c r="H1337" s="183">
        <v>0.741444866920152</v>
      </c>
      <c r="I1337" s="183">
        <v>0.69530742233199</v>
      </c>
      <c r="J1337" s="183">
        <v>0.766115138322669</v>
      </c>
      <c r="M1337" s="3" t="s">
        <v>1038</v>
      </c>
      <c r="N1337" s="3" t="s">
        <v>324</v>
      </c>
      <c r="O1337" s="3" t="s">
        <v>1174</v>
      </c>
      <c r="P1337" s="185">
        <v>0.888460516929626</v>
      </c>
      <c r="Q1337" s="183">
        <v>0.614583333333333</v>
      </c>
      <c r="R1337" s="183">
        <v>0.558823529411764</v>
      </c>
      <c r="S1337" s="183">
        <v>0.844444444444444</v>
      </c>
      <c r="T1337" s="183">
        <v>0.672566371681416</v>
      </c>
      <c r="U1337" s="183">
        <v>0.709694989106753</v>
      </c>
      <c r="V1337" s="183">
        <v>0.693827374306731</v>
      </c>
      <c r="AE1337" s="117"/>
    </row>
    <row r="1338" ht="15.75" customHeight="1">
      <c r="A1338" s="3" t="s">
        <v>1040</v>
      </c>
      <c r="B1338" s="183" t="s">
        <v>324</v>
      </c>
      <c r="C1338" s="183">
        <v>0.71241807937622</v>
      </c>
      <c r="D1338" s="183">
        <v>0.71241807937622</v>
      </c>
      <c r="E1338" s="183">
        <v>0.706467661691542</v>
      </c>
      <c r="F1338" s="183">
        <v>0.739622641509433</v>
      </c>
      <c r="G1338" s="183">
        <v>0.8</v>
      </c>
      <c r="H1338" s="183">
        <v>0.768627450980392</v>
      </c>
      <c r="I1338" s="183">
        <v>0.757337839594436</v>
      </c>
      <c r="J1338" s="224">
        <v>0.824254740970082</v>
      </c>
      <c r="K1338" s="3">
        <v>2.0</v>
      </c>
      <c r="M1338" s="3" t="s">
        <v>1041</v>
      </c>
      <c r="N1338" s="3" t="s">
        <v>324</v>
      </c>
      <c r="O1338" s="3" t="s">
        <v>1175</v>
      </c>
      <c r="P1338" s="185">
        <v>0.886896610260009</v>
      </c>
      <c r="Q1338" s="183">
        <v>0.661458333333333</v>
      </c>
      <c r="R1338" s="183">
        <v>0.595419847328244</v>
      </c>
      <c r="S1338" s="183">
        <v>0.866666666666666</v>
      </c>
      <c r="T1338" s="183">
        <v>0.705882352941176</v>
      </c>
      <c r="U1338" s="183">
        <v>0.72516339869281</v>
      </c>
      <c r="V1338" s="183">
        <v>0.692590882588872</v>
      </c>
      <c r="Y1338" s="3">
        <v>2.0</v>
      </c>
      <c r="AE1338" s="117"/>
    </row>
    <row r="1339" ht="15.75" customHeight="1">
      <c r="A1339" s="3" t="s">
        <v>1043</v>
      </c>
      <c r="B1339" s="183" t="s">
        <v>324</v>
      </c>
      <c r="C1339" s="183">
        <v>0.760456383228302</v>
      </c>
      <c r="D1339" s="183">
        <v>0.760456383228302</v>
      </c>
      <c r="E1339" s="183">
        <v>0.664179104477612</v>
      </c>
      <c r="F1339" s="183">
        <v>0.777777777777777</v>
      </c>
      <c r="G1339" s="183">
        <v>0.628571428571428</v>
      </c>
      <c r="H1339" s="183">
        <v>0.695259593679458</v>
      </c>
      <c r="I1339" s="183">
        <v>0.740985311321981</v>
      </c>
      <c r="J1339" s="183">
        <v>0.794839576334066</v>
      </c>
      <c r="M1339" s="3" t="s">
        <v>1044</v>
      </c>
      <c r="N1339" s="3" t="s">
        <v>324</v>
      </c>
      <c r="O1339" s="3" t="s">
        <v>1176</v>
      </c>
      <c r="P1339" s="185">
        <v>0.715058922767639</v>
      </c>
      <c r="Q1339" s="183">
        <v>0.65625</v>
      </c>
      <c r="R1339" s="183">
        <v>0.636363636363636</v>
      </c>
      <c r="S1339" s="183">
        <v>0.622222222222222</v>
      </c>
      <c r="T1339" s="183">
        <v>0.629213483146067</v>
      </c>
      <c r="U1339" s="183">
        <v>0.731808278867102</v>
      </c>
      <c r="V1339" s="183">
        <v>0.697296492788775</v>
      </c>
      <c r="AE1339" s="117"/>
    </row>
    <row r="1340" ht="15.75" customHeight="1">
      <c r="A1340" s="3" t="s">
        <v>1046</v>
      </c>
      <c r="B1340" s="183" t="s">
        <v>324</v>
      </c>
      <c r="C1340" s="183">
        <v>0.792463660240173</v>
      </c>
      <c r="D1340" s="183">
        <v>0.792463660240173</v>
      </c>
      <c r="E1340" s="183">
        <v>0.639303482587064</v>
      </c>
      <c r="F1340" s="183">
        <v>0.740384615384615</v>
      </c>
      <c r="G1340" s="183">
        <v>0.628571428571428</v>
      </c>
      <c r="H1340" s="183">
        <v>0.679911699779249</v>
      </c>
      <c r="I1340" s="183">
        <v>0.725074743273105</v>
      </c>
      <c r="J1340" s="224">
        <v>0.816872226660926</v>
      </c>
      <c r="K1340" s="3">
        <v>5.0</v>
      </c>
      <c r="M1340" s="3" t="s">
        <v>1047</v>
      </c>
      <c r="N1340" s="3" t="s">
        <v>324</v>
      </c>
      <c r="O1340" s="3" t="s">
        <v>1177</v>
      </c>
      <c r="P1340" s="183">
        <v>0.662412345409393</v>
      </c>
      <c r="Q1340" s="183">
        <v>0.666666666666666</v>
      </c>
      <c r="R1340" s="183">
        <v>0.632653061224489</v>
      </c>
      <c r="S1340" s="183">
        <v>0.688888888888888</v>
      </c>
      <c r="T1340" s="183">
        <v>0.659574468085106</v>
      </c>
      <c r="U1340" s="183">
        <v>0.75479302832244</v>
      </c>
      <c r="V1340" s="183">
        <v>0.74882907803981</v>
      </c>
      <c r="W1340" s="3">
        <v>2.0</v>
      </c>
      <c r="Y1340" s="221">
        <v>5.0</v>
      </c>
      <c r="Z1340" s="3" t="s">
        <v>1032</v>
      </c>
      <c r="AA1340" s="220" t="s">
        <v>1178</v>
      </c>
      <c r="AE1340" s="117"/>
    </row>
    <row r="1341" ht="15.75" customHeight="1">
      <c r="A1341" s="3" t="s">
        <v>1049</v>
      </c>
      <c r="B1341" s="183" t="s">
        <v>324</v>
      </c>
      <c r="C1341" s="183">
        <v>0.714329779148101</v>
      </c>
      <c r="D1341" s="183">
        <v>0.714329779148101</v>
      </c>
      <c r="E1341" s="183">
        <v>0.716417910447761</v>
      </c>
      <c r="F1341" s="183">
        <v>0.73992673992674</v>
      </c>
      <c r="G1341" s="183">
        <v>0.824489795918367</v>
      </c>
      <c r="H1341" s="183">
        <v>0.779922779922779</v>
      </c>
      <c r="I1341" s="183">
        <v>0.754738073573378</v>
      </c>
      <c r="J1341" s="183">
        <v>0.802710624346552</v>
      </c>
      <c r="M1341" s="3" t="s">
        <v>1050</v>
      </c>
      <c r="N1341" s="3" t="s">
        <v>324</v>
      </c>
      <c r="O1341" s="3" t="s">
        <v>1179</v>
      </c>
      <c r="P1341" s="185">
        <v>0.800206899642944</v>
      </c>
      <c r="Q1341" s="183">
        <v>0.640625</v>
      </c>
      <c r="R1341" s="183">
        <v>0.578947368421052</v>
      </c>
      <c r="S1341" s="183">
        <v>0.855555555555555</v>
      </c>
      <c r="T1341" s="183">
        <v>0.690582959641255</v>
      </c>
      <c r="U1341" s="183">
        <v>0.735511982570806</v>
      </c>
      <c r="V1341" s="183">
        <v>0.698209283316557</v>
      </c>
      <c r="AE1341" s="117"/>
    </row>
    <row r="1342" ht="15.75" customHeight="1">
      <c r="A1342" s="3" t="s">
        <v>1053</v>
      </c>
      <c r="B1342" s="183" t="s">
        <v>324</v>
      </c>
      <c r="C1342" s="183">
        <v>0.725466251373291</v>
      </c>
      <c r="D1342" s="183">
        <v>0.725466251373291</v>
      </c>
      <c r="E1342" s="183">
        <v>0.696517412935323</v>
      </c>
      <c r="F1342" s="183">
        <v>0.755186721991701</v>
      </c>
      <c r="G1342" s="183">
        <v>0.742857142857142</v>
      </c>
      <c r="H1342" s="183">
        <v>0.748971193415637</v>
      </c>
      <c r="I1342" s="183">
        <v>0.753438190562849</v>
      </c>
      <c r="J1342" s="224">
        <v>0.819181826895439</v>
      </c>
      <c r="K1342" s="3">
        <v>4.0</v>
      </c>
      <c r="M1342" s="3" t="s">
        <v>1054</v>
      </c>
      <c r="N1342" s="3" t="s">
        <v>324</v>
      </c>
      <c r="O1342" s="3" t="s">
        <v>1180</v>
      </c>
      <c r="P1342" s="183">
        <v>0.675378918647766</v>
      </c>
      <c r="Q1342" s="183">
        <v>0.682291666666666</v>
      </c>
      <c r="R1342" s="183">
        <v>0.638095238095238</v>
      </c>
      <c r="S1342" s="183">
        <v>0.744444444444444</v>
      </c>
      <c r="T1342" s="183">
        <v>0.687179487179487</v>
      </c>
      <c r="U1342" s="183">
        <v>0.78115468409586</v>
      </c>
      <c r="V1342" s="183">
        <v>0.745091590451233</v>
      </c>
      <c r="W1342" s="3">
        <v>4.0</v>
      </c>
      <c r="Y1342" s="221">
        <v>4.0</v>
      </c>
      <c r="Z1342" s="3" t="s">
        <v>1032</v>
      </c>
      <c r="AA1342" s="220" t="s">
        <v>1181</v>
      </c>
      <c r="AE1342" s="117"/>
    </row>
    <row r="1343" ht="15.75" customHeight="1">
      <c r="A1343" s="3" t="s">
        <v>1056</v>
      </c>
      <c r="B1343" s="183" t="s">
        <v>324</v>
      </c>
      <c r="C1343" s="183">
        <v>0.767759323120117</v>
      </c>
      <c r="D1343" s="183">
        <v>0.767759323120117</v>
      </c>
      <c r="E1343" s="183">
        <v>0.651741293532338</v>
      </c>
      <c r="F1343" s="183">
        <v>0.758620689655172</v>
      </c>
      <c r="G1343" s="183">
        <v>0.628571428571428</v>
      </c>
      <c r="H1343" s="183">
        <v>0.6875</v>
      </c>
      <c r="I1343" s="183">
        <v>0.729598336149746</v>
      </c>
      <c r="J1343" s="183">
        <v>0.810180152920786</v>
      </c>
      <c r="M1343" s="3" t="s">
        <v>1057</v>
      </c>
      <c r="N1343" s="3" t="s">
        <v>324</v>
      </c>
      <c r="O1343" s="3" t="s">
        <v>1058</v>
      </c>
      <c r="P1343" s="185">
        <v>0.704770684242248</v>
      </c>
      <c r="Q1343" s="183">
        <v>0.677083333333333</v>
      </c>
      <c r="R1343" s="183">
        <v>0.670731707317073</v>
      </c>
      <c r="S1343" s="183">
        <v>0.611111111111111</v>
      </c>
      <c r="T1343" s="183">
        <v>0.63953488372093</v>
      </c>
      <c r="U1343" s="183">
        <v>0.768627450980392</v>
      </c>
      <c r="V1343" s="185">
        <v>0.756243470701195</v>
      </c>
      <c r="X1343" s="3">
        <v>5.0</v>
      </c>
      <c r="AE1343" s="117"/>
    </row>
    <row r="1344" ht="15.75" customHeight="1">
      <c r="A1344" s="3" t="s">
        <v>1060</v>
      </c>
      <c r="B1344" s="183" t="s">
        <v>324</v>
      </c>
      <c r="C1344" s="183">
        <v>0.762941896915435</v>
      </c>
      <c r="D1344" s="183">
        <v>0.762941896915435</v>
      </c>
      <c r="E1344" s="183">
        <v>0.676616915422885</v>
      </c>
      <c r="F1344" s="183">
        <v>0.723735408560311</v>
      </c>
      <c r="G1344" s="183">
        <v>0.759183673469387</v>
      </c>
      <c r="H1344" s="183">
        <v>0.741035856573705</v>
      </c>
      <c r="I1344" s="183">
        <v>0.719797218250357</v>
      </c>
      <c r="J1344" s="183">
        <v>0.799554314877632</v>
      </c>
      <c r="M1344" s="3" t="s">
        <v>1061</v>
      </c>
      <c r="N1344" s="3" t="s">
        <v>324</v>
      </c>
      <c r="O1344" s="3" t="s">
        <v>1062</v>
      </c>
      <c r="P1344" s="185">
        <v>0.761093616485595</v>
      </c>
      <c r="Q1344" s="183">
        <v>0.677083333333333</v>
      </c>
      <c r="R1344" s="183">
        <v>0.612903225806451</v>
      </c>
      <c r="S1344" s="183">
        <v>0.844444444444444</v>
      </c>
      <c r="T1344" s="183">
        <v>0.710280373831775</v>
      </c>
      <c r="U1344" s="183">
        <v>0.779084967320261</v>
      </c>
      <c r="V1344" s="185">
        <v>0.758234159725604</v>
      </c>
      <c r="X1344" s="3">
        <v>4.0</v>
      </c>
      <c r="AE1344" s="117"/>
    </row>
    <row r="1345" ht="15.75" customHeight="1">
      <c r="A1345" s="3" t="s">
        <v>1063</v>
      </c>
      <c r="B1345" s="183" t="s">
        <v>324</v>
      </c>
      <c r="C1345" s="183">
        <v>0.775348424911499</v>
      </c>
      <c r="D1345" s="183">
        <v>0.775348424911499</v>
      </c>
      <c r="E1345" s="183">
        <v>0.684079601990049</v>
      </c>
      <c r="F1345" s="183">
        <v>0.739837398373983</v>
      </c>
      <c r="G1345" s="183">
        <v>0.742857142857142</v>
      </c>
      <c r="H1345" s="183">
        <v>0.741344195519348</v>
      </c>
      <c r="I1345" s="183">
        <v>0.724476797088262</v>
      </c>
      <c r="J1345" s="183">
        <v>0.793744652757148</v>
      </c>
      <c r="M1345" s="3" t="s">
        <v>1064</v>
      </c>
      <c r="N1345" s="3" t="s">
        <v>324</v>
      </c>
      <c r="O1345" s="3" t="s">
        <v>1065</v>
      </c>
      <c r="P1345" s="183">
        <v>0.648557603359222</v>
      </c>
      <c r="Q1345" s="183">
        <v>0.729166666666666</v>
      </c>
      <c r="R1345" s="183">
        <v>0.669642857142857</v>
      </c>
      <c r="S1345" s="183">
        <v>0.833333333333333</v>
      </c>
      <c r="T1345" s="183">
        <v>0.742574257425742</v>
      </c>
      <c r="U1345" s="183">
        <v>0.797494553376906</v>
      </c>
      <c r="V1345" s="185">
        <v>0.783005133626201</v>
      </c>
      <c r="W1345" s="3">
        <v>1.0</v>
      </c>
      <c r="X1345" s="3">
        <v>2.0</v>
      </c>
      <c r="Z1345" s="3" t="s">
        <v>1032</v>
      </c>
      <c r="AA1345" s="220" t="s">
        <v>1182</v>
      </c>
      <c r="AE1345" s="117"/>
    </row>
    <row r="1346" ht="15.75" customHeight="1">
      <c r="A1346" s="3" t="s">
        <v>1067</v>
      </c>
      <c r="B1346" s="183" t="s">
        <v>324</v>
      </c>
      <c r="C1346" s="183">
        <v>0.78397399187088</v>
      </c>
      <c r="D1346" s="183">
        <v>0.78397399187088</v>
      </c>
      <c r="E1346" s="183">
        <v>0.666666666666666</v>
      </c>
      <c r="F1346" s="183">
        <v>0.72289156626506</v>
      </c>
      <c r="G1346" s="183">
        <v>0.73469387755102</v>
      </c>
      <c r="H1346" s="183">
        <v>0.728744939271255</v>
      </c>
      <c r="I1346" s="183">
        <v>0.699701026907578</v>
      </c>
      <c r="J1346" s="183">
        <v>0.771352748164139</v>
      </c>
      <c r="M1346" s="3" t="s">
        <v>1068</v>
      </c>
      <c r="N1346" s="3" t="s">
        <v>324</v>
      </c>
      <c r="O1346" s="3" t="s">
        <v>1069</v>
      </c>
      <c r="P1346" s="183">
        <v>0.679126858711242</v>
      </c>
      <c r="Q1346" s="183">
        <v>0.697916666666666</v>
      </c>
      <c r="R1346" s="183">
        <v>0.635593220338983</v>
      </c>
      <c r="S1346" s="183">
        <v>0.833333333333333</v>
      </c>
      <c r="T1346" s="183">
        <v>0.721153846153846</v>
      </c>
      <c r="U1346" s="183">
        <v>0.793790849673202</v>
      </c>
      <c r="V1346" s="185">
        <v>0.778834389052331</v>
      </c>
      <c r="W1346" s="3">
        <v>5.0</v>
      </c>
      <c r="X1346" s="3">
        <v>3.0</v>
      </c>
      <c r="Z1346" s="3" t="s">
        <v>1032</v>
      </c>
      <c r="AA1346" s="220" t="s">
        <v>1183</v>
      </c>
      <c r="AE1346" s="117"/>
    </row>
    <row r="1347" ht="15.75" customHeight="1">
      <c r="A1347" s="3" t="s">
        <v>1071</v>
      </c>
      <c r="B1347" s="183" t="s">
        <v>324</v>
      </c>
      <c r="C1347" s="183">
        <v>0.74544882774353</v>
      </c>
      <c r="D1347" s="183">
        <v>0.74544882774353</v>
      </c>
      <c r="E1347" s="183">
        <v>0.681592039800995</v>
      </c>
      <c r="F1347" s="183">
        <v>0.709677419354838</v>
      </c>
      <c r="G1347" s="183">
        <v>0.808163265306122</v>
      </c>
      <c r="H1347" s="183">
        <v>0.755725190839694</v>
      </c>
      <c r="I1347" s="183">
        <v>0.739139477447029</v>
      </c>
      <c r="J1347" s="224">
        <v>0.820027134070316</v>
      </c>
      <c r="K1347" s="3">
        <v>3.0</v>
      </c>
      <c r="M1347" s="3" t="s">
        <v>1072</v>
      </c>
      <c r="N1347" s="3" t="s">
        <v>324</v>
      </c>
      <c r="O1347" s="3" t="s">
        <v>1073</v>
      </c>
      <c r="P1347" s="185">
        <v>0.833004236221313</v>
      </c>
      <c r="Q1347" s="183">
        <v>0.661458333333333</v>
      </c>
      <c r="R1347" s="183">
        <v>0.601626016260162</v>
      </c>
      <c r="S1347" s="183">
        <v>0.822222222222222</v>
      </c>
      <c r="T1347" s="183">
        <v>0.694835680751173</v>
      </c>
      <c r="U1347" s="183">
        <v>0.756644880174291</v>
      </c>
      <c r="V1347" s="183">
        <v>0.725232247084436</v>
      </c>
      <c r="Y1347" s="3">
        <v>3.0</v>
      </c>
      <c r="AE1347" s="117"/>
    </row>
    <row r="1348" ht="15.75" customHeight="1">
      <c r="A1348" s="3" t="s">
        <v>1074</v>
      </c>
      <c r="B1348" s="183" t="s">
        <v>324</v>
      </c>
      <c r="C1348" s="183">
        <v>0.792060434818267</v>
      </c>
      <c r="D1348" s="183">
        <v>0.792060434818267</v>
      </c>
      <c r="E1348" s="183">
        <v>0.694029850746268</v>
      </c>
      <c r="F1348" s="183">
        <v>0.687116564417177</v>
      </c>
      <c r="G1348" s="183">
        <v>0.914285714285714</v>
      </c>
      <c r="H1348" s="183">
        <v>0.784588441330998</v>
      </c>
      <c r="I1348" s="183">
        <v>0.750110490055895</v>
      </c>
      <c r="J1348" s="224">
        <v>0.814823531606516</v>
      </c>
      <c r="K1348" s="3">
        <v>6.0</v>
      </c>
      <c r="M1348" s="3" t="s">
        <v>1075</v>
      </c>
      <c r="N1348" s="3" t="s">
        <v>324</v>
      </c>
      <c r="O1348" s="3" t="s">
        <v>1076</v>
      </c>
      <c r="P1348" s="185">
        <v>0.983797311782836</v>
      </c>
      <c r="Q1348" s="183">
        <v>0.625</v>
      </c>
      <c r="R1348" s="183">
        <v>0.561643835616438</v>
      </c>
      <c r="S1348" s="183">
        <v>0.911111111111111</v>
      </c>
      <c r="T1348" s="183">
        <v>0.694915254237288</v>
      </c>
      <c r="U1348" s="183">
        <v>0.713834422657952</v>
      </c>
      <c r="V1348" s="183">
        <v>0.69170931754173</v>
      </c>
      <c r="Y1348" s="3">
        <v>6.0</v>
      </c>
      <c r="AE1348" s="117"/>
    </row>
    <row r="1349" ht="15.75" customHeight="1">
      <c r="A1349" s="3" t="s">
        <v>1077</v>
      </c>
      <c r="B1349" s="183" t="s">
        <v>324</v>
      </c>
      <c r="C1349" s="183">
        <v>0.788830637931823</v>
      </c>
      <c r="D1349" s="183">
        <v>0.788830637931823</v>
      </c>
      <c r="E1349" s="183">
        <v>0.669154228855721</v>
      </c>
      <c r="F1349" s="183">
        <v>0.715384615384615</v>
      </c>
      <c r="G1349" s="183">
        <v>0.759183673469387</v>
      </c>
      <c r="H1349" s="183">
        <v>0.736633663366336</v>
      </c>
      <c r="I1349" s="183">
        <v>0.728142467177954</v>
      </c>
      <c r="J1349" s="183">
        <v>0.800629040801578</v>
      </c>
      <c r="M1349" s="3" t="s">
        <v>1078</v>
      </c>
      <c r="N1349" s="3" t="s">
        <v>324</v>
      </c>
      <c r="O1349" s="3" t="s">
        <v>1079</v>
      </c>
      <c r="P1349" s="185">
        <v>0.826183915138244</v>
      </c>
      <c r="Q1349" s="183">
        <v>0.661458333333333</v>
      </c>
      <c r="R1349" s="183">
        <v>0.606837606837606</v>
      </c>
      <c r="S1349" s="183">
        <v>0.788888888888888</v>
      </c>
      <c r="T1349" s="183">
        <v>0.685990338164251</v>
      </c>
      <c r="U1349" s="183">
        <v>0.74433551198257</v>
      </c>
      <c r="V1349" s="183">
        <v>0.701796826575764</v>
      </c>
      <c r="AE1349" s="117"/>
    </row>
    <row r="1350" ht="15.75" customHeight="1">
      <c r="A1350" s="3" t="s">
        <v>1080</v>
      </c>
      <c r="B1350" s="183" t="s">
        <v>324</v>
      </c>
      <c r="C1350" s="183">
        <v>0.757892131805419</v>
      </c>
      <c r="D1350" s="183">
        <v>0.757892131805419</v>
      </c>
      <c r="E1350" s="183">
        <v>0.67412935323383</v>
      </c>
      <c r="F1350" s="183">
        <v>0.711111111111111</v>
      </c>
      <c r="G1350" s="183">
        <v>0.783673469387755</v>
      </c>
      <c r="H1350" s="183">
        <v>0.745631067961165</v>
      </c>
      <c r="I1350" s="183">
        <v>0.717119459248667</v>
      </c>
      <c r="J1350" s="183">
        <v>0.78284127667615</v>
      </c>
      <c r="M1350" s="3" t="s">
        <v>1081</v>
      </c>
      <c r="N1350" s="3" t="s">
        <v>324</v>
      </c>
      <c r="O1350" s="3" t="s">
        <v>1082</v>
      </c>
      <c r="P1350" s="185">
        <v>0.749296188354492</v>
      </c>
      <c r="Q1350" s="183">
        <v>0.697916666666666</v>
      </c>
      <c r="R1350" s="183">
        <v>0.631147540983606</v>
      </c>
      <c r="S1350" s="183">
        <v>0.855555555555555</v>
      </c>
      <c r="T1350" s="183">
        <v>0.726415094339622</v>
      </c>
      <c r="U1350" s="183">
        <v>0.770588235294117</v>
      </c>
      <c r="V1350" s="183">
        <v>0.727137424965294</v>
      </c>
      <c r="AE1350" s="117"/>
    </row>
    <row r="1351" ht="15.75" customHeight="1">
      <c r="A1351" s="22" t="s">
        <v>1083</v>
      </c>
      <c r="B1351" s="185" t="s">
        <v>327</v>
      </c>
      <c r="C1351" s="185" t="s">
        <v>324</v>
      </c>
      <c r="D1351" s="185" t="s">
        <v>324</v>
      </c>
      <c r="E1351" s="185">
        <v>0.736318407960199</v>
      </c>
      <c r="F1351" s="185">
        <v>0.756457564575645</v>
      </c>
      <c r="G1351" s="185">
        <v>0.836734693877551</v>
      </c>
      <c r="H1351" s="185">
        <v>0.794573643410852</v>
      </c>
      <c r="I1351" s="185">
        <v>0.795684388405043</v>
      </c>
      <c r="J1351" s="185">
        <v>0.849223962501004</v>
      </c>
      <c r="AE1351" s="117"/>
    </row>
    <row r="1352" ht="15.75" customHeight="1">
      <c r="A1352" s="3" t="s">
        <v>1084</v>
      </c>
      <c r="B1352" s="183" t="s">
        <v>324</v>
      </c>
      <c r="C1352" s="183">
        <v>0.794418513774871</v>
      </c>
      <c r="D1352" s="183">
        <v>0.794418513774871</v>
      </c>
      <c r="E1352" s="183">
        <v>0.686567164179104</v>
      </c>
      <c r="F1352" s="183">
        <v>0.811518324607329</v>
      </c>
      <c r="G1352" s="183">
        <v>0.632653061224489</v>
      </c>
      <c r="H1352" s="183">
        <v>0.711009174311926</v>
      </c>
      <c r="I1352" s="183">
        <v>0.764045235928766</v>
      </c>
      <c r="J1352" s="183">
        <v>0.825290258067832</v>
      </c>
      <c r="AE1352" s="117"/>
    </row>
    <row r="1353" ht="15.75" customHeight="1">
      <c r="A1353" s="3" t="s">
        <v>1085</v>
      </c>
      <c r="B1353" s="183" t="s">
        <v>324</v>
      </c>
      <c r="C1353" s="183">
        <v>0.737161934375762</v>
      </c>
      <c r="D1353" s="183">
        <v>0.737161934375762</v>
      </c>
      <c r="E1353" s="183">
        <v>0.713930348258706</v>
      </c>
      <c r="F1353" s="183">
        <v>0.746212121212121</v>
      </c>
      <c r="G1353" s="183">
        <v>0.804081632653061</v>
      </c>
      <c r="H1353" s="183">
        <v>0.774066797642436</v>
      </c>
      <c r="I1353" s="183">
        <v>0.745222929936305</v>
      </c>
      <c r="J1353" s="183">
        <v>0.805408366162392</v>
      </c>
      <c r="AE1353" s="117"/>
    </row>
    <row r="1354" ht="15.75" customHeight="1">
      <c r="A1354" s="3" t="s">
        <v>1086</v>
      </c>
      <c r="B1354" s="183" t="s">
        <v>324</v>
      </c>
      <c r="C1354" s="183">
        <v>0.793821930885314</v>
      </c>
      <c r="D1354" s="183">
        <v>0.793821930885314</v>
      </c>
      <c r="E1354" s="183">
        <v>0.661691542288557</v>
      </c>
      <c r="F1354" s="183">
        <v>0.693950177935943</v>
      </c>
      <c r="G1354" s="183">
        <v>0.795918367346938</v>
      </c>
      <c r="H1354" s="183">
        <v>0.741444866920152</v>
      </c>
      <c r="I1354" s="183">
        <v>0.69530742233199</v>
      </c>
      <c r="J1354" s="183">
        <v>0.766115138322669</v>
      </c>
      <c r="AE1354" s="117"/>
    </row>
    <row r="1355" ht="15.75" customHeight="1">
      <c r="A1355" s="3" t="s">
        <v>1087</v>
      </c>
      <c r="B1355" s="183" t="s">
        <v>324</v>
      </c>
      <c r="C1355" s="183">
        <v>0.71241807937622</v>
      </c>
      <c r="D1355" s="183">
        <v>0.71241807937622</v>
      </c>
      <c r="E1355" s="183">
        <v>0.706467661691542</v>
      </c>
      <c r="F1355" s="183">
        <v>0.739622641509433</v>
      </c>
      <c r="G1355" s="183">
        <v>0.8</v>
      </c>
      <c r="H1355" s="183">
        <v>0.768627450980392</v>
      </c>
      <c r="I1355" s="183">
        <v>0.757337839594436</v>
      </c>
      <c r="J1355" s="183">
        <v>0.824254740970082</v>
      </c>
      <c r="AE1355" s="117"/>
    </row>
    <row r="1356" ht="15.75" customHeight="1">
      <c r="A1356" s="3" t="s">
        <v>1088</v>
      </c>
      <c r="B1356" s="183" t="s">
        <v>324</v>
      </c>
      <c r="C1356" s="183">
        <v>0.760456383228302</v>
      </c>
      <c r="D1356" s="183">
        <v>0.760456383228302</v>
      </c>
      <c r="E1356" s="183">
        <v>0.664179104477612</v>
      </c>
      <c r="F1356" s="183">
        <v>0.777777777777777</v>
      </c>
      <c r="G1356" s="183">
        <v>0.628571428571428</v>
      </c>
      <c r="H1356" s="183">
        <v>0.695259593679458</v>
      </c>
      <c r="I1356" s="183">
        <v>0.740985311321981</v>
      </c>
      <c r="J1356" s="183">
        <v>0.794839576334066</v>
      </c>
      <c r="AE1356" s="117"/>
    </row>
    <row r="1357" ht="15.75" customHeight="1">
      <c r="A1357" s="3" t="s">
        <v>1089</v>
      </c>
      <c r="B1357" s="183" t="s">
        <v>324</v>
      </c>
      <c r="C1357" s="183">
        <v>0.792463660240173</v>
      </c>
      <c r="D1357" s="183">
        <v>0.792463660240173</v>
      </c>
      <c r="E1357" s="183">
        <v>0.639303482587064</v>
      </c>
      <c r="F1357" s="183">
        <v>0.740384615384615</v>
      </c>
      <c r="G1357" s="183">
        <v>0.628571428571428</v>
      </c>
      <c r="H1357" s="183">
        <v>0.679911699779249</v>
      </c>
      <c r="I1357" s="183">
        <v>0.725074743273105</v>
      </c>
      <c r="J1357" s="183">
        <v>0.816872226660926</v>
      </c>
      <c r="AE1357" s="117"/>
    </row>
    <row r="1358" ht="15.75" customHeight="1">
      <c r="A1358" s="3" t="s">
        <v>1090</v>
      </c>
      <c r="B1358" s="183" t="s">
        <v>324</v>
      </c>
      <c r="C1358" s="183">
        <v>0.714329779148101</v>
      </c>
      <c r="D1358" s="183">
        <v>0.714329779148101</v>
      </c>
      <c r="E1358" s="183">
        <v>0.716417910447761</v>
      </c>
      <c r="F1358" s="183">
        <v>0.73992673992674</v>
      </c>
      <c r="G1358" s="183">
        <v>0.824489795918367</v>
      </c>
      <c r="H1358" s="183">
        <v>0.779922779922779</v>
      </c>
      <c r="I1358" s="183">
        <v>0.754738073573378</v>
      </c>
      <c r="J1358" s="183">
        <v>0.802710624346552</v>
      </c>
      <c r="AE1358" s="117"/>
    </row>
    <row r="1359" ht="15.75" customHeight="1">
      <c r="A1359" s="3" t="s">
        <v>1091</v>
      </c>
      <c r="B1359" s="183" t="s">
        <v>324</v>
      </c>
      <c r="C1359" s="183">
        <v>0.767759323120117</v>
      </c>
      <c r="D1359" s="183">
        <v>0.767759323120117</v>
      </c>
      <c r="E1359" s="183">
        <v>0.651741293532338</v>
      </c>
      <c r="F1359" s="183">
        <v>0.758620689655172</v>
      </c>
      <c r="G1359" s="183">
        <v>0.628571428571428</v>
      </c>
      <c r="H1359" s="183">
        <v>0.6875</v>
      </c>
      <c r="I1359" s="183">
        <v>0.729598336149746</v>
      </c>
      <c r="J1359" s="183">
        <v>0.810180152920786</v>
      </c>
      <c r="AE1359" s="117"/>
    </row>
    <row r="1360" ht="15.75" customHeight="1">
      <c r="A1360" s="3" t="s">
        <v>1092</v>
      </c>
      <c r="B1360" s="183" t="s">
        <v>324</v>
      </c>
      <c r="C1360" s="183">
        <v>0.762941896915435</v>
      </c>
      <c r="D1360" s="183">
        <v>0.762941896915435</v>
      </c>
      <c r="E1360" s="183">
        <v>0.676616915422885</v>
      </c>
      <c r="F1360" s="183">
        <v>0.723735408560311</v>
      </c>
      <c r="G1360" s="183">
        <v>0.759183673469387</v>
      </c>
      <c r="H1360" s="183">
        <v>0.741035856573705</v>
      </c>
      <c r="I1360" s="183">
        <v>0.719797218250357</v>
      </c>
      <c r="J1360" s="183">
        <v>0.799554314877632</v>
      </c>
      <c r="AE1360" s="117"/>
    </row>
    <row r="1361" ht="15.75" customHeight="1">
      <c r="A1361" s="3" t="s">
        <v>1093</v>
      </c>
      <c r="B1361" s="183" t="s">
        <v>324</v>
      </c>
      <c r="C1361" s="183">
        <v>0.775348424911499</v>
      </c>
      <c r="D1361" s="183">
        <v>0.775348424911499</v>
      </c>
      <c r="E1361" s="183">
        <v>0.684079601990049</v>
      </c>
      <c r="F1361" s="183">
        <v>0.739837398373983</v>
      </c>
      <c r="G1361" s="183">
        <v>0.742857142857142</v>
      </c>
      <c r="H1361" s="183">
        <v>0.741344195519348</v>
      </c>
      <c r="I1361" s="183">
        <v>0.724476797088262</v>
      </c>
      <c r="J1361" s="183">
        <v>0.793744652757148</v>
      </c>
      <c r="AE1361" s="117"/>
    </row>
    <row r="1362" ht="15.75" customHeight="1">
      <c r="A1362" s="3" t="s">
        <v>1094</v>
      </c>
      <c r="B1362" s="183" t="s">
        <v>324</v>
      </c>
      <c r="C1362" s="183">
        <v>0.78397399187088</v>
      </c>
      <c r="D1362" s="183">
        <v>0.78397399187088</v>
      </c>
      <c r="E1362" s="183">
        <v>0.666666666666666</v>
      </c>
      <c r="F1362" s="183">
        <v>0.72289156626506</v>
      </c>
      <c r="G1362" s="183">
        <v>0.73469387755102</v>
      </c>
      <c r="H1362" s="183">
        <v>0.728744939271255</v>
      </c>
      <c r="I1362" s="183">
        <v>0.699701026907578</v>
      </c>
      <c r="J1362" s="183">
        <v>0.771352748164139</v>
      </c>
      <c r="AE1362" s="117"/>
    </row>
    <row r="1363" ht="15.75" customHeight="1">
      <c r="A1363" s="3" t="s">
        <v>1095</v>
      </c>
      <c r="B1363" s="183" t="s">
        <v>324</v>
      </c>
      <c r="C1363" s="183">
        <v>0.74544882774353</v>
      </c>
      <c r="D1363" s="183">
        <v>0.74544882774353</v>
      </c>
      <c r="E1363" s="183">
        <v>0.681592039800995</v>
      </c>
      <c r="F1363" s="183">
        <v>0.709677419354838</v>
      </c>
      <c r="G1363" s="183">
        <v>0.808163265306122</v>
      </c>
      <c r="H1363" s="183">
        <v>0.755725190839694</v>
      </c>
      <c r="I1363" s="183">
        <v>0.739139477447029</v>
      </c>
      <c r="J1363" s="183">
        <v>0.820027134070316</v>
      </c>
      <c r="AE1363" s="117"/>
    </row>
    <row r="1364" ht="15.75" customHeight="1">
      <c r="A1364" s="3" t="s">
        <v>1096</v>
      </c>
      <c r="B1364" s="183" t="s">
        <v>324</v>
      </c>
      <c r="C1364" s="183">
        <v>0.792060434818267</v>
      </c>
      <c r="D1364" s="183">
        <v>0.792060434818267</v>
      </c>
      <c r="E1364" s="183">
        <v>0.694029850746268</v>
      </c>
      <c r="F1364" s="183">
        <v>0.687116564417177</v>
      </c>
      <c r="G1364" s="183">
        <v>0.914285714285714</v>
      </c>
      <c r="H1364" s="183">
        <v>0.784588441330998</v>
      </c>
      <c r="I1364" s="183">
        <v>0.750110490055895</v>
      </c>
      <c r="J1364" s="183">
        <v>0.814823531606516</v>
      </c>
      <c r="AE1364" s="117"/>
    </row>
    <row r="1365" ht="15.75" customHeight="1">
      <c r="A1365" s="3" t="s">
        <v>1097</v>
      </c>
      <c r="B1365" s="183" t="s">
        <v>324</v>
      </c>
      <c r="C1365" s="183">
        <v>0.788830637931823</v>
      </c>
      <c r="D1365" s="183">
        <v>0.788830637931823</v>
      </c>
      <c r="E1365" s="183">
        <v>0.669154228855721</v>
      </c>
      <c r="F1365" s="183">
        <v>0.715384615384615</v>
      </c>
      <c r="G1365" s="183">
        <v>0.759183673469387</v>
      </c>
      <c r="H1365" s="183">
        <v>0.736633663366336</v>
      </c>
      <c r="I1365" s="183">
        <v>0.728142467177954</v>
      </c>
      <c r="J1365" s="183">
        <v>0.800629040801578</v>
      </c>
      <c r="AE1365" s="117"/>
    </row>
    <row r="1366" ht="15.75" customHeight="1">
      <c r="A1366" s="22" t="s">
        <v>1098</v>
      </c>
      <c r="B1366" s="185" t="s">
        <v>327</v>
      </c>
      <c r="C1366" s="185" t="s">
        <v>324</v>
      </c>
      <c r="D1366" s="185" t="s">
        <v>324</v>
      </c>
      <c r="E1366" s="185">
        <v>0.743781094527363</v>
      </c>
      <c r="F1366" s="185">
        <v>0.762962962962963</v>
      </c>
      <c r="G1366" s="185">
        <v>0.840816326530612</v>
      </c>
      <c r="H1366" s="185">
        <v>0.799999999999999</v>
      </c>
      <c r="I1366" s="185">
        <v>0.79555440010399</v>
      </c>
      <c r="J1366" s="185">
        <v>0.84872284480892</v>
      </c>
      <c r="AE1366" s="117"/>
    </row>
    <row r="1367" ht="15.75" customHeight="1">
      <c r="A1367" s="3" t="s">
        <v>1099</v>
      </c>
      <c r="B1367" s="183" t="s">
        <v>324</v>
      </c>
      <c r="C1367" s="183">
        <v>0.794418513774871</v>
      </c>
      <c r="D1367" s="183">
        <v>0.794418513774871</v>
      </c>
      <c r="E1367" s="183">
        <v>0.686567164179104</v>
      </c>
      <c r="F1367" s="183">
        <v>0.811518324607329</v>
      </c>
      <c r="G1367" s="183">
        <v>0.632653061224489</v>
      </c>
      <c r="H1367" s="183">
        <v>0.711009174311926</v>
      </c>
      <c r="I1367" s="183">
        <v>0.764045235928766</v>
      </c>
      <c r="J1367" s="183">
        <v>0.825290258067832</v>
      </c>
      <c r="AE1367" s="117"/>
    </row>
    <row r="1368" ht="15.75" customHeight="1">
      <c r="A1368" s="3" t="s">
        <v>1100</v>
      </c>
      <c r="B1368" s="183" t="s">
        <v>324</v>
      </c>
      <c r="C1368" s="183">
        <v>0.737161934375762</v>
      </c>
      <c r="D1368" s="183">
        <v>0.737161934375762</v>
      </c>
      <c r="E1368" s="183">
        <v>0.713930348258706</v>
      </c>
      <c r="F1368" s="183">
        <v>0.746212121212121</v>
      </c>
      <c r="G1368" s="183">
        <v>0.804081632653061</v>
      </c>
      <c r="H1368" s="183">
        <v>0.774066797642436</v>
      </c>
      <c r="I1368" s="183">
        <v>0.745222929936305</v>
      </c>
      <c r="J1368" s="183">
        <v>0.805408366162392</v>
      </c>
      <c r="AE1368" s="117"/>
    </row>
    <row r="1369" ht="15.75" customHeight="1">
      <c r="A1369" s="3" t="s">
        <v>1101</v>
      </c>
      <c r="B1369" s="183" t="s">
        <v>324</v>
      </c>
      <c r="C1369" s="183">
        <v>0.793821930885314</v>
      </c>
      <c r="D1369" s="183">
        <v>0.793821930885314</v>
      </c>
      <c r="E1369" s="183">
        <v>0.661691542288557</v>
      </c>
      <c r="F1369" s="183">
        <v>0.693950177935943</v>
      </c>
      <c r="G1369" s="183">
        <v>0.795918367346938</v>
      </c>
      <c r="H1369" s="183">
        <v>0.741444866920152</v>
      </c>
      <c r="I1369" s="183">
        <v>0.69530742233199</v>
      </c>
      <c r="J1369" s="183">
        <v>0.766115138322669</v>
      </c>
      <c r="AE1369" s="117"/>
    </row>
    <row r="1370" ht="15.75" customHeight="1">
      <c r="A1370" s="3" t="s">
        <v>1102</v>
      </c>
      <c r="B1370" s="183" t="s">
        <v>324</v>
      </c>
      <c r="C1370" s="183">
        <v>0.71241807937622</v>
      </c>
      <c r="D1370" s="183">
        <v>0.71241807937622</v>
      </c>
      <c r="E1370" s="183">
        <v>0.706467661691542</v>
      </c>
      <c r="F1370" s="183">
        <v>0.739622641509433</v>
      </c>
      <c r="G1370" s="183">
        <v>0.8</v>
      </c>
      <c r="H1370" s="183">
        <v>0.768627450980392</v>
      </c>
      <c r="I1370" s="183">
        <v>0.757337839594436</v>
      </c>
      <c r="J1370" s="183">
        <v>0.824254740970082</v>
      </c>
      <c r="AE1370" s="117"/>
    </row>
    <row r="1371" ht="15.75" customHeight="1">
      <c r="A1371" s="3" t="s">
        <v>1103</v>
      </c>
      <c r="B1371" s="183" t="s">
        <v>324</v>
      </c>
      <c r="C1371" s="183">
        <v>0.760456383228302</v>
      </c>
      <c r="D1371" s="183">
        <v>0.760456383228302</v>
      </c>
      <c r="E1371" s="183">
        <v>0.664179104477612</v>
      </c>
      <c r="F1371" s="183">
        <v>0.777777777777777</v>
      </c>
      <c r="G1371" s="183">
        <v>0.628571428571428</v>
      </c>
      <c r="H1371" s="183">
        <v>0.695259593679458</v>
      </c>
      <c r="I1371" s="183">
        <v>0.740985311321981</v>
      </c>
      <c r="J1371" s="183">
        <v>0.794839576334066</v>
      </c>
      <c r="AE1371" s="117"/>
    </row>
    <row r="1372" ht="15.75" customHeight="1">
      <c r="A1372" s="3" t="s">
        <v>1104</v>
      </c>
      <c r="B1372" s="183" t="s">
        <v>324</v>
      </c>
      <c r="C1372" s="183">
        <v>0.792463660240173</v>
      </c>
      <c r="D1372" s="183">
        <v>0.792463660240173</v>
      </c>
      <c r="E1372" s="183">
        <v>0.639303482587064</v>
      </c>
      <c r="F1372" s="183">
        <v>0.740384615384615</v>
      </c>
      <c r="G1372" s="183">
        <v>0.628571428571428</v>
      </c>
      <c r="H1372" s="183">
        <v>0.679911699779249</v>
      </c>
      <c r="I1372" s="183">
        <v>0.725074743273105</v>
      </c>
      <c r="J1372" s="183">
        <v>0.816872226660926</v>
      </c>
      <c r="AE1372" s="117"/>
    </row>
    <row r="1373" ht="15.75" customHeight="1">
      <c r="A1373" s="3" t="s">
        <v>1105</v>
      </c>
      <c r="B1373" s="183" t="s">
        <v>324</v>
      </c>
      <c r="C1373" s="183">
        <v>0.767759323120117</v>
      </c>
      <c r="D1373" s="183">
        <v>0.767759323120117</v>
      </c>
      <c r="E1373" s="183">
        <v>0.651741293532338</v>
      </c>
      <c r="F1373" s="183">
        <v>0.758620689655172</v>
      </c>
      <c r="G1373" s="183">
        <v>0.628571428571428</v>
      </c>
      <c r="H1373" s="183">
        <v>0.6875</v>
      </c>
      <c r="I1373" s="183">
        <v>0.729598336149746</v>
      </c>
      <c r="J1373" s="183">
        <v>0.810180152920786</v>
      </c>
      <c r="AE1373" s="117"/>
    </row>
    <row r="1374" ht="15.75" customHeight="1">
      <c r="A1374" s="3" t="s">
        <v>1106</v>
      </c>
      <c r="B1374" s="183" t="s">
        <v>324</v>
      </c>
      <c r="C1374" s="183">
        <v>0.762941896915435</v>
      </c>
      <c r="D1374" s="183">
        <v>0.762941896915435</v>
      </c>
      <c r="E1374" s="183">
        <v>0.676616915422885</v>
      </c>
      <c r="F1374" s="183">
        <v>0.723735408560311</v>
      </c>
      <c r="G1374" s="183">
        <v>0.759183673469387</v>
      </c>
      <c r="H1374" s="183">
        <v>0.741035856573705</v>
      </c>
      <c r="I1374" s="183">
        <v>0.719797218250357</v>
      </c>
      <c r="J1374" s="183">
        <v>0.799554314877632</v>
      </c>
      <c r="AE1374" s="117"/>
    </row>
    <row r="1375" ht="15.75" customHeight="1">
      <c r="A1375" s="3" t="s">
        <v>1107</v>
      </c>
      <c r="B1375" s="183" t="s">
        <v>324</v>
      </c>
      <c r="C1375" s="183">
        <v>0.775348424911499</v>
      </c>
      <c r="D1375" s="183">
        <v>0.775348424911499</v>
      </c>
      <c r="E1375" s="183">
        <v>0.684079601990049</v>
      </c>
      <c r="F1375" s="183">
        <v>0.739837398373983</v>
      </c>
      <c r="G1375" s="183">
        <v>0.742857142857142</v>
      </c>
      <c r="H1375" s="183">
        <v>0.741344195519348</v>
      </c>
      <c r="I1375" s="183">
        <v>0.724476797088262</v>
      </c>
      <c r="J1375" s="183">
        <v>0.793744652757148</v>
      </c>
      <c r="AE1375" s="117"/>
    </row>
    <row r="1376" ht="15.75" customHeight="1">
      <c r="A1376" s="3" t="s">
        <v>1108</v>
      </c>
      <c r="B1376" s="183" t="s">
        <v>324</v>
      </c>
      <c r="C1376" s="183">
        <v>0.78397399187088</v>
      </c>
      <c r="D1376" s="183">
        <v>0.78397399187088</v>
      </c>
      <c r="E1376" s="183">
        <v>0.666666666666666</v>
      </c>
      <c r="F1376" s="183">
        <v>0.72289156626506</v>
      </c>
      <c r="G1376" s="183">
        <v>0.73469387755102</v>
      </c>
      <c r="H1376" s="183">
        <v>0.728744939271255</v>
      </c>
      <c r="I1376" s="183">
        <v>0.699701026907578</v>
      </c>
      <c r="J1376" s="183">
        <v>0.771352748164139</v>
      </c>
      <c r="AE1376" s="117"/>
    </row>
    <row r="1377" ht="15.75" customHeight="1">
      <c r="A1377" s="3" t="s">
        <v>1109</v>
      </c>
      <c r="B1377" s="183" t="s">
        <v>324</v>
      </c>
      <c r="C1377" s="183">
        <v>0.74544882774353</v>
      </c>
      <c r="D1377" s="183">
        <v>0.74544882774353</v>
      </c>
      <c r="E1377" s="183">
        <v>0.681592039800995</v>
      </c>
      <c r="F1377" s="183">
        <v>0.709677419354838</v>
      </c>
      <c r="G1377" s="183">
        <v>0.808163265306122</v>
      </c>
      <c r="H1377" s="183">
        <v>0.755725190839694</v>
      </c>
      <c r="I1377" s="183">
        <v>0.739139477447029</v>
      </c>
      <c r="J1377" s="183">
        <v>0.820027134070316</v>
      </c>
      <c r="AE1377" s="117"/>
    </row>
    <row r="1378" ht="15.75" customHeight="1">
      <c r="A1378" s="3" t="s">
        <v>1110</v>
      </c>
      <c r="B1378" s="183" t="s">
        <v>324</v>
      </c>
      <c r="C1378" s="183">
        <v>0.792060434818267</v>
      </c>
      <c r="D1378" s="183">
        <v>0.792060434818267</v>
      </c>
      <c r="E1378" s="183">
        <v>0.694029850746268</v>
      </c>
      <c r="F1378" s="183">
        <v>0.687116564417177</v>
      </c>
      <c r="G1378" s="183">
        <v>0.914285714285714</v>
      </c>
      <c r="H1378" s="183">
        <v>0.784588441330998</v>
      </c>
      <c r="I1378" s="183">
        <v>0.750110490055895</v>
      </c>
      <c r="J1378" s="183">
        <v>0.814823531606516</v>
      </c>
      <c r="AE1378" s="117"/>
    </row>
    <row r="1379" ht="15.75" customHeight="1">
      <c r="A1379" s="22" t="s">
        <v>1111</v>
      </c>
      <c r="B1379" s="185" t="s">
        <v>327</v>
      </c>
      <c r="C1379" s="185" t="s">
        <v>324</v>
      </c>
      <c r="D1379" s="185" t="s">
        <v>324</v>
      </c>
      <c r="E1379" s="185">
        <v>0.746268656716418</v>
      </c>
      <c r="F1379" s="185">
        <v>0.763837638376383</v>
      </c>
      <c r="G1379" s="185">
        <v>0.844897959183673</v>
      </c>
      <c r="H1379" s="185">
        <v>0.802325581395348</v>
      </c>
      <c r="I1379" s="185">
        <v>0.791836734693877</v>
      </c>
      <c r="J1379" s="185">
        <v>0.846039384935174</v>
      </c>
      <c r="L1379" s="3" t="s">
        <v>1111</v>
      </c>
      <c r="M1379" s="183" t="s">
        <v>327</v>
      </c>
      <c r="N1379" s="183" t="s">
        <v>324</v>
      </c>
      <c r="O1379" s="183" t="s">
        <v>324</v>
      </c>
      <c r="P1379" s="183">
        <v>0.746268656716418</v>
      </c>
      <c r="Q1379" s="183">
        <v>0.763837638376383</v>
      </c>
      <c r="R1379" s="183">
        <v>0.844897959183673</v>
      </c>
      <c r="S1379" s="183">
        <v>0.802325581395348</v>
      </c>
      <c r="T1379" s="183">
        <v>0.791836734693877</v>
      </c>
      <c r="U1379" s="183">
        <v>0.846039384935174</v>
      </c>
      <c r="AE1379" s="117"/>
    </row>
    <row r="1380" ht="15.75" customHeight="1">
      <c r="A1380" s="3" t="s">
        <v>799</v>
      </c>
      <c r="B1380" s="183" t="s">
        <v>324</v>
      </c>
      <c r="C1380" s="183">
        <v>0.794418513774871</v>
      </c>
      <c r="D1380" s="183">
        <v>0.794418513774871</v>
      </c>
      <c r="E1380" s="183">
        <v>0.686567164179104</v>
      </c>
      <c r="F1380" s="183">
        <v>0.811518324607329</v>
      </c>
      <c r="G1380" s="183">
        <v>0.632653061224489</v>
      </c>
      <c r="H1380" s="183">
        <v>0.711009174311926</v>
      </c>
      <c r="I1380" s="183">
        <v>0.764045235928766</v>
      </c>
      <c r="J1380" s="183">
        <v>0.825290258067832</v>
      </c>
      <c r="L1380" s="3" t="s">
        <v>809</v>
      </c>
      <c r="M1380" s="183" t="s">
        <v>327</v>
      </c>
      <c r="N1380" s="183" t="s">
        <v>324</v>
      </c>
      <c r="O1380" s="183" t="s">
        <v>324</v>
      </c>
      <c r="P1380" s="183">
        <v>0.748756218905472</v>
      </c>
      <c r="Q1380" s="183">
        <v>0.772727272727272</v>
      </c>
      <c r="R1380" s="183">
        <v>0.832653061224489</v>
      </c>
      <c r="S1380" s="183">
        <v>0.801571709233791</v>
      </c>
      <c r="T1380" s="183">
        <v>0.790822825945664</v>
      </c>
      <c r="U1380" s="183">
        <v>0.845084157001758</v>
      </c>
      <c r="AE1380" s="117"/>
    </row>
    <row r="1381" ht="15.75" customHeight="1">
      <c r="A1381" s="3" t="s">
        <v>800</v>
      </c>
      <c r="B1381" s="183" t="s">
        <v>324</v>
      </c>
      <c r="C1381" s="183">
        <v>0.737161934375762</v>
      </c>
      <c r="D1381" s="183">
        <v>0.737161934375762</v>
      </c>
      <c r="E1381" s="183">
        <v>0.713930348258706</v>
      </c>
      <c r="F1381" s="183">
        <v>0.746212121212121</v>
      </c>
      <c r="G1381" s="183">
        <v>0.804081632653061</v>
      </c>
      <c r="H1381" s="183">
        <v>0.774066797642436</v>
      </c>
      <c r="I1381" s="183">
        <v>0.745222929936305</v>
      </c>
      <c r="J1381" s="183">
        <v>0.805408366162392</v>
      </c>
      <c r="L1381" s="3" t="s">
        <v>813</v>
      </c>
      <c r="M1381" s="183" t="s">
        <v>327</v>
      </c>
      <c r="N1381" s="183" t="s">
        <v>324</v>
      </c>
      <c r="O1381" s="183" t="s">
        <v>324</v>
      </c>
      <c r="P1381" s="183">
        <v>0.738805970149253</v>
      </c>
      <c r="Q1381" s="183">
        <v>0.765151515151515</v>
      </c>
      <c r="R1381" s="183">
        <v>0.824489795918367</v>
      </c>
      <c r="S1381" s="183">
        <v>0.793713163064833</v>
      </c>
      <c r="T1381" s="183">
        <v>0.786299233069023</v>
      </c>
      <c r="U1381" s="183">
        <v>0.841380746642515</v>
      </c>
      <c r="AE1381" s="117"/>
    </row>
    <row r="1382" ht="15.75" customHeight="1">
      <c r="A1382" s="3" t="s">
        <v>801</v>
      </c>
      <c r="B1382" s="183" t="s">
        <v>324</v>
      </c>
      <c r="C1382" s="183">
        <v>0.793821930885314</v>
      </c>
      <c r="D1382" s="183">
        <v>0.793821930885314</v>
      </c>
      <c r="E1382" s="183">
        <v>0.661691542288557</v>
      </c>
      <c r="F1382" s="183">
        <v>0.693950177935943</v>
      </c>
      <c r="G1382" s="183">
        <v>0.795918367346938</v>
      </c>
      <c r="H1382" s="183">
        <v>0.741444866920152</v>
      </c>
      <c r="I1382" s="183">
        <v>0.69530742233199</v>
      </c>
      <c r="J1382" s="183">
        <v>0.766115138322669</v>
      </c>
      <c r="L1382" s="3" t="s">
        <v>817</v>
      </c>
      <c r="M1382" s="183" t="s">
        <v>327</v>
      </c>
      <c r="N1382" s="183" t="s">
        <v>324</v>
      </c>
      <c r="O1382" s="183" t="s">
        <v>324</v>
      </c>
      <c r="P1382" s="183">
        <v>0.751243781094527</v>
      </c>
      <c r="Q1382" s="183">
        <v>0.777777777777777</v>
      </c>
      <c r="R1382" s="183">
        <v>0.828571428571428</v>
      </c>
      <c r="S1382" s="183">
        <v>0.802371541501976</v>
      </c>
      <c r="T1382" s="186">
        <v>0.786819186273235</v>
      </c>
      <c r="U1382" s="183">
        <v>0.845869631021672</v>
      </c>
      <c r="AE1382" s="117"/>
    </row>
    <row r="1383" ht="15.75" customHeight="1">
      <c r="A1383" s="3" t="s">
        <v>802</v>
      </c>
      <c r="B1383" s="183" t="s">
        <v>324</v>
      </c>
      <c r="C1383" s="183">
        <v>0.71241807937622</v>
      </c>
      <c r="D1383" s="183">
        <v>0.71241807937622</v>
      </c>
      <c r="E1383" s="183">
        <v>0.706467661691542</v>
      </c>
      <c r="F1383" s="183">
        <v>0.739622641509433</v>
      </c>
      <c r="G1383" s="183">
        <v>0.8</v>
      </c>
      <c r="H1383" s="183">
        <v>0.768627450980392</v>
      </c>
      <c r="I1383" s="183">
        <v>0.757337839594436</v>
      </c>
      <c r="J1383" s="183">
        <v>0.824254740970082</v>
      </c>
      <c r="L1383" s="3" t="s">
        <v>795</v>
      </c>
      <c r="M1383" s="183" t="s">
        <v>327</v>
      </c>
      <c r="N1383" s="183" t="s">
        <v>324</v>
      </c>
      <c r="O1383" s="183" t="s">
        <v>324</v>
      </c>
      <c r="P1383" s="183">
        <v>0.738805970149253</v>
      </c>
      <c r="Q1383" s="183">
        <v>0.786885245901639</v>
      </c>
      <c r="R1383" s="183">
        <v>0.783673469387755</v>
      </c>
      <c r="S1383" s="183">
        <v>0.785276073619631</v>
      </c>
      <c r="T1383" s="186">
        <v>0.787261146496815</v>
      </c>
      <c r="U1383" s="183">
        <v>0.838873374887865</v>
      </c>
      <c r="AE1383" s="117"/>
    </row>
    <row r="1384" ht="15.75" customHeight="1">
      <c r="A1384" s="3" t="s">
        <v>803</v>
      </c>
      <c r="B1384" s="183" t="s">
        <v>324</v>
      </c>
      <c r="C1384" s="183">
        <v>0.760456383228302</v>
      </c>
      <c r="D1384" s="183">
        <v>0.760456383228302</v>
      </c>
      <c r="E1384" s="183">
        <v>0.664179104477612</v>
      </c>
      <c r="F1384" s="183">
        <v>0.777777777777777</v>
      </c>
      <c r="G1384" s="183">
        <v>0.628571428571428</v>
      </c>
      <c r="H1384" s="183">
        <v>0.695259593679458</v>
      </c>
      <c r="I1384" s="183">
        <v>0.740985311321981</v>
      </c>
      <c r="J1384" s="183">
        <v>0.794839576334066</v>
      </c>
      <c r="L1384" s="3" t="s">
        <v>326</v>
      </c>
      <c r="M1384" s="183" t="s">
        <v>327</v>
      </c>
      <c r="N1384" s="183" t="s">
        <v>324</v>
      </c>
      <c r="O1384" s="183" t="s">
        <v>324</v>
      </c>
      <c r="P1384" s="183">
        <v>0.716417910447761</v>
      </c>
      <c r="Q1384" s="183">
        <v>0.778723404255319</v>
      </c>
      <c r="R1384" s="183">
        <v>0.746938775510204</v>
      </c>
      <c r="S1384" s="183">
        <v>0.7625</v>
      </c>
      <c r="T1384" s="186">
        <v>0.771584557389834</v>
      </c>
      <c r="U1384" s="183">
        <v>0.823080224001675</v>
      </c>
      <c r="AE1384" s="117"/>
    </row>
    <row r="1385" ht="15.75" customHeight="1">
      <c r="A1385" s="3" t="s">
        <v>804</v>
      </c>
      <c r="B1385" s="183" t="s">
        <v>324</v>
      </c>
      <c r="C1385" s="183">
        <v>0.767759323120117</v>
      </c>
      <c r="D1385" s="183">
        <v>0.767759323120117</v>
      </c>
      <c r="E1385" s="183">
        <v>0.651741293532338</v>
      </c>
      <c r="F1385" s="183">
        <v>0.758620689655172</v>
      </c>
      <c r="G1385" s="183">
        <v>0.628571428571428</v>
      </c>
      <c r="H1385" s="183">
        <v>0.6875</v>
      </c>
      <c r="I1385" s="183">
        <v>0.729598336149746</v>
      </c>
      <c r="J1385" s="183">
        <v>0.810180152920786</v>
      </c>
      <c r="AE1385" s="117"/>
    </row>
    <row r="1386" ht="15.75" customHeight="1">
      <c r="A1386" s="3" t="s">
        <v>805</v>
      </c>
      <c r="B1386" s="183" t="s">
        <v>324</v>
      </c>
      <c r="C1386" s="183">
        <v>0.762941896915435</v>
      </c>
      <c r="D1386" s="183">
        <v>0.762941896915435</v>
      </c>
      <c r="E1386" s="183">
        <v>0.676616915422885</v>
      </c>
      <c r="F1386" s="183">
        <v>0.723735408560311</v>
      </c>
      <c r="G1386" s="183">
        <v>0.759183673469387</v>
      </c>
      <c r="H1386" s="183">
        <v>0.741035856573705</v>
      </c>
      <c r="I1386" s="183">
        <v>0.719797218250357</v>
      </c>
      <c r="J1386" s="183">
        <v>0.799554314877632</v>
      </c>
      <c r="AE1386" s="117"/>
    </row>
    <row r="1387" ht="15.75" customHeight="1">
      <c r="A1387" s="3" t="s">
        <v>806</v>
      </c>
      <c r="B1387" s="183" t="s">
        <v>324</v>
      </c>
      <c r="C1387" s="183">
        <v>0.775348424911499</v>
      </c>
      <c r="D1387" s="183">
        <v>0.775348424911499</v>
      </c>
      <c r="E1387" s="183">
        <v>0.684079601990049</v>
      </c>
      <c r="F1387" s="183">
        <v>0.739837398373983</v>
      </c>
      <c r="G1387" s="183">
        <v>0.742857142857142</v>
      </c>
      <c r="H1387" s="183">
        <v>0.741344195519348</v>
      </c>
      <c r="I1387" s="183">
        <v>0.724476797088262</v>
      </c>
      <c r="J1387" s="183">
        <v>0.793744652757148</v>
      </c>
      <c r="AE1387" s="117"/>
    </row>
    <row r="1388" ht="15.75" customHeight="1">
      <c r="A1388" s="3" t="s">
        <v>807</v>
      </c>
      <c r="B1388" s="183" t="s">
        <v>324</v>
      </c>
      <c r="C1388" s="183">
        <v>0.78397399187088</v>
      </c>
      <c r="D1388" s="183">
        <v>0.78397399187088</v>
      </c>
      <c r="E1388" s="183">
        <v>0.666666666666666</v>
      </c>
      <c r="F1388" s="183">
        <v>0.72289156626506</v>
      </c>
      <c r="G1388" s="183">
        <v>0.73469387755102</v>
      </c>
      <c r="H1388" s="183">
        <v>0.728744939271255</v>
      </c>
      <c r="I1388" s="186">
        <v>0.699701026907578</v>
      </c>
      <c r="J1388" s="183">
        <v>0.771352748164139</v>
      </c>
      <c r="AE1388" s="117"/>
    </row>
    <row r="1389" ht="15.75" customHeight="1">
      <c r="A1389" s="3" t="s">
        <v>808</v>
      </c>
      <c r="B1389" s="183" t="s">
        <v>324</v>
      </c>
      <c r="C1389" s="183">
        <v>0.74544882774353</v>
      </c>
      <c r="D1389" s="183">
        <v>0.74544882774353</v>
      </c>
      <c r="E1389" s="183">
        <v>0.681592039800995</v>
      </c>
      <c r="F1389" s="183">
        <v>0.709677419354838</v>
      </c>
      <c r="G1389" s="183">
        <v>0.808163265306122</v>
      </c>
      <c r="H1389" s="183">
        <v>0.755725190839694</v>
      </c>
      <c r="I1389" s="183">
        <v>0.739139477447029</v>
      </c>
      <c r="J1389" s="183">
        <v>0.820027134070316</v>
      </c>
      <c r="AE1389" s="117"/>
    </row>
    <row r="1390" ht="15.75" customHeight="1">
      <c r="A1390" s="22" t="s">
        <v>809</v>
      </c>
      <c r="B1390" s="185" t="s">
        <v>327</v>
      </c>
      <c r="C1390" s="185" t="s">
        <v>324</v>
      </c>
      <c r="D1390" s="185" t="s">
        <v>324</v>
      </c>
      <c r="E1390" s="185">
        <v>0.748756218905472</v>
      </c>
      <c r="F1390" s="185">
        <v>0.772727272727272</v>
      </c>
      <c r="G1390" s="185">
        <v>0.832653061224489</v>
      </c>
      <c r="H1390" s="185">
        <v>0.801571709233791</v>
      </c>
      <c r="I1390" s="185">
        <v>0.790822825945664</v>
      </c>
      <c r="J1390" s="185">
        <v>0.845084157001758</v>
      </c>
      <c r="AE1390" s="117"/>
    </row>
    <row r="1391" ht="15.75" customHeight="1">
      <c r="A1391" s="3" t="s">
        <v>824</v>
      </c>
      <c r="B1391" s="183" t="s">
        <v>324</v>
      </c>
      <c r="C1391" s="183">
        <v>0.794418513774871</v>
      </c>
      <c r="D1391" s="183">
        <v>0.794418513774871</v>
      </c>
      <c r="E1391" s="183">
        <v>0.686567164179104</v>
      </c>
      <c r="F1391" s="183">
        <v>0.811518324607329</v>
      </c>
      <c r="G1391" s="183">
        <v>0.632653061224489</v>
      </c>
      <c r="H1391" s="183">
        <v>0.711009174311926</v>
      </c>
      <c r="I1391" s="183">
        <v>0.764045235928766</v>
      </c>
      <c r="J1391" s="183">
        <v>0.825290258067832</v>
      </c>
      <c r="AE1391" s="117"/>
    </row>
    <row r="1392" ht="15.75" customHeight="1">
      <c r="A1392" s="3" t="s">
        <v>825</v>
      </c>
      <c r="B1392" s="183" t="s">
        <v>324</v>
      </c>
      <c r="C1392" s="183">
        <v>0.737161934375762</v>
      </c>
      <c r="D1392" s="183">
        <v>0.737161934375762</v>
      </c>
      <c r="E1392" s="183">
        <v>0.713930348258706</v>
      </c>
      <c r="F1392" s="183">
        <v>0.746212121212121</v>
      </c>
      <c r="G1392" s="183">
        <v>0.804081632653061</v>
      </c>
      <c r="H1392" s="183">
        <v>0.774066797642436</v>
      </c>
      <c r="I1392" s="183">
        <v>0.745222929936305</v>
      </c>
      <c r="J1392" s="183">
        <v>0.805408366162392</v>
      </c>
      <c r="AE1392" s="117"/>
    </row>
    <row r="1393" ht="15.75" customHeight="1">
      <c r="A1393" s="3" t="s">
        <v>826</v>
      </c>
      <c r="B1393" s="183" t="s">
        <v>324</v>
      </c>
      <c r="C1393" s="183">
        <v>0.793821930885314</v>
      </c>
      <c r="D1393" s="183">
        <v>0.793821930885314</v>
      </c>
      <c r="E1393" s="183">
        <v>0.661691542288557</v>
      </c>
      <c r="F1393" s="183">
        <v>0.693950177935943</v>
      </c>
      <c r="G1393" s="183">
        <v>0.795918367346938</v>
      </c>
      <c r="H1393" s="183">
        <v>0.741444866920152</v>
      </c>
      <c r="I1393" s="183">
        <v>0.69530742233199</v>
      </c>
      <c r="J1393" s="183">
        <v>0.766115138322669</v>
      </c>
      <c r="AE1393" s="117"/>
    </row>
    <row r="1394" ht="15.75" customHeight="1">
      <c r="A1394" s="3" t="s">
        <v>827</v>
      </c>
      <c r="B1394" s="183" t="s">
        <v>324</v>
      </c>
      <c r="C1394" s="183">
        <v>0.71241807937622</v>
      </c>
      <c r="D1394" s="183">
        <v>0.71241807937622</v>
      </c>
      <c r="E1394" s="183">
        <v>0.706467661691542</v>
      </c>
      <c r="F1394" s="183">
        <v>0.739622641509433</v>
      </c>
      <c r="G1394" s="183">
        <v>0.8</v>
      </c>
      <c r="H1394" s="183">
        <v>0.768627450980392</v>
      </c>
      <c r="I1394" s="183">
        <v>0.757337839594436</v>
      </c>
      <c r="J1394" s="183">
        <v>0.824254740970082</v>
      </c>
      <c r="AE1394" s="117"/>
    </row>
    <row r="1395" ht="15.75" customHeight="1">
      <c r="A1395" s="3" t="s">
        <v>828</v>
      </c>
      <c r="B1395" s="183" t="s">
        <v>324</v>
      </c>
      <c r="C1395" s="183">
        <v>0.767759323120117</v>
      </c>
      <c r="D1395" s="183">
        <v>0.767759323120117</v>
      </c>
      <c r="E1395" s="183">
        <v>0.651741293532338</v>
      </c>
      <c r="F1395" s="183">
        <v>0.758620689655172</v>
      </c>
      <c r="G1395" s="183">
        <v>0.628571428571428</v>
      </c>
      <c r="H1395" s="183">
        <v>0.6875</v>
      </c>
      <c r="I1395" s="183">
        <v>0.729598336149746</v>
      </c>
      <c r="J1395" s="183">
        <v>0.810180152920786</v>
      </c>
      <c r="AE1395" s="117"/>
    </row>
    <row r="1396" ht="15.75" customHeight="1">
      <c r="A1396" s="3" t="s">
        <v>829</v>
      </c>
      <c r="B1396" s="183" t="s">
        <v>324</v>
      </c>
      <c r="C1396" s="183">
        <v>0.762941896915435</v>
      </c>
      <c r="D1396" s="183">
        <v>0.762941896915435</v>
      </c>
      <c r="E1396" s="183">
        <v>0.676616915422885</v>
      </c>
      <c r="F1396" s="183">
        <v>0.723735408560311</v>
      </c>
      <c r="G1396" s="183">
        <v>0.759183673469387</v>
      </c>
      <c r="H1396" s="183">
        <v>0.741035856573705</v>
      </c>
      <c r="I1396" s="183">
        <v>0.719797218250357</v>
      </c>
      <c r="J1396" s="183">
        <v>0.799554314877632</v>
      </c>
      <c r="AE1396" s="117"/>
    </row>
    <row r="1397" ht="15.75" customHeight="1">
      <c r="A1397" s="3" t="s">
        <v>830</v>
      </c>
      <c r="B1397" s="183" t="s">
        <v>324</v>
      </c>
      <c r="C1397" s="183">
        <v>0.775348424911499</v>
      </c>
      <c r="D1397" s="183">
        <v>0.775348424911499</v>
      </c>
      <c r="E1397" s="183">
        <v>0.684079601990049</v>
      </c>
      <c r="F1397" s="183">
        <v>0.739837398373983</v>
      </c>
      <c r="G1397" s="183">
        <v>0.742857142857142</v>
      </c>
      <c r="H1397" s="183">
        <v>0.741344195519348</v>
      </c>
      <c r="I1397" s="183">
        <v>0.724476797088262</v>
      </c>
      <c r="J1397" s="183">
        <v>0.793744652757148</v>
      </c>
      <c r="AE1397" s="117"/>
    </row>
    <row r="1398" ht="15.75" customHeight="1">
      <c r="A1398" s="3" t="s">
        <v>831</v>
      </c>
      <c r="B1398" s="183" t="s">
        <v>324</v>
      </c>
      <c r="C1398" s="183">
        <v>0.78397399187088</v>
      </c>
      <c r="D1398" s="183">
        <v>0.78397399187088</v>
      </c>
      <c r="E1398" s="183">
        <v>0.666666666666666</v>
      </c>
      <c r="F1398" s="183">
        <v>0.72289156626506</v>
      </c>
      <c r="G1398" s="183">
        <v>0.73469387755102</v>
      </c>
      <c r="H1398" s="183">
        <v>0.728744939271255</v>
      </c>
      <c r="I1398" s="183">
        <v>0.699701026907578</v>
      </c>
      <c r="J1398" s="183">
        <v>0.771352748164139</v>
      </c>
      <c r="AE1398" s="117"/>
    </row>
    <row r="1399" ht="15.75" customHeight="1">
      <c r="A1399" s="22" t="s">
        <v>813</v>
      </c>
      <c r="B1399" s="185" t="s">
        <v>327</v>
      </c>
      <c r="C1399" s="185" t="s">
        <v>324</v>
      </c>
      <c r="D1399" s="185" t="s">
        <v>324</v>
      </c>
      <c r="E1399" s="185">
        <v>0.738805970149253</v>
      </c>
      <c r="F1399" s="185">
        <v>0.765151515151515</v>
      </c>
      <c r="G1399" s="185">
        <v>0.824489795918367</v>
      </c>
      <c r="H1399" s="185">
        <v>0.793713163064833</v>
      </c>
      <c r="I1399" s="185">
        <v>0.786299233069023</v>
      </c>
      <c r="J1399" s="185">
        <v>0.841380746642515</v>
      </c>
      <c r="AE1399" s="117"/>
    </row>
    <row r="1400" ht="15.75" customHeight="1">
      <c r="A1400" s="3" t="s">
        <v>839</v>
      </c>
      <c r="B1400" s="183" t="s">
        <v>324</v>
      </c>
      <c r="C1400" s="183">
        <v>0.794418513774871</v>
      </c>
      <c r="D1400" s="183">
        <v>0.794418513774871</v>
      </c>
      <c r="E1400" s="183">
        <v>0.686567164179104</v>
      </c>
      <c r="F1400" s="183">
        <v>0.811518324607329</v>
      </c>
      <c r="G1400" s="183">
        <v>0.632653061224489</v>
      </c>
      <c r="H1400" s="183">
        <v>0.711009174311926</v>
      </c>
      <c r="I1400" s="183">
        <v>0.764045235928766</v>
      </c>
      <c r="J1400" s="183">
        <v>0.825290258067832</v>
      </c>
      <c r="AE1400" s="117"/>
    </row>
    <row r="1401" ht="15.75" customHeight="1">
      <c r="A1401" s="3" t="s">
        <v>840</v>
      </c>
      <c r="B1401" s="183" t="s">
        <v>324</v>
      </c>
      <c r="C1401" s="183">
        <v>0.737161934375762</v>
      </c>
      <c r="D1401" s="183">
        <v>0.737161934375762</v>
      </c>
      <c r="E1401" s="183">
        <v>0.713930348258706</v>
      </c>
      <c r="F1401" s="183">
        <v>0.746212121212121</v>
      </c>
      <c r="G1401" s="183">
        <v>0.804081632653061</v>
      </c>
      <c r="H1401" s="183">
        <v>0.774066797642436</v>
      </c>
      <c r="I1401" s="183">
        <v>0.745222929936305</v>
      </c>
      <c r="J1401" s="183">
        <v>0.805408366162392</v>
      </c>
      <c r="AE1401" s="117"/>
    </row>
    <row r="1402" ht="15.75" customHeight="1">
      <c r="A1402" s="3" t="s">
        <v>841</v>
      </c>
      <c r="B1402" s="183" t="s">
        <v>324</v>
      </c>
      <c r="C1402" s="183">
        <v>0.793821930885314</v>
      </c>
      <c r="D1402" s="183">
        <v>0.793821930885314</v>
      </c>
      <c r="E1402" s="183">
        <v>0.661691542288557</v>
      </c>
      <c r="F1402" s="183">
        <v>0.693950177935943</v>
      </c>
      <c r="G1402" s="183">
        <v>0.795918367346938</v>
      </c>
      <c r="H1402" s="183">
        <v>0.741444866920152</v>
      </c>
      <c r="I1402" s="183">
        <v>0.69530742233199</v>
      </c>
      <c r="J1402" s="183">
        <v>0.766115138322669</v>
      </c>
      <c r="AE1402" s="117"/>
    </row>
    <row r="1403" ht="15.75" customHeight="1">
      <c r="A1403" s="3" t="s">
        <v>842</v>
      </c>
      <c r="B1403" s="183" t="s">
        <v>324</v>
      </c>
      <c r="C1403" s="183">
        <v>0.767759323120117</v>
      </c>
      <c r="D1403" s="183">
        <v>0.767759323120117</v>
      </c>
      <c r="E1403" s="183">
        <v>0.651741293532338</v>
      </c>
      <c r="F1403" s="183">
        <v>0.758620689655172</v>
      </c>
      <c r="G1403" s="183">
        <v>0.628571428571428</v>
      </c>
      <c r="H1403" s="183">
        <v>0.6875</v>
      </c>
      <c r="I1403" s="183">
        <v>0.729598336149746</v>
      </c>
      <c r="J1403" s="183">
        <v>0.810180152920786</v>
      </c>
      <c r="AE1403" s="117"/>
    </row>
    <row r="1404" ht="15.75" customHeight="1">
      <c r="A1404" s="3" t="s">
        <v>843</v>
      </c>
      <c r="B1404" s="183" t="s">
        <v>324</v>
      </c>
      <c r="C1404" s="183">
        <v>0.762941896915435</v>
      </c>
      <c r="D1404" s="183">
        <v>0.762941896915435</v>
      </c>
      <c r="E1404" s="183">
        <v>0.676616915422885</v>
      </c>
      <c r="F1404" s="183">
        <v>0.723735408560311</v>
      </c>
      <c r="G1404" s="183">
        <v>0.759183673469387</v>
      </c>
      <c r="H1404" s="183">
        <v>0.741035856573705</v>
      </c>
      <c r="I1404" s="183">
        <v>0.719797218250357</v>
      </c>
      <c r="J1404" s="183">
        <v>0.799554314877632</v>
      </c>
      <c r="AE1404" s="117"/>
    </row>
    <row r="1405" ht="15.75" customHeight="1">
      <c r="A1405" s="3" t="s">
        <v>844</v>
      </c>
      <c r="B1405" s="183" t="s">
        <v>324</v>
      </c>
      <c r="C1405" s="183">
        <v>0.775348424911499</v>
      </c>
      <c r="D1405" s="183">
        <v>0.775348424911499</v>
      </c>
      <c r="E1405" s="183">
        <v>0.684079601990049</v>
      </c>
      <c r="F1405" s="183">
        <v>0.739837398373983</v>
      </c>
      <c r="G1405" s="183">
        <v>0.742857142857142</v>
      </c>
      <c r="H1405" s="183">
        <v>0.741344195519348</v>
      </c>
      <c r="I1405" s="183">
        <v>0.724476797088262</v>
      </c>
      <c r="J1405" s="183">
        <v>0.793744652757148</v>
      </c>
      <c r="AE1405" s="117"/>
    </row>
    <row r="1406" ht="15.75" customHeight="1">
      <c r="A1406" s="22" t="s">
        <v>817</v>
      </c>
      <c r="B1406" s="185" t="s">
        <v>327</v>
      </c>
      <c r="C1406" s="185" t="s">
        <v>324</v>
      </c>
      <c r="D1406" s="185" t="s">
        <v>324</v>
      </c>
      <c r="E1406" s="185">
        <v>0.751243781094527</v>
      </c>
      <c r="F1406" s="185">
        <v>0.777777777777777</v>
      </c>
      <c r="G1406" s="185">
        <v>0.828571428571428</v>
      </c>
      <c r="H1406" s="185">
        <v>0.802371541501976</v>
      </c>
      <c r="I1406" s="207">
        <v>0.786819186273235</v>
      </c>
      <c r="J1406" s="185">
        <v>0.845869631021672</v>
      </c>
      <c r="AE1406" s="117"/>
    </row>
    <row r="1407" ht="15.75" customHeight="1">
      <c r="A1407" s="3" t="s">
        <v>850</v>
      </c>
      <c r="B1407" s="183" t="s">
        <v>324</v>
      </c>
      <c r="C1407" s="183">
        <v>0.794418513774871</v>
      </c>
      <c r="D1407" s="183">
        <v>0.794418513774871</v>
      </c>
      <c r="E1407" s="183">
        <v>0.686567164179104</v>
      </c>
      <c r="F1407" s="183">
        <v>0.811518324607329</v>
      </c>
      <c r="G1407" s="183">
        <v>0.632653061224489</v>
      </c>
      <c r="H1407" s="183">
        <v>0.711009174311926</v>
      </c>
      <c r="I1407" s="186">
        <v>0.764045235928766</v>
      </c>
      <c r="J1407" s="183">
        <v>0.825290258067832</v>
      </c>
      <c r="AE1407" s="117"/>
    </row>
    <row r="1408" ht="15.75" customHeight="1">
      <c r="A1408" s="3" t="s">
        <v>851</v>
      </c>
      <c r="B1408" s="183" t="s">
        <v>324</v>
      </c>
      <c r="C1408" s="183">
        <v>0.737161934375762</v>
      </c>
      <c r="D1408" s="183">
        <v>0.737161934375762</v>
      </c>
      <c r="E1408" s="183">
        <v>0.713930348258706</v>
      </c>
      <c r="F1408" s="183">
        <v>0.746212121212121</v>
      </c>
      <c r="G1408" s="183">
        <v>0.804081632653061</v>
      </c>
      <c r="H1408" s="183">
        <v>0.774066797642436</v>
      </c>
      <c r="I1408" s="183">
        <v>0.745222929936305</v>
      </c>
      <c r="J1408" s="183">
        <v>0.805408366162392</v>
      </c>
      <c r="AE1408" s="117"/>
    </row>
    <row r="1409" ht="15.75" customHeight="1">
      <c r="A1409" s="3" t="s">
        <v>852</v>
      </c>
      <c r="B1409" s="183" t="s">
        <v>324</v>
      </c>
      <c r="C1409" s="183">
        <v>0.767759323120117</v>
      </c>
      <c r="D1409" s="183">
        <v>0.767759323120117</v>
      </c>
      <c r="E1409" s="183">
        <v>0.651741293532338</v>
      </c>
      <c r="F1409" s="183">
        <v>0.758620689655172</v>
      </c>
      <c r="G1409" s="183">
        <v>0.628571428571428</v>
      </c>
      <c r="H1409" s="183">
        <v>0.6875</v>
      </c>
      <c r="I1409" s="186">
        <v>0.729598336149746</v>
      </c>
      <c r="J1409" s="183">
        <v>0.810180152920786</v>
      </c>
      <c r="AE1409" s="117"/>
    </row>
    <row r="1410" ht="15.75" customHeight="1">
      <c r="A1410" s="3" t="s">
        <v>853</v>
      </c>
      <c r="B1410" s="183" t="s">
        <v>324</v>
      </c>
      <c r="C1410" s="183">
        <v>0.762941896915435</v>
      </c>
      <c r="D1410" s="183">
        <v>0.762941896915435</v>
      </c>
      <c r="E1410" s="183">
        <v>0.676616915422885</v>
      </c>
      <c r="F1410" s="183">
        <v>0.723735408560311</v>
      </c>
      <c r="G1410" s="183">
        <v>0.759183673469387</v>
      </c>
      <c r="H1410" s="183">
        <v>0.741035856573705</v>
      </c>
      <c r="I1410" s="186">
        <v>0.719797218250357</v>
      </c>
      <c r="J1410" s="183">
        <v>0.799554314877632</v>
      </c>
      <c r="AE1410" s="117"/>
    </row>
    <row r="1411" ht="15.75" customHeight="1">
      <c r="A1411" s="22" t="s">
        <v>795</v>
      </c>
      <c r="B1411" s="185" t="s">
        <v>327</v>
      </c>
      <c r="C1411" s="185" t="s">
        <v>324</v>
      </c>
      <c r="D1411" s="185" t="s">
        <v>324</v>
      </c>
      <c r="E1411" s="185">
        <v>0.738805970149253</v>
      </c>
      <c r="F1411" s="185">
        <v>0.786885245901639</v>
      </c>
      <c r="G1411" s="185">
        <v>0.783673469387755</v>
      </c>
      <c r="H1411" s="185">
        <v>0.785276073619631</v>
      </c>
      <c r="I1411" s="207">
        <v>0.787261146496815</v>
      </c>
      <c r="J1411" s="185">
        <v>0.838873374887865</v>
      </c>
      <c r="AE1411" s="117"/>
    </row>
    <row r="1412" ht="15.75" customHeight="1">
      <c r="A1412" s="3" t="s">
        <v>857</v>
      </c>
      <c r="B1412" s="183" t="s">
        <v>324</v>
      </c>
      <c r="C1412" s="183">
        <v>0.794418513774871</v>
      </c>
      <c r="D1412" s="183">
        <v>0.794418513774871</v>
      </c>
      <c r="E1412" s="183">
        <v>0.686567164179104</v>
      </c>
      <c r="F1412" s="183">
        <v>0.811518324607329</v>
      </c>
      <c r="G1412" s="183">
        <v>0.632653061224489</v>
      </c>
      <c r="H1412" s="183">
        <v>0.711009174311926</v>
      </c>
      <c r="I1412" s="186">
        <v>0.764045235928766</v>
      </c>
      <c r="J1412" s="183">
        <v>0.825290258067832</v>
      </c>
      <c r="AE1412" s="117"/>
    </row>
    <row r="1413" ht="15.75" customHeight="1">
      <c r="A1413" s="3" t="s">
        <v>858</v>
      </c>
      <c r="B1413" s="183" t="s">
        <v>324</v>
      </c>
      <c r="C1413" s="183">
        <v>0.737161934375762</v>
      </c>
      <c r="D1413" s="183">
        <v>0.737161934375762</v>
      </c>
      <c r="E1413" s="183">
        <v>0.713930348258706</v>
      </c>
      <c r="F1413" s="183">
        <v>0.746212121212121</v>
      </c>
      <c r="G1413" s="183">
        <v>0.804081632653061</v>
      </c>
      <c r="H1413" s="183">
        <v>0.774066797642436</v>
      </c>
      <c r="I1413" s="186">
        <v>0.745222929936305</v>
      </c>
      <c r="J1413" s="183">
        <v>0.805408366162392</v>
      </c>
      <c r="AE1413" s="117"/>
    </row>
    <row r="1414" ht="15.75" customHeight="1">
      <c r="A1414" s="22" t="s">
        <v>326</v>
      </c>
      <c r="B1414" s="185" t="s">
        <v>327</v>
      </c>
      <c r="C1414" s="185" t="s">
        <v>324</v>
      </c>
      <c r="D1414" s="185" t="s">
        <v>324</v>
      </c>
      <c r="E1414" s="185">
        <v>0.716417910447761</v>
      </c>
      <c r="F1414" s="185">
        <v>0.778723404255319</v>
      </c>
      <c r="G1414" s="185">
        <v>0.746938775510204</v>
      </c>
      <c r="H1414" s="185">
        <v>0.7625</v>
      </c>
      <c r="I1414" s="207">
        <v>0.771584557389834</v>
      </c>
      <c r="J1414" s="185">
        <v>0.823080224001675</v>
      </c>
      <c r="AE1414" s="117"/>
    </row>
    <row r="1415" ht="15.75" customHeight="1">
      <c r="B1415" s="181"/>
      <c r="C1415" s="181"/>
      <c r="D1415" s="181"/>
      <c r="E1415" s="181"/>
      <c r="F1415" s="181"/>
      <c r="G1415" s="181"/>
      <c r="H1415" s="181"/>
      <c r="I1415" s="181"/>
      <c r="J1415" s="181"/>
      <c r="AE1415" s="117"/>
    </row>
    <row r="1416" ht="15.75" customHeight="1">
      <c r="B1416" s="181"/>
      <c r="C1416" s="181"/>
      <c r="D1416" s="181"/>
      <c r="E1416" s="181"/>
      <c r="F1416" s="181"/>
      <c r="G1416" s="181"/>
      <c r="H1416" s="181"/>
      <c r="I1416" s="181"/>
      <c r="J1416" s="181"/>
      <c r="AE1416" s="117"/>
    </row>
    <row r="1417" ht="15.75" customHeight="1">
      <c r="B1417" s="181"/>
      <c r="C1417" s="181"/>
      <c r="D1417" s="181"/>
      <c r="E1417" s="181"/>
      <c r="F1417" s="181"/>
      <c r="G1417" s="181"/>
      <c r="H1417" s="181"/>
      <c r="I1417" s="181"/>
      <c r="J1417" s="181"/>
      <c r="AE1417" s="117"/>
    </row>
    <row r="1418" ht="15.75" customHeight="1">
      <c r="B1418" s="181"/>
      <c r="C1418" s="181"/>
      <c r="D1418" s="181"/>
      <c r="E1418" s="181"/>
      <c r="F1418" s="181"/>
      <c r="G1418" s="181"/>
      <c r="H1418" s="181"/>
      <c r="I1418" s="181"/>
      <c r="J1418" s="181"/>
      <c r="AE1418" s="117"/>
    </row>
    <row r="1419" ht="15.75" customHeight="1">
      <c r="A1419" s="3" t="s">
        <v>1166</v>
      </c>
      <c r="B1419" s="205" t="s">
        <v>1032</v>
      </c>
      <c r="C1419" s="129"/>
      <c r="D1419" s="129"/>
      <c r="E1419" s="129"/>
      <c r="F1419" s="129"/>
      <c r="G1419" s="129"/>
      <c r="H1419" s="129"/>
      <c r="I1419" s="129"/>
      <c r="J1419" s="130"/>
      <c r="M1419" s="205" t="s">
        <v>1019</v>
      </c>
      <c r="N1419" s="129"/>
      <c r="O1419" s="129"/>
      <c r="P1419" s="129"/>
      <c r="Q1419" s="129"/>
      <c r="R1419" s="129"/>
      <c r="S1419" s="129"/>
      <c r="T1419" s="129"/>
      <c r="U1419" s="129"/>
      <c r="V1419" s="130"/>
      <c r="AE1419" s="117"/>
    </row>
    <row r="1420" ht="15.75" customHeight="1">
      <c r="A1420" s="22" t="s">
        <v>1184</v>
      </c>
      <c r="B1420" s="206" t="s">
        <v>340</v>
      </c>
      <c r="C1420" s="206" t="s">
        <v>341</v>
      </c>
      <c r="D1420" s="206" t="s">
        <v>342</v>
      </c>
      <c r="E1420" s="206" t="s">
        <v>343</v>
      </c>
      <c r="F1420" s="206" t="s">
        <v>344</v>
      </c>
      <c r="G1420" s="206" t="s">
        <v>345</v>
      </c>
      <c r="H1420" s="206" t="s">
        <v>346</v>
      </c>
      <c r="I1420" s="206" t="s">
        <v>347</v>
      </c>
      <c r="J1420" s="206" t="s">
        <v>348</v>
      </c>
      <c r="K1420" s="206" t="s">
        <v>1168</v>
      </c>
      <c r="M1420" s="3" t="s">
        <v>1185</v>
      </c>
      <c r="N1420" s="206" t="s">
        <v>340</v>
      </c>
      <c r="O1420" s="206" t="s">
        <v>341</v>
      </c>
      <c r="P1420" s="206" t="s">
        <v>342</v>
      </c>
      <c r="Q1420" s="206" t="s">
        <v>343</v>
      </c>
      <c r="R1420" s="206" t="s">
        <v>344</v>
      </c>
      <c r="S1420" s="206" t="s">
        <v>345</v>
      </c>
      <c r="T1420" s="206" t="s">
        <v>346</v>
      </c>
      <c r="U1420" s="206" t="s">
        <v>347</v>
      </c>
      <c r="V1420" s="206" t="s">
        <v>348</v>
      </c>
      <c r="W1420" s="226" t="s">
        <v>1021</v>
      </c>
      <c r="AE1420" s="117"/>
    </row>
    <row r="1421" ht="15.75" customHeight="1">
      <c r="A1421" s="3" t="s">
        <v>1186</v>
      </c>
      <c r="B1421" s="181"/>
      <c r="C1421" s="181"/>
      <c r="D1421" s="181"/>
      <c r="E1421" s="181"/>
      <c r="F1421" s="181"/>
      <c r="G1421" s="181"/>
      <c r="H1421" s="181"/>
      <c r="I1421" s="181"/>
      <c r="J1421" s="181"/>
      <c r="N1421" s="3"/>
      <c r="O1421" s="3"/>
      <c r="P1421" s="3"/>
      <c r="Q1421" s="3"/>
      <c r="R1421" s="3"/>
      <c r="S1421" s="3"/>
      <c r="T1421" s="3"/>
      <c r="U1421" s="3"/>
      <c r="V1421" s="3"/>
      <c r="W1421" s="3" t="s">
        <v>1024</v>
      </c>
      <c r="X1421" s="3" t="s">
        <v>1025</v>
      </c>
      <c r="Y1421" s="3" t="s">
        <v>1026</v>
      </c>
      <c r="Z1421" s="3" t="s">
        <v>1027</v>
      </c>
      <c r="AA1421" s="3" t="s">
        <v>1028</v>
      </c>
      <c r="AE1421" s="117"/>
    </row>
    <row r="1422" ht="15.75" customHeight="1">
      <c r="A1422" s="3" t="s">
        <v>1187</v>
      </c>
      <c r="B1422" s="3" t="s">
        <v>324</v>
      </c>
      <c r="C1422" s="183">
        <v>0.605100333690643</v>
      </c>
      <c r="D1422" s="183">
        <v>0.605100333690643</v>
      </c>
      <c r="E1422" s="183">
        <v>0.691542288557213</v>
      </c>
      <c r="F1422" s="183">
        <v>0.776255707762557</v>
      </c>
      <c r="G1422" s="183">
        <v>0.693877551020408</v>
      </c>
      <c r="H1422" s="183">
        <v>0.732758620689655</v>
      </c>
      <c r="I1422" s="183">
        <v>0.767684908358247</v>
      </c>
      <c r="J1422" s="222">
        <v>0.816320591222034</v>
      </c>
      <c r="K1422" s="3">
        <v>6.0</v>
      </c>
      <c r="M1422" s="3" t="s">
        <v>1188</v>
      </c>
      <c r="N1422" s="3" t="s">
        <v>324</v>
      </c>
      <c r="O1422" s="3" t="s">
        <v>1189</v>
      </c>
      <c r="P1422" s="3">
        <v>0.544893324375152</v>
      </c>
      <c r="Q1422" s="3">
        <v>0.760416666666666</v>
      </c>
      <c r="R1422" s="3">
        <v>0.739130434782608</v>
      </c>
      <c r="S1422" s="3">
        <v>0.755555555555555</v>
      </c>
      <c r="T1422" s="3">
        <v>0.747252747252747</v>
      </c>
      <c r="U1422" s="3">
        <v>0.837581699346405</v>
      </c>
      <c r="V1422" s="3">
        <v>0.836695208794143</v>
      </c>
      <c r="W1422" s="3">
        <v>1.0</v>
      </c>
      <c r="X1422" s="3">
        <v>1.0</v>
      </c>
      <c r="Y1422" s="225">
        <v>6.0</v>
      </c>
      <c r="Z1422" s="3" t="s">
        <v>1032</v>
      </c>
      <c r="AA1422" s="220" t="s">
        <v>1190</v>
      </c>
      <c r="AE1422" s="117"/>
    </row>
    <row r="1423" ht="15.75" customHeight="1">
      <c r="A1423" s="3" t="s">
        <v>1191</v>
      </c>
      <c r="B1423" s="3" t="s">
        <v>324</v>
      </c>
      <c r="C1423" s="183">
        <v>0.62265133857727</v>
      </c>
      <c r="D1423" s="183">
        <v>0.62265133857727</v>
      </c>
      <c r="E1423" s="183">
        <v>0.701492537313432</v>
      </c>
      <c r="F1423" s="183">
        <v>0.759336099585062</v>
      </c>
      <c r="G1423" s="183">
        <v>0.746938775510204</v>
      </c>
      <c r="H1423" s="183">
        <v>0.753086419753086</v>
      </c>
      <c r="I1423" s="183">
        <v>0.769244767970882</v>
      </c>
      <c r="J1423" s="222">
        <v>0.816447588731395</v>
      </c>
      <c r="K1423" s="3">
        <v>5.0</v>
      </c>
      <c r="M1423" s="3" t="s">
        <v>1192</v>
      </c>
      <c r="N1423" s="3" t="s">
        <v>324</v>
      </c>
      <c r="O1423" s="3" t="s">
        <v>1193</v>
      </c>
      <c r="P1423" s="3">
        <v>0.569935500621795</v>
      </c>
      <c r="Q1423" s="3">
        <v>0.755208333333333</v>
      </c>
      <c r="R1423" s="3">
        <v>0.708737864077669</v>
      </c>
      <c r="S1423" s="3">
        <v>0.811111111111111</v>
      </c>
      <c r="T1423" s="3">
        <v>0.756476683937824</v>
      </c>
      <c r="U1423" s="3">
        <v>0.818518518518518</v>
      </c>
      <c r="V1423" s="3">
        <v>0.791463141124495</v>
      </c>
      <c r="W1423" s="3">
        <v>4.0</v>
      </c>
      <c r="Y1423" s="221">
        <v>5.0</v>
      </c>
      <c r="Z1423" s="3" t="s">
        <v>1032</v>
      </c>
      <c r="AA1423" s="220" t="s">
        <v>1194</v>
      </c>
      <c r="AE1423" s="117"/>
    </row>
    <row r="1424" ht="15.75" customHeight="1">
      <c r="A1424" s="3" t="s">
        <v>1195</v>
      </c>
      <c r="B1424" s="3" t="s">
        <v>324</v>
      </c>
      <c r="C1424" s="183">
        <v>0.84098345041275</v>
      </c>
      <c r="D1424" s="183">
        <v>0.84098345041275</v>
      </c>
      <c r="E1424" s="183">
        <v>0.67910447761194</v>
      </c>
      <c r="F1424" s="183">
        <v>0.704225352112676</v>
      </c>
      <c r="G1424" s="183">
        <v>0.816326530612244</v>
      </c>
      <c r="H1424" s="183">
        <v>0.756143667296786</v>
      </c>
      <c r="I1424" s="183">
        <v>0.722500974912258</v>
      </c>
      <c r="J1424" s="183">
        <v>0.785745738327217</v>
      </c>
      <c r="M1424" s="3" t="s">
        <v>1196</v>
      </c>
      <c r="N1424" s="3" t="s">
        <v>324</v>
      </c>
      <c r="O1424" s="3" t="s">
        <v>1197</v>
      </c>
      <c r="P1424" s="3">
        <v>0.841622829437255</v>
      </c>
      <c r="Q1424" s="3">
        <v>0.677083333333333</v>
      </c>
      <c r="R1424" s="3">
        <v>0.616666666666666</v>
      </c>
      <c r="S1424" s="3">
        <v>0.822222222222222</v>
      </c>
      <c r="T1424" s="3">
        <v>0.704761904761904</v>
      </c>
      <c r="U1424" s="3">
        <v>0.816122004357298</v>
      </c>
      <c r="V1424" s="3">
        <v>0.808590461428267</v>
      </c>
      <c r="X1424" s="3">
        <v>6.0</v>
      </c>
      <c r="AE1424" s="117"/>
    </row>
    <row r="1425" ht="15.75" customHeight="1">
      <c r="A1425" s="3" t="s">
        <v>1198</v>
      </c>
      <c r="B1425" s="3" t="s">
        <v>324</v>
      </c>
      <c r="C1425" s="183">
        <v>0.580003440380096</v>
      </c>
      <c r="D1425" s="183">
        <v>0.580003440380096</v>
      </c>
      <c r="E1425" s="183">
        <v>0.72636815920398</v>
      </c>
      <c r="F1425" s="183">
        <v>0.762645914396887</v>
      </c>
      <c r="G1425" s="183">
        <v>0.8</v>
      </c>
      <c r="H1425" s="183">
        <v>0.780876494023904</v>
      </c>
      <c r="I1425" s="183">
        <v>0.779279864812166</v>
      </c>
      <c r="J1425" s="222">
        <v>0.8327111666574</v>
      </c>
      <c r="K1425" s="3">
        <v>1.0</v>
      </c>
      <c r="M1425" s="3" t="s">
        <v>1199</v>
      </c>
      <c r="N1425" s="3" t="s">
        <v>324</v>
      </c>
      <c r="O1425" s="3" t="s">
        <v>1200</v>
      </c>
      <c r="P1425" s="3">
        <v>0.561625719070434</v>
      </c>
      <c r="Q1425" s="3">
        <v>0.760416666666666</v>
      </c>
      <c r="R1425" s="3">
        <v>0.703703703703703</v>
      </c>
      <c r="S1425" s="3">
        <v>0.844444444444444</v>
      </c>
      <c r="T1425" s="3">
        <v>0.767676767676767</v>
      </c>
      <c r="U1425" s="3">
        <v>0.831045751633986</v>
      </c>
      <c r="V1425" s="3">
        <v>0.808782188378807</v>
      </c>
      <c r="W1425" s="3">
        <v>3.0</v>
      </c>
      <c r="X1425" s="3">
        <v>5.0</v>
      </c>
      <c r="Y1425" s="225">
        <v>1.0</v>
      </c>
      <c r="Z1425" s="3" t="s">
        <v>1032</v>
      </c>
      <c r="AA1425" s="220" t="s">
        <v>1201</v>
      </c>
      <c r="AE1425" s="117"/>
    </row>
    <row r="1426" ht="15.75" customHeight="1">
      <c r="A1426" s="3" t="s">
        <v>1202</v>
      </c>
      <c r="B1426" s="3" t="s">
        <v>324</v>
      </c>
      <c r="C1426" s="183">
        <v>0.623984038829803</v>
      </c>
      <c r="D1426" s="183">
        <v>0.623984038829803</v>
      </c>
      <c r="E1426" s="183">
        <v>0.718905472636815</v>
      </c>
      <c r="F1426" s="183">
        <v>0.748120300751879</v>
      </c>
      <c r="G1426" s="183">
        <v>0.812244897959183</v>
      </c>
      <c r="H1426" s="183">
        <v>0.778864970645792</v>
      </c>
      <c r="I1426" s="183">
        <v>0.777304042636162</v>
      </c>
      <c r="J1426" s="222">
        <v>0.821937142932132</v>
      </c>
      <c r="K1426" s="3">
        <v>3.0</v>
      </c>
      <c r="M1426" s="3" t="s">
        <v>1203</v>
      </c>
      <c r="N1426" s="3" t="s">
        <v>324</v>
      </c>
      <c r="O1426" s="3" t="s">
        <v>1204</v>
      </c>
      <c r="P1426" s="3">
        <v>0.575640976428985</v>
      </c>
      <c r="Q1426" s="3">
        <v>0.744791666666666</v>
      </c>
      <c r="R1426" s="3">
        <v>0.681415929203539</v>
      </c>
      <c r="S1426" s="3">
        <v>0.855555555555555</v>
      </c>
      <c r="T1426" s="3">
        <v>0.758620689655172</v>
      </c>
      <c r="U1426" s="3">
        <v>0.843899782135076</v>
      </c>
      <c r="V1426" s="3">
        <v>0.816646638195574</v>
      </c>
      <c r="X1426" s="3">
        <v>3.0</v>
      </c>
      <c r="Y1426" s="221">
        <v>3.0</v>
      </c>
      <c r="AE1426" s="117"/>
    </row>
    <row r="1427" ht="15.75" customHeight="1">
      <c r="A1427" s="3" t="s">
        <v>1205</v>
      </c>
      <c r="B1427" s="3" t="s">
        <v>324</v>
      </c>
      <c r="C1427" s="183">
        <v>0.811977326869964</v>
      </c>
      <c r="D1427" s="183">
        <v>0.811977326869964</v>
      </c>
      <c r="E1427" s="183">
        <v>0.72139303482587</v>
      </c>
      <c r="F1427" s="183">
        <v>0.782978723404255</v>
      </c>
      <c r="G1427" s="183">
        <v>0.751020408163265</v>
      </c>
      <c r="H1427" s="183">
        <v>0.766666666666666</v>
      </c>
      <c r="I1427" s="183">
        <v>0.740855323020928</v>
      </c>
      <c r="J1427" s="183">
        <v>0.769007216879043</v>
      </c>
      <c r="M1427" s="3" t="s">
        <v>1206</v>
      </c>
      <c r="N1427" s="3" t="s">
        <v>324</v>
      </c>
      <c r="O1427" s="3" t="s">
        <v>1207</v>
      </c>
      <c r="P1427" s="3">
        <v>0.760695993900299</v>
      </c>
      <c r="Q1427" s="3">
        <v>0.734375</v>
      </c>
      <c r="R1427" s="3">
        <v>0.696969696969697</v>
      </c>
      <c r="S1427" s="3">
        <v>0.766666666666666</v>
      </c>
      <c r="T1427" s="3">
        <v>0.73015873015873</v>
      </c>
      <c r="U1427" s="3">
        <v>0.805010893246187</v>
      </c>
      <c r="V1427" s="3">
        <v>0.814721095300492</v>
      </c>
      <c r="X1427" s="3">
        <v>4.0</v>
      </c>
      <c r="AE1427" s="117"/>
    </row>
    <row r="1428" ht="15.75" customHeight="1">
      <c r="A1428" s="3" t="s">
        <v>1208</v>
      </c>
      <c r="B1428" s="3" t="s">
        <v>324</v>
      </c>
      <c r="C1428" s="183">
        <v>0.624638974666595</v>
      </c>
      <c r="D1428" s="183">
        <v>0.624638974666595</v>
      </c>
      <c r="E1428" s="183">
        <v>0.694029850746268</v>
      </c>
      <c r="F1428" s="183">
        <v>0.831521739130434</v>
      </c>
      <c r="G1428" s="183">
        <v>0.624489795918367</v>
      </c>
      <c r="H1428" s="183">
        <v>0.713286713286713</v>
      </c>
      <c r="I1428" s="183">
        <v>0.785493305602495</v>
      </c>
      <c r="J1428" s="222">
        <v>0.833451093565629</v>
      </c>
      <c r="K1428" s="3">
        <v>2.0</v>
      </c>
      <c r="M1428" s="3" t="s">
        <v>1209</v>
      </c>
      <c r="N1428" s="3" t="s">
        <v>324</v>
      </c>
      <c r="O1428" s="3" t="s">
        <v>1210</v>
      </c>
      <c r="P1428" s="3">
        <v>0.558457195758819</v>
      </c>
      <c r="Q1428" s="3">
        <v>0.765625</v>
      </c>
      <c r="R1428" s="3">
        <v>0.771084337349397</v>
      </c>
      <c r="S1428" s="3">
        <v>0.711111111111111</v>
      </c>
      <c r="T1428" s="3">
        <v>0.739884393063583</v>
      </c>
      <c r="U1428" s="3">
        <v>0.823638344226579</v>
      </c>
      <c r="V1428" s="3">
        <v>0.788141589794551</v>
      </c>
      <c r="W1428" s="3">
        <v>2.0</v>
      </c>
      <c r="Y1428" s="221">
        <v>2.0</v>
      </c>
      <c r="Z1428" s="3" t="s">
        <v>1032</v>
      </c>
      <c r="AA1428" s="220" t="s">
        <v>1211</v>
      </c>
      <c r="AE1428" s="117"/>
    </row>
    <row r="1429" ht="15.75" customHeight="1">
      <c r="A1429" s="3" t="s">
        <v>1212</v>
      </c>
      <c r="B1429" s="3" t="s">
        <v>324</v>
      </c>
      <c r="C1429" s="183">
        <v>0.837407231330871</v>
      </c>
      <c r="D1429" s="183">
        <v>0.837407231330871</v>
      </c>
      <c r="E1429" s="183">
        <v>0.716417910447761</v>
      </c>
      <c r="F1429" s="183">
        <v>0.731448763250883</v>
      </c>
      <c r="G1429" s="183">
        <v>0.844897959183673</v>
      </c>
      <c r="H1429" s="183">
        <v>0.784090909090909</v>
      </c>
      <c r="I1429" s="183">
        <v>0.733393994540491</v>
      </c>
      <c r="J1429" s="183">
        <v>0.765311624704458</v>
      </c>
      <c r="M1429" s="3" t="s">
        <v>1213</v>
      </c>
      <c r="N1429" s="3" t="s">
        <v>324</v>
      </c>
      <c r="O1429" s="3" t="s">
        <v>1214</v>
      </c>
      <c r="P1429" s="3">
        <v>0.842171430587768</v>
      </c>
      <c r="Q1429" s="3">
        <v>0.713541666666666</v>
      </c>
      <c r="R1429" s="3">
        <v>0.642276422764227</v>
      </c>
      <c r="S1429" s="3">
        <v>0.877777777777777</v>
      </c>
      <c r="T1429" s="3">
        <v>0.741784037558685</v>
      </c>
      <c r="U1429" s="3">
        <v>0.826797385620915</v>
      </c>
      <c r="V1429" s="3">
        <v>0.8297931121621</v>
      </c>
      <c r="X1429" s="3">
        <v>2.0</v>
      </c>
      <c r="AE1429" s="117"/>
    </row>
    <row r="1430" ht="15.75" customHeight="1">
      <c r="A1430" s="3" t="s">
        <v>1215</v>
      </c>
      <c r="B1430" s="3" t="s">
        <v>324</v>
      </c>
      <c r="C1430" s="183">
        <v>0.698124229907989</v>
      </c>
      <c r="D1430" s="183">
        <v>0.698124229907989</v>
      </c>
      <c r="E1430" s="183">
        <v>0.706467661691542</v>
      </c>
      <c r="F1430" s="183">
        <v>0.782222222222222</v>
      </c>
      <c r="G1430" s="183">
        <v>0.718367346938775</v>
      </c>
      <c r="H1430" s="183">
        <v>0.748936170212766</v>
      </c>
      <c r="I1430" s="183">
        <v>0.743689067983881</v>
      </c>
      <c r="J1430" s="183">
        <v>0.798139082315755</v>
      </c>
      <c r="M1430" s="3" t="s">
        <v>1216</v>
      </c>
      <c r="N1430" s="3" t="s">
        <v>324</v>
      </c>
      <c r="O1430" s="3" t="s">
        <v>1217</v>
      </c>
      <c r="P1430" s="3">
        <v>0.648867607116699</v>
      </c>
      <c r="Q1430" s="3">
        <v>0.713541666666666</v>
      </c>
      <c r="R1430" s="3">
        <v>0.673267326732673</v>
      </c>
      <c r="S1430" s="3">
        <v>0.755555555555555</v>
      </c>
      <c r="T1430" s="3">
        <v>0.712041884816753</v>
      </c>
      <c r="U1430" s="3">
        <v>0.78474945533769</v>
      </c>
      <c r="V1430" s="3">
        <v>0.801745913629047</v>
      </c>
      <c r="AE1430" s="117"/>
    </row>
    <row r="1431" ht="15.75" customHeight="1">
      <c r="A1431" s="3" t="s">
        <v>1218</v>
      </c>
      <c r="B1431" s="3" t="s">
        <v>324</v>
      </c>
      <c r="C1431" s="183">
        <v>0.691768109798431</v>
      </c>
      <c r="D1431" s="183">
        <v>0.691768109798431</v>
      </c>
      <c r="E1431" s="183">
        <v>0.651741293532338</v>
      </c>
      <c r="F1431" s="183">
        <v>0.774869109947644</v>
      </c>
      <c r="G1431" s="183">
        <v>0.604081632653061</v>
      </c>
      <c r="H1431" s="183">
        <v>0.678899082568807</v>
      </c>
      <c r="I1431" s="183">
        <v>0.7378395944365</v>
      </c>
      <c r="J1431" s="183">
        <v>0.800658293908431</v>
      </c>
      <c r="M1431" s="3" t="s">
        <v>1219</v>
      </c>
      <c r="N1431" s="3" t="s">
        <v>324</v>
      </c>
      <c r="O1431" s="3" t="s">
        <v>1220</v>
      </c>
      <c r="P1431" s="3">
        <v>0.59880793094635</v>
      </c>
      <c r="Q1431" s="3">
        <v>0.723958333333333</v>
      </c>
      <c r="R1431" s="3">
        <v>0.74025974025974</v>
      </c>
      <c r="S1431" s="3">
        <v>0.633333333333333</v>
      </c>
      <c r="T1431" s="3">
        <v>0.682634730538922</v>
      </c>
      <c r="U1431" s="3">
        <v>0.797712418300653</v>
      </c>
      <c r="V1431" s="3">
        <v>0.765394961567252</v>
      </c>
      <c r="AE1431" s="117"/>
    </row>
    <row r="1432" ht="15.75" customHeight="1">
      <c r="A1432" s="3" t="s">
        <v>1221</v>
      </c>
      <c r="B1432" s="3" t="s">
        <v>324</v>
      </c>
      <c r="C1432" s="183">
        <v>0.592341065406799</v>
      </c>
      <c r="D1432" s="183">
        <v>0.592341065406799</v>
      </c>
      <c r="E1432" s="183">
        <v>0.689054726368159</v>
      </c>
      <c r="F1432" s="183">
        <v>0.729007633587786</v>
      </c>
      <c r="G1432" s="183">
        <v>0.779591836734693</v>
      </c>
      <c r="H1432" s="183">
        <v>0.753451676528599</v>
      </c>
      <c r="I1432" s="183">
        <v>0.755933965943065</v>
      </c>
      <c r="J1432" s="222">
        <v>0.819341377019257</v>
      </c>
      <c r="K1432" s="3">
        <v>4.0</v>
      </c>
      <c r="M1432" s="3" t="s">
        <v>1222</v>
      </c>
      <c r="N1432" s="3" t="s">
        <v>324</v>
      </c>
      <c r="O1432" s="3" t="s">
        <v>1223</v>
      </c>
      <c r="P1432" s="3">
        <v>0.603756070137023</v>
      </c>
      <c r="Q1432" s="3">
        <v>0.661458333333333</v>
      </c>
      <c r="R1432" s="3">
        <v>0.603305785123966</v>
      </c>
      <c r="S1432" s="3">
        <v>0.811111111111111</v>
      </c>
      <c r="T1432" s="3">
        <v>0.691943127962085</v>
      </c>
      <c r="U1432" s="3">
        <v>0.787363834422658</v>
      </c>
      <c r="V1432" s="3">
        <v>0.770963976788091</v>
      </c>
      <c r="W1432" s="3">
        <v>6.0</v>
      </c>
      <c r="Y1432" s="3">
        <v>4.0</v>
      </c>
      <c r="AE1432" s="117"/>
    </row>
    <row r="1433" ht="15.75" customHeight="1">
      <c r="A1433" s="3" t="s">
        <v>1224</v>
      </c>
      <c r="B1433" s="3" t="s">
        <v>324</v>
      </c>
      <c r="C1433" s="183">
        <v>0.662453889846801</v>
      </c>
      <c r="D1433" s="183">
        <v>0.662453889846801</v>
      </c>
      <c r="E1433" s="183">
        <v>0.656716417910447</v>
      </c>
      <c r="F1433" s="183">
        <v>0.812865497076023</v>
      </c>
      <c r="G1433" s="183">
        <v>0.56734693877551</v>
      </c>
      <c r="H1433" s="183">
        <v>0.66826923076923</v>
      </c>
      <c r="I1433" s="183">
        <v>0.73154816066554</v>
      </c>
      <c r="J1433" s="183">
        <v>0.787287440908905</v>
      </c>
      <c r="M1433" s="3" t="s">
        <v>1225</v>
      </c>
      <c r="N1433" s="3" t="s">
        <v>324</v>
      </c>
      <c r="O1433" s="3" t="s">
        <v>1226</v>
      </c>
      <c r="P1433" s="3">
        <v>0.578933715820312</v>
      </c>
      <c r="Q1433" s="3">
        <v>0.708333333333333</v>
      </c>
      <c r="R1433" s="3">
        <v>0.729729729729729</v>
      </c>
      <c r="S1433" s="3">
        <v>0.6</v>
      </c>
      <c r="T1433" s="3">
        <v>0.658536585365853</v>
      </c>
      <c r="U1433" s="3">
        <v>0.801307189542483</v>
      </c>
      <c r="V1433" s="3">
        <v>0.766658860414194</v>
      </c>
      <c r="W1433" s="3">
        <v>5.0</v>
      </c>
      <c r="Z1433" s="3" t="s">
        <v>1032</v>
      </c>
      <c r="AA1433" s="220" t="s">
        <v>1227</v>
      </c>
      <c r="AE1433" s="117"/>
    </row>
    <row r="1434" ht="15.75" customHeight="1">
      <c r="A1434" s="3" t="s">
        <v>1228</v>
      </c>
      <c r="B1434" s="3" t="s">
        <v>324</v>
      </c>
      <c r="C1434" s="183">
        <v>0.692255020141601</v>
      </c>
      <c r="D1434" s="183">
        <v>0.692255020141601</v>
      </c>
      <c r="E1434" s="183">
        <v>0.686567164179104</v>
      </c>
      <c r="F1434" s="183">
        <v>0.733333333333333</v>
      </c>
      <c r="G1434" s="183">
        <v>0.763265306122449</v>
      </c>
      <c r="H1434" s="183">
        <v>0.748</v>
      </c>
      <c r="I1434" s="183">
        <v>0.734277914987651</v>
      </c>
      <c r="J1434" s="183">
        <v>0.783536265628003</v>
      </c>
      <c r="M1434" s="3" t="s">
        <v>1229</v>
      </c>
      <c r="N1434" s="3" t="s">
        <v>324</v>
      </c>
      <c r="O1434" s="3" t="s">
        <v>1230</v>
      </c>
      <c r="P1434" s="3">
        <v>0.659307360649108</v>
      </c>
      <c r="Q1434" s="3">
        <v>0.703125</v>
      </c>
      <c r="R1434" s="3">
        <v>0.638655462184873</v>
      </c>
      <c r="S1434" s="3">
        <v>0.844444444444444</v>
      </c>
      <c r="T1434" s="3">
        <v>0.727272727272727</v>
      </c>
      <c r="U1434" s="3">
        <v>0.797167755991285</v>
      </c>
      <c r="V1434" s="3">
        <v>0.781445976216049</v>
      </c>
      <c r="AE1434" s="117"/>
    </row>
    <row r="1435" ht="15.75" customHeight="1">
      <c r="A1435" s="3" t="s">
        <v>1231</v>
      </c>
      <c r="B1435" s="3" t="s">
        <v>324</v>
      </c>
      <c r="C1435" s="183">
        <v>0.873222291469574</v>
      </c>
      <c r="D1435" s="183">
        <v>0.873222291469574</v>
      </c>
      <c r="E1435" s="183">
        <v>0.661691542288557</v>
      </c>
      <c r="F1435" s="183">
        <v>0.74439461883408</v>
      </c>
      <c r="G1435" s="183">
        <v>0.677551020408163</v>
      </c>
      <c r="H1435" s="183">
        <v>0.709401709401709</v>
      </c>
      <c r="I1435" s="183">
        <v>0.692395684388405</v>
      </c>
      <c r="J1435" s="183">
        <v>0.748542488834091</v>
      </c>
      <c r="M1435" s="3" t="s">
        <v>1232</v>
      </c>
      <c r="N1435" s="3" t="s">
        <v>324</v>
      </c>
      <c r="O1435" s="3" t="s">
        <v>1233</v>
      </c>
      <c r="P1435" s="3">
        <v>0.785975813865661</v>
      </c>
      <c r="Q1435" s="3">
        <v>0.677083333333333</v>
      </c>
      <c r="R1435" s="3">
        <v>0.64</v>
      </c>
      <c r="S1435" s="3">
        <v>0.711111111111111</v>
      </c>
      <c r="T1435" s="3">
        <v>0.673684210526315</v>
      </c>
      <c r="U1435" s="3">
        <v>0.766884531590413</v>
      </c>
      <c r="V1435" s="3">
        <v>0.767194762396479</v>
      </c>
      <c r="AE1435" s="117"/>
    </row>
    <row r="1436" ht="15.75" customHeight="1">
      <c r="A1436" s="3" t="s">
        <v>1234</v>
      </c>
      <c r="B1436" s="3" t="s">
        <v>324</v>
      </c>
      <c r="C1436" s="183">
        <v>0.837831497192382</v>
      </c>
      <c r="D1436" s="183">
        <v>0.837831497192382</v>
      </c>
      <c r="E1436" s="183">
        <v>0.666666666666666</v>
      </c>
      <c r="F1436" s="183">
        <v>0.748878923766816</v>
      </c>
      <c r="G1436" s="183">
        <v>0.681632653061224</v>
      </c>
      <c r="H1436" s="183">
        <v>0.713675213675213</v>
      </c>
      <c r="I1436" s="183">
        <v>0.706798388145066</v>
      </c>
      <c r="J1436" s="183">
        <v>0.770203432260426</v>
      </c>
      <c r="M1436" s="3" t="s">
        <v>1235</v>
      </c>
      <c r="N1436" s="3" t="s">
        <v>324</v>
      </c>
      <c r="O1436" s="3" t="s">
        <v>1236</v>
      </c>
      <c r="P1436" s="3">
        <v>0.726738154888153</v>
      </c>
      <c r="Q1436" s="3">
        <v>0.692708333333333</v>
      </c>
      <c r="R1436" s="3">
        <v>0.644859813084112</v>
      </c>
      <c r="S1436" s="3">
        <v>0.766666666666666</v>
      </c>
      <c r="T1436" s="3">
        <v>0.700507614213197</v>
      </c>
      <c r="U1436" s="3">
        <v>0.785294117647058</v>
      </c>
      <c r="V1436" s="3">
        <v>0.769665702567854</v>
      </c>
      <c r="AE1436" s="117"/>
    </row>
    <row r="1437" ht="15.75" customHeight="1">
      <c r="A1437" s="3" t="s">
        <v>1237</v>
      </c>
      <c r="B1437" s="3" t="s">
        <v>324</v>
      </c>
      <c r="C1437" s="183">
        <v>0.615298628807067</v>
      </c>
      <c r="D1437" s="183">
        <v>0.615298628807067</v>
      </c>
      <c r="E1437" s="183">
        <v>0.708955223880597</v>
      </c>
      <c r="F1437" s="183">
        <v>0.756</v>
      </c>
      <c r="G1437" s="183">
        <v>0.771428571428571</v>
      </c>
      <c r="H1437" s="183">
        <v>0.763636363636363</v>
      </c>
      <c r="I1437" s="183">
        <v>0.750448459638632</v>
      </c>
      <c r="J1437" s="183">
        <v>0.803849222616981</v>
      </c>
      <c r="M1437" s="3" t="s">
        <v>1238</v>
      </c>
      <c r="N1437" s="3" t="s">
        <v>324</v>
      </c>
      <c r="O1437" s="3" t="s">
        <v>1239</v>
      </c>
      <c r="P1437" s="3">
        <v>0.607842206954956</v>
      </c>
      <c r="Q1437" s="3">
        <v>0.697916666666666</v>
      </c>
      <c r="R1437" s="3">
        <v>0.642857142857142</v>
      </c>
      <c r="S1437" s="3">
        <v>0.8</v>
      </c>
      <c r="T1437" s="3">
        <v>0.712871287128712</v>
      </c>
      <c r="U1437" s="3">
        <v>0.798039215686274</v>
      </c>
      <c r="V1437" s="3">
        <v>0.786411394708904</v>
      </c>
      <c r="AE1437" s="117"/>
    </row>
    <row r="1438" ht="15.75" customHeight="1">
      <c r="A1438" s="22" t="s">
        <v>1240</v>
      </c>
      <c r="B1438" s="22" t="s">
        <v>327</v>
      </c>
      <c r="C1438" s="185" t="s">
        <v>324</v>
      </c>
      <c r="D1438" s="185" t="s">
        <v>324</v>
      </c>
      <c r="E1438" s="185">
        <v>0.706467661691542</v>
      </c>
      <c r="F1438" s="185">
        <v>0.761316872427983</v>
      </c>
      <c r="G1438" s="185">
        <v>0.755102040816326</v>
      </c>
      <c r="H1438" s="185">
        <v>0.758196721311475</v>
      </c>
      <c r="I1438" s="185">
        <v>0.775042246197842</v>
      </c>
      <c r="J1438" s="185">
        <v>0.818218633296709</v>
      </c>
      <c r="AE1438" s="117"/>
    </row>
    <row r="1439" ht="15.75" customHeight="1">
      <c r="A1439" s="3" t="s">
        <v>1241</v>
      </c>
      <c r="B1439" s="3" t="s">
        <v>324</v>
      </c>
      <c r="C1439" s="183">
        <v>0.605100333690643</v>
      </c>
      <c r="D1439" s="183">
        <v>0.605100333690643</v>
      </c>
      <c r="E1439" s="183">
        <v>0.691542288557213</v>
      </c>
      <c r="F1439" s="183">
        <v>0.776255707762557</v>
      </c>
      <c r="G1439" s="183">
        <v>0.693877551020408</v>
      </c>
      <c r="H1439" s="183">
        <v>0.732758620689655</v>
      </c>
      <c r="I1439" s="183">
        <v>0.767684908358247</v>
      </c>
      <c r="J1439" s="183">
        <v>0.816320591222034</v>
      </c>
      <c r="AE1439" s="117"/>
    </row>
    <row r="1440" ht="15.75" customHeight="1">
      <c r="A1440" s="3" t="s">
        <v>1242</v>
      </c>
      <c r="B1440" s="3" t="s">
        <v>324</v>
      </c>
      <c r="C1440" s="183">
        <v>0.62265133857727</v>
      </c>
      <c r="D1440" s="183">
        <v>0.62265133857727</v>
      </c>
      <c r="E1440" s="183">
        <v>0.701492537313432</v>
      </c>
      <c r="F1440" s="183">
        <v>0.759336099585062</v>
      </c>
      <c r="G1440" s="183">
        <v>0.746938775510204</v>
      </c>
      <c r="H1440" s="183">
        <v>0.753086419753086</v>
      </c>
      <c r="I1440" s="183">
        <v>0.769244767970882</v>
      </c>
      <c r="J1440" s="183">
        <v>0.816447588731395</v>
      </c>
      <c r="AE1440" s="117"/>
    </row>
    <row r="1441" ht="15.75" customHeight="1">
      <c r="A1441" s="3" t="s">
        <v>1243</v>
      </c>
      <c r="B1441" s="3" t="s">
        <v>324</v>
      </c>
      <c r="C1441" s="183">
        <v>0.84098345041275</v>
      </c>
      <c r="D1441" s="183">
        <v>0.84098345041275</v>
      </c>
      <c r="E1441" s="183">
        <v>0.67910447761194</v>
      </c>
      <c r="F1441" s="183">
        <v>0.704225352112676</v>
      </c>
      <c r="G1441" s="183">
        <v>0.816326530612244</v>
      </c>
      <c r="H1441" s="183">
        <v>0.756143667296786</v>
      </c>
      <c r="I1441" s="183">
        <v>0.722500974912258</v>
      </c>
      <c r="J1441" s="183">
        <v>0.785745738327217</v>
      </c>
      <c r="AE1441" s="117"/>
    </row>
    <row r="1442" ht="15.75" customHeight="1">
      <c r="A1442" s="3" t="s">
        <v>1244</v>
      </c>
      <c r="B1442" s="3" t="s">
        <v>324</v>
      </c>
      <c r="C1442" s="183">
        <v>0.580003440380096</v>
      </c>
      <c r="D1442" s="183">
        <v>0.580003440380096</v>
      </c>
      <c r="E1442" s="183">
        <v>0.72636815920398</v>
      </c>
      <c r="F1442" s="183">
        <v>0.762645914396887</v>
      </c>
      <c r="G1442" s="183">
        <v>0.8</v>
      </c>
      <c r="H1442" s="183">
        <v>0.780876494023904</v>
      </c>
      <c r="I1442" s="183">
        <v>0.779279864812166</v>
      </c>
      <c r="J1442" s="183">
        <v>0.8327111666574</v>
      </c>
      <c r="AE1442" s="117"/>
    </row>
    <row r="1443" ht="15.75" customHeight="1">
      <c r="A1443" s="3" t="s">
        <v>1245</v>
      </c>
      <c r="B1443" s="3" t="s">
        <v>324</v>
      </c>
      <c r="C1443" s="183">
        <v>0.623984038829803</v>
      </c>
      <c r="D1443" s="183">
        <v>0.623984038829803</v>
      </c>
      <c r="E1443" s="183">
        <v>0.718905472636815</v>
      </c>
      <c r="F1443" s="183">
        <v>0.748120300751879</v>
      </c>
      <c r="G1443" s="183">
        <v>0.812244897959183</v>
      </c>
      <c r="H1443" s="183">
        <v>0.778864970645792</v>
      </c>
      <c r="I1443" s="183">
        <v>0.777304042636162</v>
      </c>
      <c r="J1443" s="183">
        <v>0.821937142932132</v>
      </c>
      <c r="AE1443" s="117"/>
    </row>
    <row r="1444" ht="15.75" customHeight="1">
      <c r="A1444" s="3" t="s">
        <v>1246</v>
      </c>
      <c r="B1444" s="3" t="s">
        <v>324</v>
      </c>
      <c r="C1444" s="183">
        <v>0.811977326869964</v>
      </c>
      <c r="D1444" s="183">
        <v>0.811977326869964</v>
      </c>
      <c r="E1444" s="183">
        <v>0.72139303482587</v>
      </c>
      <c r="F1444" s="183">
        <v>0.782978723404255</v>
      </c>
      <c r="G1444" s="183">
        <v>0.751020408163265</v>
      </c>
      <c r="H1444" s="183">
        <v>0.766666666666666</v>
      </c>
      <c r="I1444" s="183">
        <v>0.740855323020928</v>
      </c>
      <c r="J1444" s="183">
        <v>0.769007216879043</v>
      </c>
      <c r="AE1444" s="117"/>
    </row>
    <row r="1445" ht="15.75" customHeight="1">
      <c r="A1445" s="3" t="s">
        <v>1247</v>
      </c>
      <c r="B1445" s="3" t="s">
        <v>324</v>
      </c>
      <c r="C1445" s="183">
        <v>0.624638974666595</v>
      </c>
      <c r="D1445" s="183">
        <v>0.624638974666595</v>
      </c>
      <c r="E1445" s="183">
        <v>0.694029850746268</v>
      </c>
      <c r="F1445" s="183">
        <v>0.831521739130434</v>
      </c>
      <c r="G1445" s="183">
        <v>0.624489795918367</v>
      </c>
      <c r="H1445" s="183">
        <v>0.713286713286713</v>
      </c>
      <c r="I1445" s="183">
        <v>0.785493305602495</v>
      </c>
      <c r="J1445" s="183">
        <v>0.833451093565629</v>
      </c>
      <c r="AE1445" s="117"/>
    </row>
    <row r="1446" ht="15.75" customHeight="1">
      <c r="A1446" s="3" t="s">
        <v>1248</v>
      </c>
      <c r="B1446" s="3" t="s">
        <v>324</v>
      </c>
      <c r="C1446" s="183">
        <v>0.698124229907989</v>
      </c>
      <c r="D1446" s="183">
        <v>0.698124229907989</v>
      </c>
      <c r="E1446" s="183">
        <v>0.706467661691542</v>
      </c>
      <c r="F1446" s="183">
        <v>0.782222222222222</v>
      </c>
      <c r="G1446" s="183">
        <v>0.718367346938775</v>
      </c>
      <c r="H1446" s="183">
        <v>0.748936170212766</v>
      </c>
      <c r="I1446" s="183">
        <v>0.743689067983881</v>
      </c>
      <c r="J1446" s="183">
        <v>0.798139082315755</v>
      </c>
      <c r="AE1446" s="117"/>
    </row>
    <row r="1447" ht="15.75" customHeight="1">
      <c r="A1447" s="3" t="s">
        <v>1249</v>
      </c>
      <c r="B1447" s="3" t="s">
        <v>324</v>
      </c>
      <c r="C1447" s="183">
        <v>0.691768109798431</v>
      </c>
      <c r="D1447" s="183">
        <v>0.691768109798431</v>
      </c>
      <c r="E1447" s="183">
        <v>0.651741293532338</v>
      </c>
      <c r="F1447" s="183">
        <v>0.774869109947644</v>
      </c>
      <c r="G1447" s="183">
        <v>0.604081632653061</v>
      </c>
      <c r="H1447" s="183">
        <v>0.678899082568807</v>
      </c>
      <c r="I1447" s="183">
        <v>0.7378395944365</v>
      </c>
      <c r="J1447" s="183">
        <v>0.800658293908431</v>
      </c>
      <c r="AE1447" s="117"/>
    </row>
    <row r="1448" ht="15.75" customHeight="1">
      <c r="A1448" s="3" t="s">
        <v>1250</v>
      </c>
      <c r="B1448" s="3" t="s">
        <v>324</v>
      </c>
      <c r="C1448" s="183">
        <v>0.592341065406799</v>
      </c>
      <c r="D1448" s="183">
        <v>0.592341065406799</v>
      </c>
      <c r="E1448" s="183">
        <v>0.689054726368159</v>
      </c>
      <c r="F1448" s="183">
        <v>0.729007633587786</v>
      </c>
      <c r="G1448" s="183">
        <v>0.779591836734693</v>
      </c>
      <c r="H1448" s="183">
        <v>0.753451676528599</v>
      </c>
      <c r="I1448" s="183">
        <v>0.755933965943065</v>
      </c>
      <c r="J1448" s="183">
        <v>0.819341377019257</v>
      </c>
      <c r="AE1448" s="117"/>
    </row>
    <row r="1449" ht="15.75" customHeight="1">
      <c r="A1449" s="3" t="s">
        <v>1251</v>
      </c>
      <c r="B1449" s="3" t="s">
        <v>324</v>
      </c>
      <c r="C1449" s="183">
        <v>0.662453889846801</v>
      </c>
      <c r="D1449" s="183">
        <v>0.662453889846801</v>
      </c>
      <c r="E1449" s="183">
        <v>0.656716417910447</v>
      </c>
      <c r="F1449" s="183">
        <v>0.812865497076023</v>
      </c>
      <c r="G1449" s="183">
        <v>0.56734693877551</v>
      </c>
      <c r="H1449" s="183">
        <v>0.66826923076923</v>
      </c>
      <c r="I1449" s="183">
        <v>0.73154816066554</v>
      </c>
      <c r="J1449" s="183">
        <v>0.787287440908905</v>
      </c>
      <c r="AE1449" s="117"/>
    </row>
    <row r="1450" ht="15.75" customHeight="1">
      <c r="A1450" s="3" t="s">
        <v>1252</v>
      </c>
      <c r="B1450" s="3" t="s">
        <v>324</v>
      </c>
      <c r="C1450" s="183">
        <v>0.692255020141601</v>
      </c>
      <c r="D1450" s="183">
        <v>0.692255020141601</v>
      </c>
      <c r="E1450" s="183">
        <v>0.686567164179104</v>
      </c>
      <c r="F1450" s="183">
        <v>0.733333333333333</v>
      </c>
      <c r="G1450" s="183">
        <v>0.763265306122449</v>
      </c>
      <c r="H1450" s="183">
        <v>0.748</v>
      </c>
      <c r="I1450" s="183">
        <v>0.734277914987651</v>
      </c>
      <c r="J1450" s="183">
        <v>0.783536265628003</v>
      </c>
      <c r="AE1450" s="117"/>
    </row>
    <row r="1451" ht="15.75" customHeight="1">
      <c r="A1451" s="3" t="s">
        <v>1253</v>
      </c>
      <c r="B1451" s="3" t="s">
        <v>324</v>
      </c>
      <c r="C1451" s="183">
        <v>0.873222291469574</v>
      </c>
      <c r="D1451" s="183">
        <v>0.873222291469574</v>
      </c>
      <c r="E1451" s="183">
        <v>0.661691542288557</v>
      </c>
      <c r="F1451" s="183">
        <v>0.74439461883408</v>
      </c>
      <c r="G1451" s="183">
        <v>0.677551020408163</v>
      </c>
      <c r="H1451" s="183">
        <v>0.709401709401709</v>
      </c>
      <c r="I1451" s="183">
        <v>0.692395684388405</v>
      </c>
      <c r="J1451" s="183">
        <v>0.748542488834091</v>
      </c>
      <c r="AE1451" s="117"/>
    </row>
    <row r="1452" ht="15.75" customHeight="1">
      <c r="A1452" s="3" t="s">
        <v>1254</v>
      </c>
      <c r="B1452" s="3" t="s">
        <v>324</v>
      </c>
      <c r="C1452" s="183">
        <v>0.837831497192382</v>
      </c>
      <c r="D1452" s="183">
        <v>0.837831497192382</v>
      </c>
      <c r="E1452" s="183">
        <v>0.666666666666666</v>
      </c>
      <c r="F1452" s="183">
        <v>0.748878923766816</v>
      </c>
      <c r="G1452" s="183">
        <v>0.681632653061224</v>
      </c>
      <c r="H1452" s="183">
        <v>0.713675213675213</v>
      </c>
      <c r="I1452" s="183">
        <v>0.706798388145066</v>
      </c>
      <c r="J1452" s="183">
        <v>0.770203432260426</v>
      </c>
      <c r="AE1452" s="117"/>
    </row>
    <row r="1453" ht="15.75" customHeight="1">
      <c r="A1453" s="22" t="s">
        <v>1255</v>
      </c>
      <c r="B1453" s="22" t="s">
        <v>327</v>
      </c>
      <c r="C1453" s="185" t="s">
        <v>324</v>
      </c>
      <c r="D1453" s="185" t="s">
        <v>324</v>
      </c>
      <c r="E1453" s="185">
        <v>0.701492537313432</v>
      </c>
      <c r="F1453" s="185">
        <v>0.759336099585062</v>
      </c>
      <c r="G1453" s="185">
        <v>0.746938775510204</v>
      </c>
      <c r="H1453" s="185">
        <v>0.753086419753086</v>
      </c>
      <c r="I1453" s="185">
        <v>0.772442480176784</v>
      </c>
      <c r="J1453" s="185">
        <v>0.816449314249256</v>
      </c>
      <c r="AE1453" s="117"/>
    </row>
    <row r="1454" ht="15.75" customHeight="1">
      <c r="A1454" s="3" t="s">
        <v>1118</v>
      </c>
      <c r="B1454" s="3" t="s">
        <v>324</v>
      </c>
      <c r="C1454" s="183">
        <v>0.605100333690643</v>
      </c>
      <c r="D1454" s="183">
        <v>0.605100333690643</v>
      </c>
      <c r="E1454" s="183">
        <v>0.691542288557213</v>
      </c>
      <c r="F1454" s="183">
        <v>0.776255707762557</v>
      </c>
      <c r="G1454" s="183">
        <v>0.693877551020408</v>
      </c>
      <c r="H1454" s="183">
        <v>0.732758620689655</v>
      </c>
      <c r="I1454" s="183">
        <v>0.767684908358247</v>
      </c>
      <c r="J1454" s="183">
        <v>0.816320591222034</v>
      </c>
      <c r="AE1454" s="117"/>
    </row>
    <row r="1455" ht="15.75" customHeight="1">
      <c r="A1455" s="3" t="s">
        <v>1119</v>
      </c>
      <c r="B1455" s="3" t="s">
        <v>324</v>
      </c>
      <c r="C1455" s="183">
        <v>0.62265133857727</v>
      </c>
      <c r="D1455" s="183">
        <v>0.62265133857727</v>
      </c>
      <c r="E1455" s="183">
        <v>0.701492537313432</v>
      </c>
      <c r="F1455" s="183">
        <v>0.759336099585062</v>
      </c>
      <c r="G1455" s="183">
        <v>0.746938775510204</v>
      </c>
      <c r="H1455" s="183">
        <v>0.753086419753086</v>
      </c>
      <c r="I1455" s="183">
        <v>0.769244767970882</v>
      </c>
      <c r="J1455" s="183">
        <v>0.816447588731395</v>
      </c>
      <c r="AE1455" s="117"/>
    </row>
    <row r="1456" ht="15.75" customHeight="1">
      <c r="A1456" s="3" t="s">
        <v>1120</v>
      </c>
      <c r="B1456" s="3" t="s">
        <v>324</v>
      </c>
      <c r="C1456" s="183">
        <v>0.84098345041275</v>
      </c>
      <c r="D1456" s="183">
        <v>0.84098345041275</v>
      </c>
      <c r="E1456" s="183">
        <v>0.67910447761194</v>
      </c>
      <c r="F1456" s="183">
        <v>0.704225352112676</v>
      </c>
      <c r="G1456" s="183">
        <v>0.816326530612244</v>
      </c>
      <c r="H1456" s="183">
        <v>0.756143667296786</v>
      </c>
      <c r="I1456" s="183">
        <v>0.722500974912258</v>
      </c>
      <c r="J1456" s="183">
        <v>0.785745738327217</v>
      </c>
      <c r="AE1456" s="117"/>
    </row>
    <row r="1457" ht="15.75" customHeight="1">
      <c r="A1457" s="3" t="s">
        <v>1121</v>
      </c>
      <c r="B1457" s="3" t="s">
        <v>324</v>
      </c>
      <c r="C1457" s="183">
        <v>0.580003440380096</v>
      </c>
      <c r="D1457" s="183">
        <v>0.580003440380096</v>
      </c>
      <c r="E1457" s="183">
        <v>0.72636815920398</v>
      </c>
      <c r="F1457" s="183">
        <v>0.762645914396887</v>
      </c>
      <c r="G1457" s="183">
        <v>0.8</v>
      </c>
      <c r="H1457" s="183">
        <v>0.780876494023904</v>
      </c>
      <c r="I1457" s="183">
        <v>0.779279864812166</v>
      </c>
      <c r="J1457" s="183">
        <v>0.8327111666574</v>
      </c>
      <c r="AE1457" s="117"/>
    </row>
    <row r="1458" ht="15.75" customHeight="1">
      <c r="A1458" s="3" t="s">
        <v>1122</v>
      </c>
      <c r="B1458" s="3" t="s">
        <v>324</v>
      </c>
      <c r="C1458" s="183">
        <v>0.623984038829803</v>
      </c>
      <c r="D1458" s="183">
        <v>0.623984038829803</v>
      </c>
      <c r="E1458" s="183">
        <v>0.718905472636815</v>
      </c>
      <c r="F1458" s="183">
        <v>0.748120300751879</v>
      </c>
      <c r="G1458" s="183">
        <v>0.812244897959183</v>
      </c>
      <c r="H1458" s="183">
        <v>0.778864970645792</v>
      </c>
      <c r="I1458" s="183">
        <v>0.777304042636162</v>
      </c>
      <c r="J1458" s="183">
        <v>0.821937142932132</v>
      </c>
      <c r="AE1458" s="117"/>
    </row>
    <row r="1459" ht="15.75" customHeight="1">
      <c r="A1459" s="3" t="s">
        <v>1123</v>
      </c>
      <c r="B1459" s="3" t="s">
        <v>324</v>
      </c>
      <c r="C1459" s="183">
        <v>0.811977326869964</v>
      </c>
      <c r="D1459" s="183">
        <v>0.811977326869964</v>
      </c>
      <c r="E1459" s="183">
        <v>0.72139303482587</v>
      </c>
      <c r="F1459" s="183">
        <v>0.782978723404255</v>
      </c>
      <c r="G1459" s="183">
        <v>0.751020408163265</v>
      </c>
      <c r="H1459" s="183">
        <v>0.766666666666666</v>
      </c>
      <c r="I1459" s="183">
        <v>0.740855323020928</v>
      </c>
      <c r="J1459" s="183">
        <v>0.769007216879043</v>
      </c>
      <c r="AE1459" s="117"/>
    </row>
    <row r="1460" ht="15.75" customHeight="1">
      <c r="A1460" s="3" t="s">
        <v>1124</v>
      </c>
      <c r="B1460" s="3" t="s">
        <v>324</v>
      </c>
      <c r="C1460" s="183">
        <v>0.698124229907989</v>
      </c>
      <c r="D1460" s="183">
        <v>0.698124229907989</v>
      </c>
      <c r="E1460" s="183">
        <v>0.706467661691542</v>
      </c>
      <c r="F1460" s="183">
        <v>0.782222222222222</v>
      </c>
      <c r="G1460" s="183">
        <v>0.718367346938775</v>
      </c>
      <c r="H1460" s="183">
        <v>0.748936170212766</v>
      </c>
      <c r="I1460" s="183">
        <v>0.743689067983881</v>
      </c>
      <c r="J1460" s="183">
        <v>0.798139082315755</v>
      </c>
      <c r="AE1460" s="117"/>
    </row>
    <row r="1461" ht="15.75" customHeight="1">
      <c r="A1461" s="3" t="s">
        <v>1125</v>
      </c>
      <c r="B1461" s="3" t="s">
        <v>324</v>
      </c>
      <c r="C1461" s="183">
        <v>0.691768109798431</v>
      </c>
      <c r="D1461" s="183">
        <v>0.691768109798431</v>
      </c>
      <c r="E1461" s="183">
        <v>0.651741293532338</v>
      </c>
      <c r="F1461" s="183">
        <v>0.774869109947644</v>
      </c>
      <c r="G1461" s="183">
        <v>0.604081632653061</v>
      </c>
      <c r="H1461" s="183">
        <v>0.678899082568807</v>
      </c>
      <c r="I1461" s="183">
        <v>0.7378395944365</v>
      </c>
      <c r="J1461" s="183">
        <v>0.800658293908431</v>
      </c>
      <c r="AE1461" s="117"/>
    </row>
    <row r="1462" ht="15.75" customHeight="1">
      <c r="A1462" s="3" t="s">
        <v>1126</v>
      </c>
      <c r="B1462" s="3" t="s">
        <v>324</v>
      </c>
      <c r="C1462" s="183">
        <v>0.592341065406799</v>
      </c>
      <c r="D1462" s="183">
        <v>0.592341065406799</v>
      </c>
      <c r="E1462" s="183">
        <v>0.689054726368159</v>
      </c>
      <c r="F1462" s="183">
        <v>0.729007633587786</v>
      </c>
      <c r="G1462" s="183">
        <v>0.779591836734693</v>
      </c>
      <c r="H1462" s="183">
        <v>0.753451676528599</v>
      </c>
      <c r="I1462" s="183">
        <v>0.755933965943065</v>
      </c>
      <c r="J1462" s="183">
        <v>0.819341377019257</v>
      </c>
      <c r="AE1462" s="117"/>
    </row>
    <row r="1463" ht="15.75" customHeight="1">
      <c r="A1463" s="3" t="s">
        <v>1127</v>
      </c>
      <c r="B1463" s="3" t="s">
        <v>324</v>
      </c>
      <c r="C1463" s="183">
        <v>0.662453889846801</v>
      </c>
      <c r="D1463" s="183">
        <v>0.662453889846801</v>
      </c>
      <c r="E1463" s="183">
        <v>0.656716417910447</v>
      </c>
      <c r="F1463" s="183">
        <v>0.812865497076023</v>
      </c>
      <c r="G1463" s="183">
        <v>0.56734693877551</v>
      </c>
      <c r="H1463" s="183">
        <v>0.66826923076923</v>
      </c>
      <c r="I1463" s="183">
        <v>0.73154816066554</v>
      </c>
      <c r="J1463" s="183">
        <v>0.787287440908905</v>
      </c>
      <c r="AE1463" s="117"/>
    </row>
    <row r="1464" ht="15.75" customHeight="1">
      <c r="A1464" s="3" t="s">
        <v>1128</v>
      </c>
      <c r="B1464" s="3" t="s">
        <v>324</v>
      </c>
      <c r="C1464" s="183">
        <v>0.692255020141601</v>
      </c>
      <c r="D1464" s="183">
        <v>0.692255020141601</v>
      </c>
      <c r="E1464" s="183">
        <v>0.686567164179104</v>
      </c>
      <c r="F1464" s="183">
        <v>0.733333333333333</v>
      </c>
      <c r="G1464" s="183">
        <v>0.763265306122449</v>
      </c>
      <c r="H1464" s="183">
        <v>0.748</v>
      </c>
      <c r="I1464" s="183">
        <v>0.734277914987651</v>
      </c>
      <c r="J1464" s="183">
        <v>0.783536265628003</v>
      </c>
      <c r="AE1464" s="117"/>
    </row>
    <row r="1465" ht="15.75" customHeight="1">
      <c r="A1465" s="3" t="s">
        <v>1129</v>
      </c>
      <c r="B1465" s="3" t="s">
        <v>324</v>
      </c>
      <c r="C1465" s="183">
        <v>0.873222291469574</v>
      </c>
      <c r="D1465" s="183">
        <v>0.873222291469574</v>
      </c>
      <c r="E1465" s="183">
        <v>0.661691542288557</v>
      </c>
      <c r="F1465" s="183">
        <v>0.74439461883408</v>
      </c>
      <c r="G1465" s="183">
        <v>0.677551020408163</v>
      </c>
      <c r="H1465" s="183">
        <v>0.709401709401709</v>
      </c>
      <c r="I1465" s="183">
        <v>0.692395684388405</v>
      </c>
      <c r="J1465" s="183">
        <v>0.748542488834091</v>
      </c>
      <c r="AE1465" s="117"/>
    </row>
    <row r="1466" ht="15.75" customHeight="1">
      <c r="A1466" s="22" t="s">
        <v>1130</v>
      </c>
      <c r="B1466" s="22" t="s">
        <v>327</v>
      </c>
      <c r="C1466" s="185" t="s">
        <v>324</v>
      </c>
      <c r="D1466" s="185" t="s">
        <v>324</v>
      </c>
      <c r="E1466" s="185">
        <v>0.706467661691542</v>
      </c>
      <c r="F1466" s="185">
        <v>0.759183673469387</v>
      </c>
      <c r="G1466" s="185">
        <v>0.759183673469387</v>
      </c>
      <c r="H1466" s="185">
        <v>0.759183673469387</v>
      </c>
      <c r="I1466" s="185">
        <v>0.774626283634473</v>
      </c>
      <c r="J1466" s="185">
        <v>0.81767761822535</v>
      </c>
      <c r="AE1466" s="117"/>
    </row>
    <row r="1467" ht="15.75" customHeight="1">
      <c r="A1467" s="3" t="s">
        <v>1256</v>
      </c>
      <c r="B1467" s="3" t="s">
        <v>324</v>
      </c>
      <c r="C1467" s="183">
        <v>0.605100333690643</v>
      </c>
      <c r="D1467" s="183">
        <v>0.605100333690643</v>
      </c>
      <c r="E1467" s="183">
        <v>0.691542288557213</v>
      </c>
      <c r="F1467" s="183">
        <v>0.776255707762557</v>
      </c>
      <c r="G1467" s="183">
        <v>0.693877551020408</v>
      </c>
      <c r="H1467" s="183">
        <v>0.732758620689655</v>
      </c>
      <c r="I1467" s="183">
        <v>0.767684908358247</v>
      </c>
      <c r="J1467" s="183">
        <v>0.816320591222034</v>
      </c>
      <c r="AE1467" s="117"/>
    </row>
    <row r="1468" ht="15.75" customHeight="1">
      <c r="A1468" s="3" t="s">
        <v>1257</v>
      </c>
      <c r="B1468" s="3" t="s">
        <v>324</v>
      </c>
      <c r="C1468" s="183">
        <v>0.62265133857727</v>
      </c>
      <c r="D1468" s="183">
        <v>0.62265133857727</v>
      </c>
      <c r="E1468" s="183">
        <v>0.701492537313432</v>
      </c>
      <c r="F1468" s="183">
        <v>0.759336099585062</v>
      </c>
      <c r="G1468" s="183">
        <v>0.746938775510204</v>
      </c>
      <c r="H1468" s="183">
        <v>0.753086419753086</v>
      </c>
      <c r="I1468" s="183">
        <v>0.769244767970882</v>
      </c>
      <c r="J1468" s="183">
        <v>0.816447588731395</v>
      </c>
      <c r="AE1468" s="117"/>
    </row>
    <row r="1469" ht="15.75" customHeight="1">
      <c r="A1469" s="3" t="s">
        <v>1258</v>
      </c>
      <c r="B1469" s="3" t="s">
        <v>324</v>
      </c>
      <c r="C1469" s="183">
        <v>0.84098345041275</v>
      </c>
      <c r="D1469" s="183">
        <v>0.84098345041275</v>
      </c>
      <c r="E1469" s="183">
        <v>0.67910447761194</v>
      </c>
      <c r="F1469" s="183">
        <v>0.704225352112676</v>
      </c>
      <c r="G1469" s="183">
        <v>0.816326530612244</v>
      </c>
      <c r="H1469" s="183">
        <v>0.756143667296786</v>
      </c>
      <c r="I1469" s="183">
        <v>0.722500974912258</v>
      </c>
      <c r="J1469" s="183">
        <v>0.785745738327217</v>
      </c>
      <c r="AE1469" s="117"/>
    </row>
    <row r="1470" ht="15.75" customHeight="1">
      <c r="A1470" s="3" t="s">
        <v>1259</v>
      </c>
      <c r="B1470" s="3" t="s">
        <v>324</v>
      </c>
      <c r="C1470" s="183">
        <v>0.580003440380096</v>
      </c>
      <c r="D1470" s="183">
        <v>0.580003440380096</v>
      </c>
      <c r="E1470" s="183">
        <v>0.72636815920398</v>
      </c>
      <c r="F1470" s="183">
        <v>0.762645914396887</v>
      </c>
      <c r="G1470" s="183">
        <v>0.8</v>
      </c>
      <c r="H1470" s="183">
        <v>0.780876494023904</v>
      </c>
      <c r="I1470" s="183">
        <v>0.779279864812166</v>
      </c>
      <c r="J1470" s="183">
        <v>0.8327111666574</v>
      </c>
      <c r="AE1470" s="117"/>
    </row>
    <row r="1471" ht="15.75" customHeight="1">
      <c r="A1471" s="3" t="s">
        <v>1260</v>
      </c>
      <c r="B1471" s="3" t="s">
        <v>324</v>
      </c>
      <c r="C1471" s="183">
        <v>0.623984038829803</v>
      </c>
      <c r="D1471" s="183">
        <v>0.623984038829803</v>
      </c>
      <c r="E1471" s="183">
        <v>0.718905472636815</v>
      </c>
      <c r="F1471" s="183">
        <v>0.748120300751879</v>
      </c>
      <c r="G1471" s="183">
        <v>0.812244897959183</v>
      </c>
      <c r="H1471" s="183">
        <v>0.778864970645792</v>
      </c>
      <c r="I1471" s="183">
        <v>0.777304042636162</v>
      </c>
      <c r="J1471" s="183">
        <v>0.821937142932132</v>
      </c>
      <c r="AE1471" s="117"/>
    </row>
    <row r="1472" ht="15.75" customHeight="1">
      <c r="A1472" s="3" t="s">
        <v>1261</v>
      </c>
      <c r="B1472" s="3" t="s">
        <v>324</v>
      </c>
      <c r="C1472" s="183">
        <v>0.698124229907989</v>
      </c>
      <c r="D1472" s="183">
        <v>0.698124229907989</v>
      </c>
      <c r="E1472" s="183">
        <v>0.706467661691542</v>
      </c>
      <c r="F1472" s="183">
        <v>0.782222222222222</v>
      </c>
      <c r="G1472" s="183">
        <v>0.718367346938775</v>
      </c>
      <c r="H1472" s="183">
        <v>0.748936170212766</v>
      </c>
      <c r="I1472" s="183">
        <v>0.743689067983881</v>
      </c>
      <c r="J1472" s="183">
        <v>0.798139082315755</v>
      </c>
      <c r="AE1472" s="117"/>
    </row>
    <row r="1473" ht="15.75" customHeight="1">
      <c r="A1473" s="3" t="s">
        <v>1262</v>
      </c>
      <c r="B1473" s="3" t="s">
        <v>324</v>
      </c>
      <c r="C1473" s="183">
        <v>0.691768109798431</v>
      </c>
      <c r="D1473" s="183">
        <v>0.691768109798431</v>
      </c>
      <c r="E1473" s="183">
        <v>0.651741293532338</v>
      </c>
      <c r="F1473" s="183">
        <v>0.774869109947644</v>
      </c>
      <c r="G1473" s="183">
        <v>0.604081632653061</v>
      </c>
      <c r="H1473" s="183">
        <v>0.678899082568807</v>
      </c>
      <c r="I1473" s="183">
        <v>0.7378395944365</v>
      </c>
      <c r="J1473" s="183">
        <v>0.800658293908431</v>
      </c>
      <c r="AE1473" s="117"/>
    </row>
    <row r="1474" ht="15.75" customHeight="1">
      <c r="A1474" s="3" t="s">
        <v>1263</v>
      </c>
      <c r="B1474" s="3" t="s">
        <v>324</v>
      </c>
      <c r="C1474" s="183">
        <v>0.592341065406799</v>
      </c>
      <c r="D1474" s="183">
        <v>0.592341065406799</v>
      </c>
      <c r="E1474" s="183">
        <v>0.689054726368159</v>
      </c>
      <c r="F1474" s="183">
        <v>0.729007633587786</v>
      </c>
      <c r="G1474" s="183">
        <v>0.779591836734693</v>
      </c>
      <c r="H1474" s="183">
        <v>0.753451676528599</v>
      </c>
      <c r="I1474" s="183">
        <v>0.755933965943065</v>
      </c>
      <c r="J1474" s="183">
        <v>0.819341377019257</v>
      </c>
      <c r="AE1474" s="117"/>
    </row>
    <row r="1475" ht="15.75" customHeight="1">
      <c r="A1475" s="3" t="s">
        <v>1264</v>
      </c>
      <c r="B1475" s="3" t="s">
        <v>324</v>
      </c>
      <c r="C1475" s="183">
        <v>0.662453889846801</v>
      </c>
      <c r="D1475" s="183">
        <v>0.662453889846801</v>
      </c>
      <c r="E1475" s="183">
        <v>0.656716417910447</v>
      </c>
      <c r="F1475" s="183">
        <v>0.812865497076023</v>
      </c>
      <c r="G1475" s="183">
        <v>0.56734693877551</v>
      </c>
      <c r="H1475" s="183">
        <v>0.66826923076923</v>
      </c>
      <c r="I1475" s="183">
        <v>0.73154816066554</v>
      </c>
      <c r="J1475" s="183">
        <v>0.787287440908905</v>
      </c>
      <c r="AE1475" s="117"/>
    </row>
    <row r="1476" ht="15.75" customHeight="1">
      <c r="A1476" s="3" t="s">
        <v>1265</v>
      </c>
      <c r="B1476" s="3" t="s">
        <v>324</v>
      </c>
      <c r="C1476" s="183">
        <v>0.692255020141601</v>
      </c>
      <c r="D1476" s="183">
        <v>0.692255020141601</v>
      </c>
      <c r="E1476" s="183">
        <v>0.686567164179104</v>
      </c>
      <c r="F1476" s="183">
        <v>0.733333333333333</v>
      </c>
      <c r="G1476" s="183">
        <v>0.763265306122449</v>
      </c>
      <c r="H1476" s="183">
        <v>0.748</v>
      </c>
      <c r="I1476" s="183">
        <v>0.734277914987651</v>
      </c>
      <c r="J1476" s="183">
        <v>0.783536265628003</v>
      </c>
      <c r="AE1476" s="117"/>
    </row>
    <row r="1477" ht="15.75" customHeight="1">
      <c r="A1477" s="22" t="s">
        <v>1266</v>
      </c>
      <c r="B1477" s="22" t="s">
        <v>327</v>
      </c>
      <c r="C1477" s="185" t="s">
        <v>324</v>
      </c>
      <c r="D1477" s="185" t="s">
        <v>324</v>
      </c>
      <c r="E1477" s="185">
        <v>0.699004975124378</v>
      </c>
      <c r="F1477" s="185">
        <v>0.75</v>
      </c>
      <c r="G1477" s="185">
        <v>0.759183673469387</v>
      </c>
      <c r="H1477" s="185">
        <v>0.754563894523326</v>
      </c>
      <c r="I1477" s="185">
        <v>0.774938255556999</v>
      </c>
      <c r="J1477" s="185">
        <v>0.819831265104237</v>
      </c>
      <c r="AE1477" s="117"/>
    </row>
    <row r="1478" ht="15.75" customHeight="1">
      <c r="A1478" s="3" t="s">
        <v>1267</v>
      </c>
      <c r="B1478" s="3" t="s">
        <v>324</v>
      </c>
      <c r="C1478" s="183">
        <v>0.605100333690643</v>
      </c>
      <c r="D1478" s="183">
        <v>0.605100333690643</v>
      </c>
      <c r="E1478" s="183">
        <v>0.691542288557213</v>
      </c>
      <c r="F1478" s="183">
        <v>0.776255707762557</v>
      </c>
      <c r="G1478" s="183">
        <v>0.693877551020408</v>
      </c>
      <c r="H1478" s="183">
        <v>0.732758620689655</v>
      </c>
      <c r="I1478" s="183">
        <v>0.767684908358247</v>
      </c>
      <c r="J1478" s="183">
        <v>0.816320591222034</v>
      </c>
      <c r="AE1478" s="117"/>
    </row>
    <row r="1479" ht="15.75" customHeight="1">
      <c r="A1479" s="3" t="s">
        <v>1268</v>
      </c>
      <c r="B1479" s="3" t="s">
        <v>324</v>
      </c>
      <c r="C1479" s="183">
        <v>0.62265133857727</v>
      </c>
      <c r="D1479" s="183">
        <v>0.62265133857727</v>
      </c>
      <c r="E1479" s="183">
        <v>0.701492537313432</v>
      </c>
      <c r="F1479" s="183">
        <v>0.759336099585062</v>
      </c>
      <c r="G1479" s="183">
        <v>0.746938775510204</v>
      </c>
      <c r="H1479" s="183">
        <v>0.753086419753086</v>
      </c>
      <c r="I1479" s="183">
        <v>0.769244767970882</v>
      </c>
      <c r="J1479" s="183">
        <v>0.816447588731395</v>
      </c>
      <c r="AE1479" s="117"/>
    </row>
    <row r="1480" ht="15.75" customHeight="1">
      <c r="A1480" s="3" t="s">
        <v>1269</v>
      </c>
      <c r="B1480" s="3" t="s">
        <v>324</v>
      </c>
      <c r="C1480" s="183">
        <v>0.84098345041275</v>
      </c>
      <c r="D1480" s="183">
        <v>0.84098345041275</v>
      </c>
      <c r="E1480" s="183">
        <v>0.67910447761194</v>
      </c>
      <c r="F1480" s="183">
        <v>0.704225352112676</v>
      </c>
      <c r="G1480" s="183">
        <v>0.816326530612244</v>
      </c>
      <c r="H1480" s="183">
        <v>0.756143667296786</v>
      </c>
      <c r="I1480" s="183">
        <v>0.722500974912258</v>
      </c>
      <c r="J1480" s="183">
        <v>0.785745738327217</v>
      </c>
      <c r="AE1480" s="117"/>
    </row>
    <row r="1481" ht="15.75" customHeight="1">
      <c r="A1481" s="3" t="s">
        <v>1270</v>
      </c>
      <c r="B1481" s="3" t="s">
        <v>324</v>
      </c>
      <c r="C1481" s="183">
        <v>0.580003440380096</v>
      </c>
      <c r="D1481" s="183">
        <v>0.580003440380096</v>
      </c>
      <c r="E1481" s="183">
        <v>0.72636815920398</v>
      </c>
      <c r="F1481" s="183">
        <v>0.762645914396887</v>
      </c>
      <c r="G1481" s="183">
        <v>0.8</v>
      </c>
      <c r="H1481" s="183">
        <v>0.780876494023904</v>
      </c>
      <c r="I1481" s="183">
        <v>0.779279864812166</v>
      </c>
      <c r="J1481" s="183">
        <v>0.8327111666574</v>
      </c>
      <c r="AE1481" s="117"/>
    </row>
    <row r="1482" ht="15.75" customHeight="1">
      <c r="A1482" s="3" t="s">
        <v>1271</v>
      </c>
      <c r="B1482" s="3" t="s">
        <v>324</v>
      </c>
      <c r="C1482" s="183">
        <v>0.698124229907989</v>
      </c>
      <c r="D1482" s="183">
        <v>0.698124229907989</v>
      </c>
      <c r="E1482" s="183">
        <v>0.706467661691542</v>
      </c>
      <c r="F1482" s="183">
        <v>0.782222222222222</v>
      </c>
      <c r="G1482" s="183">
        <v>0.718367346938775</v>
      </c>
      <c r="H1482" s="183">
        <v>0.748936170212766</v>
      </c>
      <c r="I1482" s="183">
        <v>0.743689067983881</v>
      </c>
      <c r="J1482" s="183">
        <v>0.798139082315755</v>
      </c>
      <c r="AE1482" s="117"/>
    </row>
    <row r="1483" ht="15.75" customHeight="1">
      <c r="A1483" s="3" t="s">
        <v>1272</v>
      </c>
      <c r="B1483" s="3" t="s">
        <v>324</v>
      </c>
      <c r="C1483" s="183">
        <v>0.691768109798431</v>
      </c>
      <c r="D1483" s="183">
        <v>0.691768109798431</v>
      </c>
      <c r="E1483" s="183">
        <v>0.651741293532338</v>
      </c>
      <c r="F1483" s="183">
        <v>0.774869109947644</v>
      </c>
      <c r="G1483" s="183">
        <v>0.604081632653061</v>
      </c>
      <c r="H1483" s="183">
        <v>0.678899082568807</v>
      </c>
      <c r="I1483" s="183">
        <v>0.7378395944365</v>
      </c>
      <c r="J1483" s="183">
        <v>0.800658293908431</v>
      </c>
      <c r="AE1483" s="117"/>
    </row>
    <row r="1484" ht="15.75" customHeight="1">
      <c r="A1484" s="3" t="s">
        <v>1273</v>
      </c>
      <c r="B1484" s="3" t="s">
        <v>324</v>
      </c>
      <c r="C1484" s="183">
        <v>0.592341065406799</v>
      </c>
      <c r="D1484" s="183">
        <v>0.592341065406799</v>
      </c>
      <c r="E1484" s="183">
        <v>0.689054726368159</v>
      </c>
      <c r="F1484" s="183">
        <v>0.729007633587786</v>
      </c>
      <c r="G1484" s="183">
        <v>0.779591836734693</v>
      </c>
      <c r="H1484" s="183">
        <v>0.753451676528599</v>
      </c>
      <c r="I1484" s="183">
        <v>0.755933965943065</v>
      </c>
      <c r="J1484" s="183">
        <v>0.819341377019257</v>
      </c>
      <c r="AE1484" s="117"/>
    </row>
    <row r="1485" ht="15.75" customHeight="1">
      <c r="A1485" s="3" t="s">
        <v>1274</v>
      </c>
      <c r="B1485" s="3" t="s">
        <v>324</v>
      </c>
      <c r="C1485" s="183">
        <v>0.662453889846801</v>
      </c>
      <c r="D1485" s="183">
        <v>0.662453889846801</v>
      </c>
      <c r="E1485" s="183">
        <v>0.656716417910447</v>
      </c>
      <c r="F1485" s="183">
        <v>0.812865497076023</v>
      </c>
      <c r="G1485" s="183">
        <v>0.56734693877551</v>
      </c>
      <c r="H1485" s="183">
        <v>0.66826923076923</v>
      </c>
      <c r="I1485" s="183">
        <v>0.73154816066554</v>
      </c>
      <c r="J1485" s="183">
        <v>0.787287440908905</v>
      </c>
      <c r="AE1485" s="117"/>
    </row>
    <row r="1486" ht="15.75" customHeight="1">
      <c r="A1486" s="22" t="s">
        <v>1275</v>
      </c>
      <c r="B1486" s="22" t="s">
        <v>327</v>
      </c>
      <c r="C1486" s="185" t="s">
        <v>324</v>
      </c>
      <c r="D1486" s="185" t="s">
        <v>324</v>
      </c>
      <c r="E1486" s="185">
        <v>0.699004975124378</v>
      </c>
      <c r="F1486" s="185">
        <v>0.756198347107438</v>
      </c>
      <c r="G1486" s="185">
        <v>0.746938775510204</v>
      </c>
      <c r="H1486" s="185">
        <v>0.751540041067762</v>
      </c>
      <c r="I1486" s="185">
        <v>0.774288314051735</v>
      </c>
      <c r="J1486" s="185">
        <v>0.819917311135876</v>
      </c>
      <c r="AE1486" s="117"/>
    </row>
    <row r="1487" ht="15.75" customHeight="1">
      <c r="A1487" s="3" t="s">
        <v>1276</v>
      </c>
      <c r="B1487" s="183" t="s">
        <v>324</v>
      </c>
      <c r="C1487" s="183">
        <v>0.605100333690643</v>
      </c>
      <c r="D1487" s="183">
        <v>0.605100333690643</v>
      </c>
      <c r="E1487" s="183">
        <v>0.691542288557213</v>
      </c>
      <c r="F1487" s="183">
        <v>0.776255707762557</v>
      </c>
      <c r="G1487" s="183">
        <v>0.693877551020408</v>
      </c>
      <c r="H1487" s="183">
        <v>0.732758620689655</v>
      </c>
      <c r="I1487" s="183">
        <v>0.767684908358247</v>
      </c>
      <c r="J1487" s="183">
        <v>0.816320591222034</v>
      </c>
      <c r="AE1487" s="117"/>
    </row>
    <row r="1488" ht="15.75" customHeight="1">
      <c r="A1488" s="3" t="s">
        <v>1277</v>
      </c>
      <c r="B1488" s="183" t="s">
        <v>324</v>
      </c>
      <c r="C1488" s="183">
        <v>0.62265133857727</v>
      </c>
      <c r="D1488" s="183">
        <v>0.62265133857727</v>
      </c>
      <c r="E1488" s="183">
        <v>0.701492537313432</v>
      </c>
      <c r="F1488" s="183">
        <v>0.759336099585062</v>
      </c>
      <c r="G1488" s="183">
        <v>0.746938775510204</v>
      </c>
      <c r="H1488" s="183">
        <v>0.753086419753086</v>
      </c>
      <c r="I1488" s="183">
        <v>0.769244767970882</v>
      </c>
      <c r="J1488" s="183">
        <v>0.816447588731395</v>
      </c>
      <c r="AE1488" s="117"/>
    </row>
    <row r="1489" ht="15.75" customHeight="1">
      <c r="A1489" s="3" t="s">
        <v>1278</v>
      </c>
      <c r="B1489" s="183" t="s">
        <v>324</v>
      </c>
      <c r="C1489" s="183">
        <v>0.84098345041275</v>
      </c>
      <c r="D1489" s="183">
        <v>0.84098345041275</v>
      </c>
      <c r="E1489" s="183">
        <v>0.67910447761194</v>
      </c>
      <c r="F1489" s="183">
        <v>0.704225352112676</v>
      </c>
      <c r="G1489" s="183">
        <v>0.816326530612244</v>
      </c>
      <c r="H1489" s="183">
        <v>0.756143667296786</v>
      </c>
      <c r="I1489" s="183">
        <v>0.722500974912258</v>
      </c>
      <c r="J1489" s="183">
        <v>0.785745738327217</v>
      </c>
      <c r="AE1489" s="117"/>
    </row>
    <row r="1490" ht="15.75" customHeight="1">
      <c r="A1490" s="3" t="s">
        <v>1279</v>
      </c>
      <c r="B1490" s="183" t="s">
        <v>324</v>
      </c>
      <c r="C1490" s="183">
        <v>0.698124229907989</v>
      </c>
      <c r="D1490" s="183">
        <v>0.698124229907989</v>
      </c>
      <c r="E1490" s="183">
        <v>0.706467661691542</v>
      </c>
      <c r="F1490" s="183">
        <v>0.782222222222222</v>
      </c>
      <c r="G1490" s="183">
        <v>0.718367346938775</v>
      </c>
      <c r="H1490" s="183">
        <v>0.748936170212766</v>
      </c>
      <c r="I1490" s="183">
        <v>0.743689067983881</v>
      </c>
      <c r="J1490" s="183">
        <v>0.798139082315755</v>
      </c>
      <c r="AE1490" s="117"/>
    </row>
    <row r="1491" ht="15.75" customHeight="1">
      <c r="A1491" s="3" t="s">
        <v>1280</v>
      </c>
      <c r="B1491" s="183" t="s">
        <v>324</v>
      </c>
      <c r="C1491" s="183">
        <v>0.691768109798431</v>
      </c>
      <c r="D1491" s="183">
        <v>0.691768109798431</v>
      </c>
      <c r="E1491" s="183">
        <v>0.651741293532338</v>
      </c>
      <c r="F1491" s="183">
        <v>0.774869109947644</v>
      </c>
      <c r="G1491" s="183">
        <v>0.604081632653061</v>
      </c>
      <c r="H1491" s="183">
        <v>0.678899082568807</v>
      </c>
      <c r="I1491" s="183">
        <v>0.7378395944365</v>
      </c>
      <c r="J1491" s="183">
        <v>0.800658293908431</v>
      </c>
      <c r="AE1491" s="117"/>
    </row>
    <row r="1492" ht="15.75" customHeight="1">
      <c r="A1492" s="3" t="s">
        <v>1281</v>
      </c>
      <c r="B1492" s="183" t="s">
        <v>324</v>
      </c>
      <c r="C1492" s="183">
        <v>0.592341065406799</v>
      </c>
      <c r="D1492" s="183">
        <v>0.592341065406799</v>
      </c>
      <c r="E1492" s="183">
        <v>0.689054726368159</v>
      </c>
      <c r="F1492" s="183">
        <v>0.729007633587786</v>
      </c>
      <c r="G1492" s="183">
        <v>0.779591836734693</v>
      </c>
      <c r="H1492" s="183">
        <v>0.753451676528599</v>
      </c>
      <c r="I1492" s="186">
        <v>0.755933965943065</v>
      </c>
      <c r="J1492" s="183">
        <v>0.819341377019257</v>
      </c>
      <c r="AE1492" s="117"/>
    </row>
    <row r="1493" ht="15.75" customHeight="1">
      <c r="A1493" s="22" t="s">
        <v>1282</v>
      </c>
      <c r="B1493" s="185" t="s">
        <v>327</v>
      </c>
      <c r="C1493" s="185" t="s">
        <v>324</v>
      </c>
      <c r="D1493" s="185" t="s">
        <v>324</v>
      </c>
      <c r="E1493" s="185">
        <v>0.701492537313432</v>
      </c>
      <c r="F1493" s="185">
        <v>0.749003984063745</v>
      </c>
      <c r="G1493" s="185">
        <v>0.76734693877551</v>
      </c>
      <c r="H1493" s="185">
        <v>0.758064516129032</v>
      </c>
      <c r="I1493" s="207">
        <v>0.774990250877421</v>
      </c>
      <c r="J1493" s="185">
        <v>0.821470568523494</v>
      </c>
      <c r="AE1493" s="117"/>
    </row>
    <row r="1494" ht="15.75" customHeight="1">
      <c r="A1494" s="3" t="s">
        <v>1283</v>
      </c>
      <c r="B1494" s="183" t="s">
        <v>324</v>
      </c>
      <c r="C1494" s="183">
        <v>0.605100333690643</v>
      </c>
      <c r="D1494" s="183">
        <v>0.605100333690643</v>
      </c>
      <c r="E1494" s="183">
        <v>0.691542288557213</v>
      </c>
      <c r="F1494" s="183">
        <v>0.776255707762557</v>
      </c>
      <c r="G1494" s="183">
        <v>0.693877551020408</v>
      </c>
      <c r="H1494" s="183">
        <v>0.732758620689655</v>
      </c>
      <c r="I1494" s="186">
        <v>0.767684908358247</v>
      </c>
      <c r="J1494" s="183">
        <v>0.816320591222034</v>
      </c>
      <c r="M1494" s="183"/>
      <c r="N1494" s="183"/>
      <c r="O1494" s="183"/>
      <c r="P1494" s="183"/>
      <c r="Q1494" s="183"/>
      <c r="R1494" s="183"/>
      <c r="S1494" s="183"/>
      <c r="T1494" s="186"/>
      <c r="U1494" s="183"/>
      <c r="AE1494" s="117"/>
    </row>
    <row r="1495" ht="15.75" customHeight="1">
      <c r="A1495" s="3" t="s">
        <v>1284</v>
      </c>
      <c r="B1495" s="183" t="s">
        <v>324</v>
      </c>
      <c r="C1495" s="183">
        <v>0.62265133857727</v>
      </c>
      <c r="D1495" s="183">
        <v>0.62265133857727</v>
      </c>
      <c r="E1495" s="183">
        <v>0.701492537313432</v>
      </c>
      <c r="F1495" s="183">
        <v>0.759336099585062</v>
      </c>
      <c r="G1495" s="183">
        <v>0.746938775510204</v>
      </c>
      <c r="H1495" s="183">
        <v>0.753086419753086</v>
      </c>
      <c r="I1495" s="186">
        <v>0.769244767970882</v>
      </c>
      <c r="J1495" s="183">
        <v>0.816447588731395</v>
      </c>
      <c r="L1495" s="227"/>
      <c r="M1495" s="183"/>
      <c r="N1495" s="183"/>
      <c r="O1495" s="183"/>
      <c r="P1495" s="183"/>
      <c r="Q1495" s="183"/>
      <c r="R1495" s="183"/>
      <c r="S1495" s="183"/>
      <c r="T1495" s="186"/>
      <c r="U1495" s="183"/>
      <c r="AE1495" s="117"/>
    </row>
    <row r="1496" ht="15.75" customHeight="1">
      <c r="A1496" s="3" t="s">
        <v>1285</v>
      </c>
      <c r="B1496" s="183" t="s">
        <v>324</v>
      </c>
      <c r="C1496" s="183">
        <v>0.698124229907989</v>
      </c>
      <c r="D1496" s="183">
        <v>0.698124229907989</v>
      </c>
      <c r="E1496" s="183">
        <v>0.706467661691542</v>
      </c>
      <c r="F1496" s="183">
        <v>0.782222222222222</v>
      </c>
      <c r="G1496" s="183">
        <v>0.718367346938775</v>
      </c>
      <c r="H1496" s="183">
        <v>0.748936170212766</v>
      </c>
      <c r="I1496" s="186">
        <v>0.743689067983881</v>
      </c>
      <c r="J1496" s="183">
        <v>0.798139082315755</v>
      </c>
      <c r="M1496" s="183"/>
      <c r="N1496" s="183"/>
      <c r="O1496" s="183"/>
      <c r="P1496" s="183"/>
      <c r="Q1496" s="183"/>
      <c r="R1496" s="183"/>
      <c r="S1496" s="183"/>
      <c r="T1496" s="186"/>
      <c r="U1496" s="183"/>
      <c r="AE1496" s="117"/>
    </row>
    <row r="1497" ht="15.75" customHeight="1">
      <c r="A1497" s="3" t="s">
        <v>1286</v>
      </c>
      <c r="B1497" s="183" t="s">
        <v>324</v>
      </c>
      <c r="C1497" s="183">
        <v>0.691768109798431</v>
      </c>
      <c r="D1497" s="183">
        <v>0.691768109798431</v>
      </c>
      <c r="E1497" s="183">
        <v>0.651741293532338</v>
      </c>
      <c r="F1497" s="183">
        <v>0.774869109947644</v>
      </c>
      <c r="G1497" s="183">
        <v>0.604081632653061</v>
      </c>
      <c r="H1497" s="183">
        <v>0.678899082568807</v>
      </c>
      <c r="I1497" s="186">
        <v>0.7378395944365</v>
      </c>
      <c r="J1497" s="183">
        <v>0.800658293908431</v>
      </c>
      <c r="AE1497" s="117"/>
    </row>
    <row r="1498" ht="15.75" customHeight="1">
      <c r="A1498" s="228" t="s">
        <v>1287</v>
      </c>
      <c r="B1498" s="185" t="s">
        <v>327</v>
      </c>
      <c r="C1498" s="185" t="s">
        <v>324</v>
      </c>
      <c r="D1498" s="185" t="s">
        <v>324</v>
      </c>
      <c r="E1498" s="185">
        <v>0.708955223880597</v>
      </c>
      <c r="F1498" s="185">
        <v>0.80188679245283</v>
      </c>
      <c r="G1498" s="185">
        <v>0.693877551020408</v>
      </c>
      <c r="H1498" s="185">
        <v>0.74398249452954</v>
      </c>
      <c r="I1498" s="207">
        <v>0.775666190042896</v>
      </c>
      <c r="J1498" s="185">
        <v>0.821348492597327</v>
      </c>
      <c r="AE1498" s="117"/>
    </row>
    <row r="1499" ht="15.75" customHeight="1">
      <c r="A1499" s="3" t="s">
        <v>1288</v>
      </c>
      <c r="B1499" s="183" t="s">
        <v>324</v>
      </c>
      <c r="C1499" s="183">
        <v>0.605100333690643</v>
      </c>
      <c r="D1499" s="183">
        <v>0.605100333690643</v>
      </c>
      <c r="E1499" s="183">
        <v>0.691542288557213</v>
      </c>
      <c r="F1499" s="183">
        <v>0.776255707762557</v>
      </c>
      <c r="G1499" s="183">
        <v>0.693877551020408</v>
      </c>
      <c r="H1499" s="183">
        <v>0.732758620689655</v>
      </c>
      <c r="I1499" s="186">
        <v>0.767684908358247</v>
      </c>
      <c r="J1499" s="183">
        <v>0.816320591222034</v>
      </c>
      <c r="K1499" s="229"/>
      <c r="L1499" s="229"/>
      <c r="AE1499" s="117"/>
    </row>
    <row r="1500" ht="15.75" customHeight="1">
      <c r="A1500" s="3" t="s">
        <v>1289</v>
      </c>
      <c r="B1500" s="183" t="s">
        <v>324</v>
      </c>
      <c r="C1500" s="183">
        <v>0.62265133857727</v>
      </c>
      <c r="D1500" s="183">
        <v>0.62265133857727</v>
      </c>
      <c r="E1500" s="183">
        <v>0.701492537313432</v>
      </c>
      <c r="F1500" s="183">
        <v>0.759336099585062</v>
      </c>
      <c r="G1500" s="183">
        <v>0.746938775510204</v>
      </c>
      <c r="H1500" s="183">
        <v>0.753086419753086</v>
      </c>
      <c r="I1500" s="186">
        <v>0.769244767970882</v>
      </c>
      <c r="J1500" s="183">
        <v>0.816447588731395</v>
      </c>
      <c r="K1500" s="229"/>
      <c r="L1500" s="229"/>
      <c r="AE1500" s="117"/>
    </row>
    <row r="1501" ht="15.75" customHeight="1">
      <c r="A1501" s="22" t="s">
        <v>1290</v>
      </c>
      <c r="B1501" s="185" t="s">
        <v>327</v>
      </c>
      <c r="C1501" s="185" t="s">
        <v>324</v>
      </c>
      <c r="D1501" s="185" t="s">
        <v>324</v>
      </c>
      <c r="E1501" s="185">
        <v>0.72636815920398</v>
      </c>
      <c r="F1501" s="185">
        <v>0.784810126582278</v>
      </c>
      <c r="G1501" s="185">
        <v>0.759183673469387</v>
      </c>
      <c r="H1501" s="185">
        <v>0.771784232365145</v>
      </c>
      <c r="I1501" s="207">
        <v>0.779357857792798</v>
      </c>
      <c r="J1501" s="185">
        <v>0.821444513965494</v>
      </c>
      <c r="K1501" s="229"/>
      <c r="L1501" s="229"/>
      <c r="AE1501" s="117"/>
    </row>
    <row r="1502" ht="15.75" customHeight="1">
      <c r="B1502" s="229"/>
      <c r="C1502" s="229"/>
      <c r="D1502" s="229"/>
      <c r="E1502" s="229"/>
      <c r="F1502" s="229"/>
      <c r="G1502" s="229"/>
      <c r="H1502" s="229"/>
      <c r="I1502" s="229"/>
      <c r="J1502" s="229"/>
      <c r="K1502" s="229"/>
      <c r="L1502" s="229"/>
      <c r="AE1502" s="117"/>
    </row>
    <row r="1503" ht="15.75" customHeight="1">
      <c r="B1503" s="181"/>
      <c r="C1503" s="181"/>
      <c r="D1503" s="181"/>
      <c r="E1503" s="181"/>
      <c r="F1503" s="181"/>
      <c r="G1503" s="181"/>
      <c r="H1503" s="181"/>
      <c r="I1503" s="187"/>
      <c r="J1503" s="181"/>
      <c r="AE1503" s="117"/>
    </row>
    <row r="1504" ht="15.75" customHeight="1">
      <c r="B1504" s="181"/>
      <c r="C1504" s="181"/>
      <c r="D1504" s="181"/>
      <c r="E1504" s="181"/>
      <c r="F1504" s="181"/>
      <c r="G1504" s="181"/>
      <c r="H1504" s="181"/>
      <c r="I1504" s="187"/>
      <c r="J1504" s="181"/>
      <c r="AE1504" s="117"/>
    </row>
    <row r="1505" ht="15.75" customHeight="1">
      <c r="A1505" s="3" t="s">
        <v>1291</v>
      </c>
      <c r="B1505" s="181"/>
      <c r="C1505" s="181"/>
      <c r="D1505" s="181"/>
      <c r="E1505" s="181"/>
      <c r="F1505" s="181"/>
      <c r="G1505" s="181"/>
      <c r="H1505" s="181"/>
      <c r="I1505" s="187"/>
      <c r="J1505" s="181"/>
      <c r="AE1505" s="117"/>
    </row>
    <row r="1506" ht="15.75" customHeight="1">
      <c r="B1506" s="181"/>
      <c r="C1506" s="181"/>
      <c r="D1506" s="181"/>
      <c r="E1506" s="181"/>
      <c r="F1506" s="181"/>
      <c r="G1506" s="181"/>
      <c r="H1506" s="181"/>
      <c r="I1506" s="187"/>
      <c r="J1506" s="181"/>
      <c r="AE1506" s="117"/>
    </row>
    <row r="1507" ht="15.75" customHeight="1">
      <c r="A1507" s="3" t="s">
        <v>1292</v>
      </c>
      <c r="B1507" s="181"/>
      <c r="C1507" s="181"/>
      <c r="D1507" s="181"/>
      <c r="E1507" s="181"/>
      <c r="F1507" s="181"/>
      <c r="G1507" s="181"/>
      <c r="H1507" s="181"/>
      <c r="I1507" s="187"/>
      <c r="J1507" s="181"/>
      <c r="AE1507" s="117"/>
    </row>
    <row r="1508" ht="15.75" customHeight="1">
      <c r="B1508" s="181"/>
      <c r="C1508" s="181"/>
      <c r="D1508" s="181"/>
      <c r="E1508" s="181"/>
      <c r="F1508" s="181"/>
      <c r="G1508" s="181"/>
      <c r="H1508" s="181"/>
      <c r="I1508" s="187"/>
      <c r="J1508" s="181"/>
      <c r="AE1508" s="117"/>
    </row>
    <row r="1509" ht="15.75" customHeight="1">
      <c r="A1509" s="3" t="s">
        <v>1293</v>
      </c>
      <c r="B1509" s="181"/>
      <c r="C1509" s="181"/>
      <c r="D1509" s="181"/>
      <c r="E1509" s="181"/>
      <c r="F1509" s="181"/>
      <c r="G1509" s="181"/>
      <c r="H1509" s="181"/>
      <c r="I1509" s="187"/>
      <c r="J1509" s="181"/>
      <c r="AE1509" s="117"/>
    </row>
    <row r="1510" ht="15.75" customHeight="1">
      <c r="A1510" s="3" t="s">
        <v>1294</v>
      </c>
      <c r="B1510" s="181"/>
      <c r="C1510" s="181"/>
      <c r="D1510" s="181"/>
      <c r="E1510" s="181"/>
      <c r="F1510" s="181"/>
      <c r="G1510" s="181"/>
      <c r="H1510" s="181"/>
      <c r="I1510" s="187"/>
      <c r="J1510" s="181"/>
      <c r="AE1510" s="117"/>
    </row>
    <row r="1511" ht="15.75" customHeight="1">
      <c r="A1511" s="3" t="s">
        <v>1295</v>
      </c>
      <c r="B1511" s="181"/>
      <c r="C1511" s="181"/>
      <c r="D1511" s="181"/>
      <c r="E1511" s="181"/>
      <c r="F1511" s="181"/>
      <c r="G1511" s="181"/>
      <c r="H1511" s="181"/>
      <c r="I1511" s="187"/>
      <c r="J1511" s="181"/>
      <c r="AE1511" s="117"/>
    </row>
    <row r="1512" ht="15.75" customHeight="1">
      <c r="A1512" s="3" t="s">
        <v>1296</v>
      </c>
      <c r="B1512" s="181"/>
      <c r="C1512" s="181"/>
      <c r="D1512" s="181"/>
      <c r="E1512" s="181"/>
      <c r="F1512" s="181"/>
      <c r="G1512" s="181"/>
      <c r="H1512" s="181"/>
      <c r="I1512" s="187"/>
      <c r="J1512" s="181"/>
      <c r="AE1512" s="117"/>
    </row>
    <row r="1513" ht="15.75" customHeight="1">
      <c r="B1513" s="181"/>
      <c r="C1513" s="181"/>
      <c r="D1513" s="181"/>
      <c r="E1513" s="181"/>
      <c r="F1513" s="181"/>
      <c r="G1513" s="181"/>
      <c r="H1513" s="181"/>
      <c r="I1513" s="187"/>
      <c r="J1513" s="181"/>
      <c r="AE1513" s="117"/>
    </row>
    <row r="1514" ht="15.75" customHeight="1">
      <c r="A1514" s="3" t="s">
        <v>1297</v>
      </c>
      <c r="B1514" s="181"/>
      <c r="C1514" s="181"/>
      <c r="D1514" s="181"/>
      <c r="E1514" s="181"/>
      <c r="F1514" s="181"/>
      <c r="G1514" s="181"/>
      <c r="H1514" s="181"/>
      <c r="I1514" s="187"/>
      <c r="J1514" s="181"/>
      <c r="AE1514" s="117"/>
    </row>
    <row r="1515" ht="15.75" customHeight="1">
      <c r="A1515" s="3" t="s">
        <v>1298</v>
      </c>
      <c r="B1515" s="181"/>
      <c r="C1515" s="181"/>
      <c r="D1515" s="181"/>
      <c r="E1515" s="181"/>
      <c r="F1515" s="181"/>
      <c r="G1515" s="181"/>
      <c r="H1515" s="181"/>
      <c r="I1515" s="187"/>
      <c r="J1515" s="181"/>
      <c r="AE1515" s="117"/>
    </row>
    <row r="1516" ht="15.75" customHeight="1">
      <c r="B1516" s="181"/>
      <c r="C1516" s="181"/>
      <c r="D1516" s="181"/>
      <c r="E1516" s="181"/>
      <c r="F1516" s="181"/>
      <c r="G1516" s="181"/>
      <c r="H1516" s="181"/>
      <c r="I1516" s="187"/>
      <c r="J1516" s="181"/>
      <c r="AE1516" s="117"/>
    </row>
    <row r="1517" ht="15.75" customHeight="1">
      <c r="A1517" s="3" t="s">
        <v>1299</v>
      </c>
      <c r="B1517" s="181"/>
      <c r="C1517" s="181"/>
      <c r="D1517" s="181"/>
      <c r="E1517" s="181"/>
      <c r="F1517" s="181"/>
      <c r="G1517" s="181"/>
      <c r="H1517" s="181"/>
      <c r="I1517" s="187"/>
      <c r="J1517" s="181"/>
      <c r="AE1517" s="117"/>
    </row>
    <row r="1518" ht="15.75" customHeight="1">
      <c r="A1518" s="3" t="s">
        <v>1294</v>
      </c>
      <c r="B1518" s="181"/>
      <c r="C1518" s="181"/>
      <c r="D1518" s="181"/>
      <c r="E1518" s="181"/>
      <c r="F1518" s="181"/>
      <c r="G1518" s="181"/>
      <c r="H1518" s="181"/>
      <c r="I1518" s="187"/>
      <c r="J1518" s="181"/>
      <c r="AE1518" s="117"/>
    </row>
    <row r="1519" ht="15.75" customHeight="1">
      <c r="A1519" s="3" t="s">
        <v>1300</v>
      </c>
      <c r="B1519" s="181"/>
      <c r="C1519" s="181"/>
      <c r="D1519" s="181"/>
      <c r="E1519" s="181"/>
      <c r="F1519" s="181"/>
      <c r="G1519" s="181"/>
      <c r="H1519" s="181"/>
      <c r="I1519" s="187"/>
      <c r="J1519" s="181"/>
      <c r="AE1519" s="117"/>
    </row>
    <row r="1520" ht="15.75" customHeight="1">
      <c r="A1520" s="3" t="s">
        <v>1301</v>
      </c>
      <c r="B1520" s="181"/>
      <c r="C1520" s="181"/>
      <c r="D1520" s="181"/>
      <c r="E1520" s="181"/>
      <c r="F1520" s="181"/>
      <c r="G1520" s="181"/>
      <c r="H1520" s="181"/>
      <c r="I1520" s="187"/>
      <c r="J1520" s="181"/>
      <c r="AE1520" s="117"/>
    </row>
    <row r="1521" ht="15.75" customHeight="1">
      <c r="B1521" s="181"/>
      <c r="C1521" s="181"/>
      <c r="D1521" s="181"/>
      <c r="E1521" s="181"/>
      <c r="F1521" s="181"/>
      <c r="G1521" s="181"/>
      <c r="H1521" s="181"/>
      <c r="I1521" s="187"/>
      <c r="J1521" s="181"/>
      <c r="AE1521" s="117"/>
    </row>
    <row r="1522" ht="15.75" customHeight="1">
      <c r="A1522" s="3" t="s">
        <v>1302</v>
      </c>
      <c r="B1522" s="181"/>
      <c r="C1522" s="181"/>
      <c r="D1522" s="181"/>
      <c r="E1522" s="181"/>
      <c r="F1522" s="181"/>
      <c r="G1522" s="181"/>
      <c r="H1522" s="181"/>
      <c r="I1522" s="187"/>
      <c r="J1522" s="181"/>
      <c r="AE1522" s="117"/>
    </row>
    <row r="1523" ht="15.75" customHeight="1">
      <c r="A1523" s="3" t="s">
        <v>1294</v>
      </c>
      <c r="B1523" s="181"/>
      <c r="C1523" s="181"/>
      <c r="D1523" s="181"/>
      <c r="E1523" s="181"/>
      <c r="F1523" s="181"/>
      <c r="G1523" s="181"/>
      <c r="H1523" s="181"/>
      <c r="I1523" s="187"/>
      <c r="J1523" s="181"/>
      <c r="AE1523" s="117"/>
    </row>
    <row r="1524" ht="15.75" customHeight="1">
      <c r="A1524" s="3" t="s">
        <v>1303</v>
      </c>
      <c r="B1524" s="181"/>
      <c r="C1524" s="181"/>
      <c r="D1524" s="181"/>
      <c r="E1524" s="181"/>
      <c r="F1524" s="181"/>
      <c r="G1524" s="181"/>
      <c r="H1524" s="181"/>
      <c r="I1524" s="187"/>
      <c r="J1524" s="181"/>
      <c r="AE1524" s="117"/>
    </row>
    <row r="1525" ht="15.75" customHeight="1">
      <c r="A1525" s="3" t="s">
        <v>1304</v>
      </c>
      <c r="B1525" s="181"/>
      <c r="C1525" s="181"/>
      <c r="D1525" s="181"/>
      <c r="E1525" s="181"/>
      <c r="F1525" s="181"/>
      <c r="G1525" s="181"/>
      <c r="H1525" s="181"/>
      <c r="I1525" s="187"/>
      <c r="J1525" s="181"/>
      <c r="AE1525" s="117"/>
    </row>
    <row r="1526" ht="15.75" customHeight="1">
      <c r="B1526" s="181"/>
      <c r="C1526" s="181"/>
      <c r="D1526" s="181"/>
      <c r="E1526" s="181"/>
      <c r="F1526" s="181"/>
      <c r="G1526" s="181"/>
      <c r="H1526" s="181"/>
      <c r="I1526" s="187"/>
      <c r="J1526" s="181"/>
      <c r="AE1526" s="117"/>
    </row>
    <row r="1527" ht="15.75" customHeight="1">
      <c r="A1527" s="3" t="s">
        <v>1305</v>
      </c>
      <c r="B1527" s="181"/>
      <c r="C1527" s="181"/>
      <c r="D1527" s="181"/>
      <c r="E1527" s="181"/>
      <c r="F1527" s="181"/>
      <c r="G1527" s="181"/>
      <c r="H1527" s="181"/>
      <c r="I1527" s="187"/>
      <c r="J1527" s="181"/>
      <c r="AE1527" s="117"/>
    </row>
    <row r="1528" ht="15.75" customHeight="1">
      <c r="A1528" s="3" t="s">
        <v>1294</v>
      </c>
      <c r="B1528" s="181"/>
      <c r="C1528" s="181"/>
      <c r="D1528" s="181"/>
      <c r="E1528" s="181"/>
      <c r="F1528" s="181"/>
      <c r="G1528" s="181"/>
      <c r="H1528" s="181"/>
      <c r="I1528" s="187"/>
      <c r="J1528" s="181"/>
      <c r="AE1528" s="117"/>
    </row>
    <row r="1529" ht="15.75" customHeight="1">
      <c r="A1529" s="3" t="s">
        <v>1306</v>
      </c>
      <c r="B1529" s="181"/>
      <c r="C1529" s="181"/>
      <c r="D1529" s="181"/>
      <c r="E1529" s="181"/>
      <c r="F1529" s="181"/>
      <c r="G1529" s="181"/>
      <c r="H1529" s="181"/>
      <c r="I1529" s="187"/>
      <c r="J1529" s="181"/>
      <c r="AE1529" s="117"/>
    </row>
    <row r="1530" ht="15.75" customHeight="1">
      <c r="A1530" s="3" t="s">
        <v>1307</v>
      </c>
      <c r="B1530" s="181"/>
      <c r="C1530" s="181"/>
      <c r="D1530" s="181"/>
      <c r="E1530" s="181"/>
      <c r="F1530" s="181"/>
      <c r="G1530" s="181"/>
      <c r="H1530" s="181"/>
      <c r="I1530" s="187"/>
      <c r="J1530" s="181"/>
      <c r="AE1530" s="117"/>
    </row>
    <row r="1531" ht="15.75" customHeight="1">
      <c r="B1531" s="181"/>
      <c r="C1531" s="181"/>
      <c r="D1531" s="181"/>
      <c r="E1531" s="181"/>
      <c r="F1531" s="181"/>
      <c r="G1531" s="181"/>
      <c r="H1531" s="181"/>
      <c r="I1531" s="187"/>
      <c r="J1531" s="181"/>
      <c r="AE1531" s="117"/>
    </row>
    <row r="1532" ht="15.75" customHeight="1">
      <c r="B1532" s="181"/>
      <c r="C1532" s="181"/>
      <c r="D1532" s="181"/>
      <c r="E1532" s="181"/>
      <c r="F1532" s="181"/>
      <c r="G1532" s="181"/>
      <c r="H1532" s="181"/>
      <c r="I1532" s="187"/>
      <c r="J1532" s="181"/>
      <c r="AE1532" s="117"/>
    </row>
    <row r="1533" ht="15.75" customHeight="1">
      <c r="A1533" s="3" t="s">
        <v>1308</v>
      </c>
      <c r="B1533" s="181"/>
      <c r="C1533" s="181"/>
      <c r="D1533" s="181"/>
      <c r="E1533" s="181"/>
      <c r="F1533" s="181"/>
      <c r="G1533" s="181"/>
      <c r="H1533" s="181"/>
      <c r="I1533" s="187"/>
      <c r="J1533" s="181"/>
      <c r="AE1533" s="117"/>
    </row>
    <row r="1534" ht="15.75" customHeight="1">
      <c r="B1534" s="181"/>
      <c r="C1534" s="181"/>
      <c r="D1534" s="181"/>
      <c r="E1534" s="181"/>
      <c r="F1534" s="181"/>
      <c r="G1534" s="181"/>
      <c r="H1534" s="181"/>
      <c r="I1534" s="187"/>
      <c r="J1534" s="181"/>
      <c r="AE1534" s="117"/>
    </row>
    <row r="1535" ht="15.75" customHeight="1">
      <c r="A1535" s="3" t="s">
        <v>1309</v>
      </c>
      <c r="B1535" s="181"/>
      <c r="C1535" s="181"/>
      <c r="D1535" s="181"/>
      <c r="E1535" s="181"/>
      <c r="F1535" s="181"/>
      <c r="G1535" s="181"/>
      <c r="H1535" s="181"/>
      <c r="I1535" s="187"/>
      <c r="J1535" s="181"/>
      <c r="AE1535" s="117"/>
    </row>
    <row r="1536" ht="15.75" customHeight="1">
      <c r="B1536" s="181"/>
      <c r="C1536" s="181"/>
      <c r="D1536" s="181"/>
      <c r="E1536" s="181"/>
      <c r="F1536" s="181"/>
      <c r="G1536" s="181"/>
      <c r="H1536" s="181"/>
      <c r="I1536" s="187"/>
      <c r="J1536" s="181"/>
      <c r="AE1536" s="117"/>
    </row>
    <row r="1537" ht="15.75" customHeight="1">
      <c r="A1537" s="3" t="s">
        <v>1310</v>
      </c>
      <c r="B1537" s="181"/>
      <c r="C1537" s="181"/>
      <c r="D1537" s="181"/>
      <c r="E1537" s="181"/>
      <c r="F1537" s="181"/>
      <c r="G1537" s="181"/>
      <c r="H1537" s="181"/>
      <c r="I1537" s="187"/>
      <c r="J1537" s="181"/>
      <c r="AE1537" s="117"/>
    </row>
    <row r="1538" ht="15.75" customHeight="1">
      <c r="A1538" s="3" t="s">
        <v>1294</v>
      </c>
      <c r="B1538" s="181"/>
      <c r="C1538" s="181"/>
      <c r="D1538" s="181"/>
      <c r="E1538" s="181"/>
      <c r="F1538" s="181"/>
      <c r="G1538" s="181"/>
      <c r="H1538" s="181"/>
      <c r="I1538" s="187"/>
      <c r="J1538" s="181"/>
      <c r="AE1538" s="117"/>
    </row>
    <row r="1539" ht="15.75" customHeight="1">
      <c r="A1539" s="3" t="s">
        <v>1311</v>
      </c>
      <c r="B1539" s="181"/>
      <c r="C1539" s="181"/>
      <c r="D1539" s="181"/>
      <c r="E1539" s="181"/>
      <c r="F1539" s="181"/>
      <c r="G1539" s="181"/>
      <c r="H1539" s="181"/>
      <c r="I1539" s="187"/>
      <c r="J1539" s="181"/>
      <c r="AE1539" s="117"/>
    </row>
    <row r="1540" ht="15.75" customHeight="1">
      <c r="A1540" s="3" t="s">
        <v>1312</v>
      </c>
      <c r="B1540" s="181"/>
      <c r="C1540" s="181"/>
      <c r="D1540" s="181"/>
      <c r="E1540" s="181"/>
      <c r="F1540" s="181"/>
      <c r="G1540" s="181"/>
      <c r="H1540" s="181"/>
      <c r="I1540" s="187"/>
      <c r="J1540" s="181"/>
      <c r="AE1540" s="117"/>
    </row>
    <row r="1541" ht="15.75" customHeight="1">
      <c r="A1541" s="3" t="s">
        <v>1313</v>
      </c>
      <c r="B1541" s="181"/>
      <c r="C1541" s="181"/>
      <c r="D1541" s="181"/>
      <c r="E1541" s="181"/>
      <c r="F1541" s="181"/>
      <c r="G1541" s="181"/>
      <c r="H1541" s="181"/>
      <c r="I1541" s="187"/>
      <c r="J1541" s="181"/>
      <c r="AE1541" s="117"/>
    </row>
    <row r="1542" ht="15.75" customHeight="1">
      <c r="A1542" s="3" t="s">
        <v>1314</v>
      </c>
      <c r="B1542" s="181"/>
      <c r="C1542" s="181"/>
      <c r="D1542" s="181"/>
      <c r="E1542" s="181"/>
      <c r="F1542" s="181"/>
      <c r="G1542" s="181"/>
      <c r="H1542" s="181"/>
      <c r="I1542" s="187"/>
      <c r="J1542" s="181"/>
      <c r="AE1542" s="117"/>
    </row>
    <row r="1543" ht="15.75" customHeight="1">
      <c r="B1543" s="181"/>
      <c r="C1543" s="181"/>
      <c r="D1543" s="181"/>
      <c r="E1543" s="181"/>
      <c r="F1543" s="181"/>
      <c r="G1543" s="181"/>
      <c r="H1543" s="181"/>
      <c r="I1543" s="187"/>
      <c r="J1543" s="181"/>
      <c r="AE1543" s="117"/>
    </row>
    <row r="1544" ht="15.75" customHeight="1">
      <c r="A1544" s="3" t="s">
        <v>1315</v>
      </c>
      <c r="B1544" s="181"/>
      <c r="C1544" s="181"/>
      <c r="D1544" s="181"/>
      <c r="E1544" s="181"/>
      <c r="F1544" s="181"/>
      <c r="G1544" s="181"/>
      <c r="H1544" s="181"/>
      <c r="I1544" s="187"/>
      <c r="J1544" s="181"/>
      <c r="AE1544" s="117"/>
    </row>
    <row r="1545" ht="15.75" customHeight="1">
      <c r="A1545" s="3" t="s">
        <v>1294</v>
      </c>
      <c r="B1545" s="181"/>
      <c r="C1545" s="181"/>
      <c r="D1545" s="181"/>
      <c r="E1545" s="181"/>
      <c r="F1545" s="181"/>
      <c r="G1545" s="181"/>
      <c r="H1545" s="181"/>
      <c r="I1545" s="187"/>
      <c r="J1545" s="181"/>
      <c r="AE1545" s="117"/>
    </row>
    <row r="1546" ht="15.75" customHeight="1">
      <c r="A1546" s="3" t="s">
        <v>1311</v>
      </c>
      <c r="B1546" s="181"/>
      <c r="C1546" s="181"/>
      <c r="D1546" s="181"/>
      <c r="E1546" s="181"/>
      <c r="F1546" s="181"/>
      <c r="G1546" s="181"/>
      <c r="H1546" s="181"/>
      <c r="I1546" s="187"/>
      <c r="J1546" s="181"/>
      <c r="AE1546" s="117"/>
    </row>
    <row r="1547" ht="15.75" customHeight="1">
      <c r="A1547" s="3" t="s">
        <v>1312</v>
      </c>
      <c r="B1547" s="181"/>
      <c r="C1547" s="181"/>
      <c r="D1547" s="181"/>
      <c r="E1547" s="181"/>
      <c r="F1547" s="181"/>
      <c r="G1547" s="181"/>
      <c r="H1547" s="181"/>
      <c r="I1547" s="187"/>
      <c r="J1547" s="181"/>
      <c r="AE1547" s="117"/>
    </row>
    <row r="1548" ht="15.75" customHeight="1">
      <c r="A1548" s="3" t="s">
        <v>1316</v>
      </c>
      <c r="B1548" s="181"/>
      <c r="C1548" s="181"/>
      <c r="D1548" s="181"/>
      <c r="E1548" s="181"/>
      <c r="F1548" s="181"/>
      <c r="G1548" s="181"/>
      <c r="H1548" s="181"/>
      <c r="I1548" s="187"/>
      <c r="J1548" s="181"/>
      <c r="AE1548" s="117"/>
    </row>
    <row r="1549" ht="15.75" customHeight="1">
      <c r="A1549" s="3" t="s">
        <v>1317</v>
      </c>
      <c r="B1549" s="181"/>
      <c r="C1549" s="181"/>
      <c r="D1549" s="181"/>
      <c r="E1549" s="181"/>
      <c r="F1549" s="181"/>
      <c r="G1549" s="181"/>
      <c r="H1549" s="181"/>
      <c r="I1549" s="187"/>
      <c r="J1549" s="181"/>
      <c r="AE1549" s="117"/>
    </row>
    <row r="1550" ht="15.75" customHeight="1">
      <c r="B1550" s="181"/>
      <c r="C1550" s="181"/>
      <c r="D1550" s="181"/>
      <c r="E1550" s="181"/>
      <c r="F1550" s="181"/>
      <c r="G1550" s="181"/>
      <c r="H1550" s="181"/>
      <c r="I1550" s="187"/>
      <c r="J1550" s="181"/>
      <c r="AE1550" s="117"/>
    </row>
    <row r="1551" ht="15.75" customHeight="1">
      <c r="A1551" s="3" t="s">
        <v>1318</v>
      </c>
      <c r="B1551" s="181"/>
      <c r="C1551" s="181"/>
      <c r="D1551" s="181"/>
      <c r="E1551" s="181"/>
      <c r="F1551" s="181"/>
      <c r="G1551" s="181"/>
      <c r="H1551" s="181"/>
      <c r="I1551" s="187"/>
      <c r="J1551" s="181"/>
      <c r="AE1551" s="117"/>
    </row>
    <row r="1552" ht="15.75" customHeight="1">
      <c r="A1552" s="3" t="s">
        <v>1294</v>
      </c>
      <c r="B1552" s="181"/>
      <c r="C1552" s="181"/>
      <c r="D1552" s="181"/>
      <c r="E1552" s="181"/>
      <c r="F1552" s="181"/>
      <c r="G1552" s="181"/>
      <c r="H1552" s="181"/>
      <c r="I1552" s="187"/>
      <c r="J1552" s="181"/>
      <c r="AE1552" s="117"/>
    </row>
    <row r="1553" ht="15.75" customHeight="1">
      <c r="A1553" s="3" t="s">
        <v>1311</v>
      </c>
      <c r="B1553" s="181"/>
      <c r="C1553" s="181"/>
      <c r="D1553" s="181"/>
      <c r="E1553" s="181"/>
      <c r="F1553" s="181"/>
      <c r="G1553" s="181"/>
      <c r="H1553" s="181"/>
      <c r="I1553" s="187"/>
      <c r="J1553" s="181"/>
      <c r="AE1553" s="117"/>
    </row>
    <row r="1554" ht="15.75" customHeight="1">
      <c r="A1554" s="3" t="s">
        <v>1312</v>
      </c>
      <c r="B1554" s="181"/>
      <c r="C1554" s="181"/>
      <c r="D1554" s="181"/>
      <c r="E1554" s="181"/>
      <c r="F1554" s="181"/>
      <c r="G1554" s="181"/>
      <c r="H1554" s="181"/>
      <c r="I1554" s="187"/>
      <c r="J1554" s="181"/>
      <c r="AE1554" s="117"/>
    </row>
    <row r="1555" ht="15.75" customHeight="1">
      <c r="A1555" s="3" t="s">
        <v>1319</v>
      </c>
      <c r="B1555" s="181"/>
      <c r="C1555" s="181"/>
      <c r="D1555" s="181"/>
      <c r="E1555" s="181"/>
      <c r="F1555" s="181"/>
      <c r="G1555" s="181"/>
      <c r="H1555" s="181"/>
      <c r="I1555" s="187"/>
      <c r="J1555" s="181"/>
      <c r="AE1555" s="117"/>
    </row>
    <row r="1556" ht="15.75" customHeight="1">
      <c r="A1556" s="3" t="s">
        <v>1320</v>
      </c>
      <c r="B1556" s="181"/>
      <c r="C1556" s="181"/>
      <c r="D1556" s="181"/>
      <c r="E1556" s="181"/>
      <c r="F1556" s="181"/>
      <c r="G1556" s="181"/>
      <c r="H1556" s="181"/>
      <c r="I1556" s="187"/>
      <c r="J1556" s="181"/>
      <c r="AE1556" s="117"/>
    </row>
    <row r="1557" ht="15.75" customHeight="1">
      <c r="B1557" s="181"/>
      <c r="C1557" s="181"/>
      <c r="D1557" s="181"/>
      <c r="E1557" s="181"/>
      <c r="F1557" s="181"/>
      <c r="G1557" s="181"/>
      <c r="H1557" s="181"/>
      <c r="I1557" s="187"/>
      <c r="J1557" s="181"/>
      <c r="AE1557" s="117"/>
    </row>
    <row r="1558" ht="15.75" customHeight="1">
      <c r="A1558" s="3" t="s">
        <v>1321</v>
      </c>
      <c r="B1558" s="181"/>
      <c r="C1558" s="181"/>
      <c r="D1558" s="181"/>
      <c r="E1558" s="181"/>
      <c r="F1558" s="181"/>
      <c r="G1558" s="181"/>
      <c r="H1558" s="181"/>
      <c r="I1558" s="187"/>
      <c r="J1558" s="181"/>
      <c r="AE1558" s="117"/>
    </row>
    <row r="1559" ht="15.75" customHeight="1">
      <c r="A1559" s="3" t="s">
        <v>1294</v>
      </c>
      <c r="B1559" s="181"/>
      <c r="C1559" s="181"/>
      <c r="D1559" s="181"/>
      <c r="E1559" s="181"/>
      <c r="F1559" s="181"/>
      <c r="G1559" s="181"/>
      <c r="H1559" s="181"/>
      <c r="I1559" s="187"/>
      <c r="J1559" s="181"/>
      <c r="AE1559" s="117"/>
    </row>
    <row r="1560" ht="15.75" customHeight="1">
      <c r="A1560" s="3" t="s">
        <v>1322</v>
      </c>
      <c r="B1560" s="181"/>
      <c r="C1560" s="181"/>
      <c r="D1560" s="181"/>
      <c r="E1560" s="181"/>
      <c r="F1560" s="181"/>
      <c r="G1560" s="181"/>
      <c r="H1560" s="181"/>
      <c r="I1560" s="187"/>
      <c r="J1560" s="181"/>
      <c r="AE1560" s="117"/>
    </row>
    <row r="1561" ht="15.75" customHeight="1">
      <c r="A1561" s="3" t="s">
        <v>1323</v>
      </c>
      <c r="B1561" s="181"/>
      <c r="C1561" s="181"/>
      <c r="D1561" s="181"/>
      <c r="E1561" s="181"/>
      <c r="F1561" s="181"/>
      <c r="G1561" s="181"/>
      <c r="H1561" s="181"/>
      <c r="I1561" s="187"/>
      <c r="J1561" s="181"/>
      <c r="AE1561" s="117"/>
    </row>
    <row r="1562" ht="15.75" customHeight="1">
      <c r="A1562" s="3" t="s">
        <v>1313</v>
      </c>
      <c r="B1562" s="181"/>
      <c r="C1562" s="181"/>
      <c r="D1562" s="181"/>
      <c r="E1562" s="181"/>
      <c r="F1562" s="181"/>
      <c r="G1562" s="181"/>
      <c r="H1562" s="181"/>
      <c r="I1562" s="187"/>
      <c r="J1562" s="181"/>
      <c r="AE1562" s="117"/>
    </row>
    <row r="1563" ht="15.75" customHeight="1">
      <c r="A1563" s="3" t="s">
        <v>1314</v>
      </c>
      <c r="B1563" s="181"/>
      <c r="C1563" s="181"/>
      <c r="D1563" s="181"/>
      <c r="E1563" s="181"/>
      <c r="F1563" s="181"/>
      <c r="G1563" s="181"/>
      <c r="H1563" s="181"/>
      <c r="I1563" s="187"/>
      <c r="J1563" s="181"/>
      <c r="AE1563" s="117"/>
    </row>
    <row r="1564" ht="15.75" customHeight="1">
      <c r="B1564" s="181"/>
      <c r="C1564" s="181"/>
      <c r="D1564" s="181"/>
      <c r="E1564" s="181"/>
      <c r="F1564" s="181"/>
      <c r="G1564" s="181"/>
      <c r="H1564" s="181"/>
      <c r="I1564" s="187"/>
      <c r="J1564" s="181"/>
      <c r="AE1564" s="117"/>
    </row>
    <row r="1565" ht="15.75" customHeight="1">
      <c r="A1565" s="3" t="s">
        <v>1324</v>
      </c>
      <c r="B1565" s="181"/>
      <c r="C1565" s="181"/>
      <c r="D1565" s="181"/>
      <c r="E1565" s="181"/>
      <c r="F1565" s="181"/>
      <c r="G1565" s="181"/>
      <c r="H1565" s="181"/>
      <c r="I1565" s="187"/>
      <c r="J1565" s="181"/>
      <c r="AE1565" s="117"/>
    </row>
    <row r="1566" ht="15.75" customHeight="1">
      <c r="A1566" s="3" t="s">
        <v>1294</v>
      </c>
      <c r="B1566" s="181"/>
      <c r="C1566" s="181"/>
      <c r="D1566" s="181"/>
      <c r="E1566" s="181"/>
      <c r="F1566" s="181"/>
      <c r="G1566" s="181"/>
      <c r="H1566" s="181"/>
      <c r="I1566" s="187"/>
      <c r="J1566" s="181"/>
      <c r="AE1566" s="117"/>
    </row>
    <row r="1567" ht="15.75" customHeight="1">
      <c r="A1567" s="3" t="s">
        <v>1322</v>
      </c>
      <c r="B1567" s="181"/>
      <c r="C1567" s="181"/>
      <c r="D1567" s="181"/>
      <c r="E1567" s="181"/>
      <c r="F1567" s="181"/>
      <c r="G1567" s="181"/>
      <c r="H1567" s="181"/>
      <c r="I1567" s="187"/>
      <c r="J1567" s="181"/>
      <c r="AE1567" s="117"/>
    </row>
    <row r="1568" ht="15.75" customHeight="1">
      <c r="A1568" s="3" t="s">
        <v>1323</v>
      </c>
      <c r="B1568" s="181"/>
      <c r="C1568" s="181"/>
      <c r="D1568" s="181"/>
      <c r="E1568" s="181"/>
      <c r="F1568" s="181"/>
      <c r="G1568" s="181"/>
      <c r="H1568" s="181"/>
      <c r="I1568" s="187"/>
      <c r="J1568" s="181"/>
      <c r="AE1568" s="117"/>
    </row>
    <row r="1569" ht="15.75" customHeight="1">
      <c r="A1569" s="3" t="s">
        <v>1316</v>
      </c>
      <c r="B1569" s="181"/>
      <c r="C1569" s="181"/>
      <c r="D1569" s="181"/>
      <c r="E1569" s="181"/>
      <c r="F1569" s="181"/>
      <c r="G1569" s="181"/>
      <c r="H1569" s="181"/>
      <c r="I1569" s="187"/>
      <c r="J1569" s="181"/>
      <c r="AE1569" s="117"/>
    </row>
    <row r="1570" ht="15.75" customHeight="1">
      <c r="A1570" s="3" t="s">
        <v>1317</v>
      </c>
      <c r="B1570" s="181"/>
      <c r="C1570" s="181"/>
      <c r="D1570" s="181"/>
      <c r="E1570" s="181"/>
      <c r="F1570" s="181"/>
      <c r="G1570" s="181"/>
      <c r="H1570" s="181"/>
      <c r="I1570" s="187"/>
      <c r="J1570" s="181"/>
      <c r="AE1570" s="117"/>
    </row>
    <row r="1571" ht="15.75" customHeight="1">
      <c r="B1571" s="181"/>
      <c r="C1571" s="181"/>
      <c r="D1571" s="181"/>
      <c r="E1571" s="181"/>
      <c r="F1571" s="181"/>
      <c r="G1571" s="181"/>
      <c r="H1571" s="181"/>
      <c r="I1571" s="187"/>
      <c r="J1571" s="181"/>
      <c r="AE1571" s="117"/>
    </row>
    <row r="1572" ht="15.75" customHeight="1">
      <c r="A1572" s="3" t="s">
        <v>1325</v>
      </c>
      <c r="B1572" s="181"/>
      <c r="C1572" s="181"/>
      <c r="D1572" s="181"/>
      <c r="E1572" s="181"/>
      <c r="F1572" s="181"/>
      <c r="G1572" s="181"/>
      <c r="H1572" s="181"/>
      <c r="I1572" s="187"/>
      <c r="J1572" s="181"/>
      <c r="AE1572" s="117"/>
    </row>
    <row r="1573" ht="15.75" customHeight="1">
      <c r="A1573" s="3" t="s">
        <v>1294</v>
      </c>
      <c r="B1573" s="181"/>
      <c r="C1573" s="181"/>
      <c r="D1573" s="181"/>
      <c r="E1573" s="181"/>
      <c r="F1573" s="181"/>
      <c r="G1573" s="181"/>
      <c r="H1573" s="181"/>
      <c r="I1573" s="187"/>
      <c r="J1573" s="181"/>
      <c r="AE1573" s="117"/>
    </row>
    <row r="1574" ht="15.75" customHeight="1">
      <c r="A1574" s="3" t="s">
        <v>1322</v>
      </c>
      <c r="B1574" s="181"/>
      <c r="C1574" s="181"/>
      <c r="D1574" s="181"/>
      <c r="E1574" s="181"/>
      <c r="F1574" s="181"/>
      <c r="G1574" s="181"/>
      <c r="H1574" s="181"/>
      <c r="I1574" s="187"/>
      <c r="J1574" s="181"/>
      <c r="AE1574" s="117"/>
    </row>
    <row r="1575" ht="15.75" customHeight="1">
      <c r="A1575" s="3" t="s">
        <v>1323</v>
      </c>
      <c r="B1575" s="181"/>
      <c r="C1575" s="181"/>
      <c r="D1575" s="181"/>
      <c r="E1575" s="181"/>
      <c r="F1575" s="181"/>
      <c r="G1575" s="181"/>
      <c r="H1575" s="181"/>
      <c r="I1575" s="187"/>
      <c r="J1575" s="181"/>
      <c r="AE1575" s="117"/>
    </row>
    <row r="1576" ht="15.75" customHeight="1">
      <c r="A1576" s="3" t="s">
        <v>1319</v>
      </c>
      <c r="B1576" s="181"/>
      <c r="C1576" s="181"/>
      <c r="D1576" s="181"/>
      <c r="E1576" s="181"/>
      <c r="F1576" s="181"/>
      <c r="G1576" s="181"/>
      <c r="H1576" s="181"/>
      <c r="I1576" s="187"/>
      <c r="J1576" s="181"/>
      <c r="AE1576" s="117"/>
    </row>
    <row r="1577" ht="15.75" customHeight="1">
      <c r="A1577" s="3" t="s">
        <v>1320</v>
      </c>
      <c r="B1577" s="181"/>
      <c r="C1577" s="181"/>
      <c r="D1577" s="181"/>
      <c r="E1577" s="181"/>
      <c r="F1577" s="181"/>
      <c r="G1577" s="181"/>
      <c r="H1577" s="181"/>
      <c r="I1577" s="187"/>
      <c r="J1577" s="181"/>
      <c r="AE1577" s="117"/>
    </row>
    <row r="1578" ht="15.75" customHeight="1">
      <c r="B1578" s="181"/>
      <c r="C1578" s="181"/>
      <c r="D1578" s="181"/>
      <c r="E1578" s="181"/>
      <c r="F1578" s="181"/>
      <c r="G1578" s="181"/>
      <c r="H1578" s="181"/>
      <c r="I1578" s="187"/>
      <c r="J1578" s="181"/>
      <c r="AE1578" s="117"/>
    </row>
    <row r="1579" ht="15.75" customHeight="1">
      <c r="B1579" s="181"/>
      <c r="C1579" s="181"/>
      <c r="D1579" s="181"/>
      <c r="E1579" s="181"/>
      <c r="F1579" s="181"/>
      <c r="G1579" s="181"/>
      <c r="H1579" s="181"/>
      <c r="I1579" s="187"/>
      <c r="J1579" s="181"/>
      <c r="AE1579" s="117"/>
    </row>
    <row r="1580" ht="15.75" customHeight="1">
      <c r="A1580" s="3"/>
      <c r="B1580" s="181"/>
      <c r="C1580" s="181"/>
      <c r="D1580" s="181"/>
      <c r="E1580" s="181"/>
      <c r="F1580" s="181"/>
      <c r="G1580" s="181"/>
      <c r="H1580" s="181"/>
      <c r="I1580" s="187"/>
      <c r="J1580" s="181"/>
      <c r="AE1580" s="117"/>
    </row>
    <row r="1581" ht="15.75" customHeight="1">
      <c r="A1581" s="230" t="s">
        <v>1326</v>
      </c>
      <c r="B1581" s="195"/>
      <c r="C1581" s="195"/>
      <c r="D1581" s="195"/>
      <c r="E1581" s="195"/>
      <c r="F1581" s="195"/>
      <c r="G1581" s="195"/>
      <c r="H1581" s="195"/>
      <c r="I1581" s="195"/>
      <c r="J1581" s="195"/>
      <c r="K1581" s="195"/>
      <c r="L1581" s="195"/>
      <c r="M1581" s="195"/>
      <c r="N1581" s="195"/>
      <c r="O1581" s="195"/>
      <c r="P1581" s="195"/>
      <c r="Q1581" s="195"/>
      <c r="R1581" s="195"/>
      <c r="S1581" s="195"/>
      <c r="T1581" s="195"/>
      <c r="U1581" s="195"/>
      <c r="V1581" s="195"/>
      <c r="AE1581" s="117"/>
    </row>
    <row r="1582" ht="15.75" customHeight="1">
      <c r="A1582" s="3"/>
      <c r="B1582" s="231"/>
      <c r="C1582" s="231"/>
      <c r="D1582" s="231"/>
      <c r="E1582" s="231"/>
      <c r="F1582" s="231"/>
      <c r="G1582" s="231"/>
      <c r="H1582" s="231"/>
      <c r="I1582" s="231"/>
      <c r="J1582" s="231"/>
      <c r="K1582" s="231"/>
      <c r="L1582" s="231"/>
      <c r="M1582" s="231"/>
      <c r="N1582" s="231"/>
      <c r="O1582" s="231"/>
      <c r="P1582" s="231"/>
      <c r="Q1582" s="231"/>
      <c r="R1582" s="231"/>
      <c r="S1582" s="231"/>
      <c r="T1582" s="231"/>
      <c r="U1582" s="231"/>
      <c r="V1582" s="195"/>
      <c r="AE1582" s="117"/>
    </row>
    <row r="1583" ht="15.75" customHeight="1">
      <c r="A1583" s="3" t="s">
        <v>1327</v>
      </c>
      <c r="B1583" s="195"/>
      <c r="C1583" s="195"/>
      <c r="D1583" s="195"/>
      <c r="E1583" s="195"/>
      <c r="F1583" s="195"/>
      <c r="G1583" s="195"/>
      <c r="H1583" s="195"/>
      <c r="I1583" s="195"/>
      <c r="J1583" s="195"/>
      <c r="K1583" s="231"/>
      <c r="L1583" s="231"/>
      <c r="M1583" s="231"/>
      <c r="N1583" s="231"/>
      <c r="O1583" s="231"/>
      <c r="P1583" s="231"/>
      <c r="Q1583" s="231"/>
      <c r="R1583" s="231"/>
      <c r="S1583" s="231"/>
      <c r="T1583" s="231"/>
      <c r="U1583" s="231"/>
      <c r="V1583" s="195"/>
      <c r="AE1583" s="117"/>
    </row>
    <row r="1584" ht="15.75" customHeight="1">
      <c r="A1584" s="3" t="s">
        <v>1328</v>
      </c>
      <c r="B1584" s="232">
        <v>67.0</v>
      </c>
      <c r="C1584" s="232">
        <v>0.72481632232666</v>
      </c>
      <c r="D1584" s="232">
        <v>0.72481632232666</v>
      </c>
      <c r="E1584" s="232">
        <v>0.720670391061452</v>
      </c>
      <c r="F1584" s="232">
        <v>0.876543209876543</v>
      </c>
      <c r="G1584" s="232">
        <v>0.639639639639639</v>
      </c>
      <c r="H1584" s="232">
        <v>0.739583333333333</v>
      </c>
      <c r="I1584" s="232">
        <v>0.786963434022257</v>
      </c>
      <c r="J1584" s="232">
        <v>0.824756631403749</v>
      </c>
      <c r="K1584" s="231"/>
      <c r="L1584" s="231"/>
      <c r="M1584" s="231"/>
      <c r="N1584" s="231"/>
      <c r="O1584" s="231"/>
      <c r="P1584" s="231"/>
      <c r="Q1584" s="231"/>
      <c r="R1584" s="231"/>
      <c r="S1584" s="231"/>
      <c r="T1584" s="231"/>
      <c r="U1584" s="231"/>
      <c r="V1584" s="195"/>
      <c r="AE1584" s="117"/>
    </row>
    <row r="1585" ht="15.75" customHeight="1">
      <c r="A1585" s="3" t="s">
        <v>1329</v>
      </c>
      <c r="B1585" s="232">
        <v>67.0</v>
      </c>
      <c r="C1585" s="232">
        <v>0.819271683692932</v>
      </c>
      <c r="D1585" s="232">
        <v>0.819271683692932</v>
      </c>
      <c r="E1585" s="232">
        <v>0.681614349775784</v>
      </c>
      <c r="F1585" s="232">
        <v>0.831578947368421</v>
      </c>
      <c r="G1585" s="232">
        <v>0.58955223880597</v>
      </c>
      <c r="H1585" s="232">
        <v>0.689956331877729</v>
      </c>
      <c r="I1585" s="232">
        <v>0.763122589300687</v>
      </c>
      <c r="J1585" s="232">
        <v>0.828958558509866</v>
      </c>
      <c r="K1585" s="231"/>
      <c r="L1585" s="231"/>
      <c r="M1585" s="231"/>
      <c r="N1585" s="231"/>
      <c r="O1585" s="231"/>
      <c r="P1585" s="231"/>
      <c r="Q1585" s="231"/>
      <c r="R1585" s="231"/>
      <c r="S1585" s="231"/>
      <c r="T1585" s="231"/>
      <c r="U1585" s="231"/>
      <c r="V1585" s="195"/>
      <c r="AE1585" s="117"/>
    </row>
    <row r="1586" ht="15.75" customHeight="1">
      <c r="B1586" s="195"/>
      <c r="C1586" s="195"/>
      <c r="D1586" s="195"/>
      <c r="E1586" s="195"/>
      <c r="F1586" s="195"/>
      <c r="G1586" s="195"/>
      <c r="H1586" s="195"/>
      <c r="I1586" s="195"/>
      <c r="J1586" s="195"/>
      <c r="K1586" s="231"/>
      <c r="L1586" s="231"/>
      <c r="M1586" s="231"/>
      <c r="N1586" s="231"/>
      <c r="O1586" s="231"/>
      <c r="P1586" s="231"/>
      <c r="Q1586" s="231"/>
      <c r="R1586" s="231"/>
      <c r="S1586" s="231"/>
      <c r="T1586" s="231"/>
      <c r="U1586" s="231"/>
      <c r="V1586" s="195"/>
      <c r="AE1586" s="117"/>
    </row>
    <row r="1587" ht="15.75" customHeight="1">
      <c r="A1587" s="3" t="s">
        <v>1330</v>
      </c>
      <c r="B1587" s="195"/>
      <c r="C1587" s="195"/>
      <c r="D1587" s="195"/>
      <c r="E1587" s="195"/>
      <c r="F1587" s="195"/>
      <c r="G1587" s="195"/>
      <c r="H1587" s="195"/>
      <c r="I1587" s="195"/>
      <c r="J1587" s="195"/>
      <c r="K1587" s="231"/>
      <c r="L1587" s="231"/>
      <c r="M1587" s="231"/>
      <c r="N1587" s="231"/>
      <c r="O1587" s="231"/>
      <c r="P1587" s="231"/>
      <c r="Q1587" s="231"/>
      <c r="R1587" s="231"/>
      <c r="S1587" s="231"/>
      <c r="T1587" s="231"/>
      <c r="U1587" s="231"/>
      <c r="V1587" s="195"/>
      <c r="AE1587" s="117"/>
    </row>
    <row r="1588" ht="15.75" customHeight="1">
      <c r="A1588" s="3" t="s">
        <v>1328</v>
      </c>
      <c r="B1588" s="232">
        <v>38.0</v>
      </c>
      <c r="C1588" s="232">
        <v>0.721518337726593</v>
      </c>
      <c r="D1588" s="232">
        <v>0.721518337726593</v>
      </c>
      <c r="E1588" s="232">
        <v>0.743016759776536</v>
      </c>
      <c r="F1588" s="232">
        <v>0.835051546391752</v>
      </c>
      <c r="G1588" s="232">
        <v>0.729729729729729</v>
      </c>
      <c r="H1588" s="232">
        <v>0.778846153846153</v>
      </c>
      <c r="I1588" s="232">
        <v>0.801271860095389</v>
      </c>
      <c r="J1588" s="232">
        <v>0.844674710265638</v>
      </c>
      <c r="K1588" s="231"/>
      <c r="L1588" s="231"/>
      <c r="M1588" s="231"/>
      <c r="N1588" s="231"/>
      <c r="O1588" s="231"/>
      <c r="P1588" s="231"/>
      <c r="Q1588" s="231"/>
      <c r="R1588" s="231"/>
      <c r="S1588" s="231"/>
      <c r="T1588" s="231"/>
      <c r="U1588" s="231"/>
      <c r="V1588" s="195"/>
      <c r="AE1588" s="117"/>
    </row>
    <row r="1589" ht="15.75" customHeight="1">
      <c r="A1589" s="3" t="s">
        <v>1329</v>
      </c>
      <c r="B1589" s="232">
        <v>38.0</v>
      </c>
      <c r="C1589" s="232">
        <v>0.819023072719574</v>
      </c>
      <c r="D1589" s="232">
        <v>0.819023072719574</v>
      </c>
      <c r="E1589" s="232">
        <v>0.704035874439461</v>
      </c>
      <c r="F1589" s="232">
        <v>0.793103448275862</v>
      </c>
      <c r="G1589" s="232">
        <v>0.686567164179104</v>
      </c>
      <c r="H1589" s="232">
        <v>0.736</v>
      </c>
      <c r="I1589" s="232">
        <v>0.772681536139527</v>
      </c>
      <c r="J1589" s="232">
        <v>0.805239265253793</v>
      </c>
      <c r="K1589" s="231"/>
      <c r="L1589" s="231"/>
      <c r="M1589" s="231"/>
      <c r="N1589" s="231"/>
      <c r="O1589" s="231"/>
      <c r="P1589" s="231"/>
      <c r="Q1589" s="231"/>
      <c r="R1589" s="231"/>
      <c r="S1589" s="231"/>
      <c r="T1589" s="231"/>
      <c r="U1589" s="231"/>
      <c r="V1589" s="195"/>
      <c r="AE1589" s="117"/>
    </row>
    <row r="1590" ht="15.75" customHeight="1">
      <c r="B1590" s="195"/>
      <c r="C1590" s="195"/>
      <c r="D1590" s="195"/>
      <c r="E1590" s="195"/>
      <c r="F1590" s="195"/>
      <c r="G1590" s="195"/>
      <c r="H1590" s="195"/>
      <c r="I1590" s="195"/>
      <c r="J1590" s="195"/>
      <c r="K1590" s="231"/>
      <c r="L1590" s="231"/>
      <c r="M1590" s="231"/>
      <c r="N1590" s="231"/>
      <c r="O1590" s="231"/>
      <c r="P1590" s="231"/>
      <c r="Q1590" s="231"/>
      <c r="R1590" s="231"/>
      <c r="S1590" s="231"/>
      <c r="T1590" s="231"/>
      <c r="U1590" s="231"/>
      <c r="V1590" s="195"/>
      <c r="AE1590" s="117"/>
    </row>
    <row r="1591" ht="15.75" customHeight="1">
      <c r="A1591" s="3" t="s">
        <v>1331</v>
      </c>
      <c r="B1591" s="195"/>
      <c r="C1591" s="195"/>
      <c r="D1591" s="195"/>
      <c r="E1591" s="195"/>
      <c r="F1591" s="195"/>
      <c r="G1591" s="195"/>
      <c r="H1591" s="195"/>
      <c r="I1591" s="195"/>
      <c r="J1591" s="195"/>
      <c r="K1591" s="231"/>
      <c r="L1591" s="231"/>
      <c r="M1591" s="231"/>
      <c r="N1591" s="231"/>
      <c r="O1591" s="231"/>
      <c r="P1591" s="231"/>
      <c r="Q1591" s="231"/>
      <c r="R1591" s="231"/>
      <c r="S1591" s="231"/>
      <c r="T1591" s="231"/>
      <c r="U1591" s="231"/>
      <c r="V1591" s="195"/>
      <c r="AE1591" s="117"/>
    </row>
    <row r="1592" ht="15.75" customHeight="1">
      <c r="A1592" s="3" t="s">
        <v>1328</v>
      </c>
      <c r="B1592" s="232">
        <v>47.0</v>
      </c>
      <c r="C1592" s="232">
        <v>0.659412682056427</v>
      </c>
      <c r="D1592" s="232">
        <v>0.659412682056427</v>
      </c>
      <c r="E1592" s="232">
        <v>0.770949720670391</v>
      </c>
      <c r="F1592" s="232">
        <v>0.872340425531914</v>
      </c>
      <c r="G1592" s="232">
        <v>0.738738738738738</v>
      </c>
      <c r="H1592" s="232">
        <v>0.8</v>
      </c>
      <c r="I1592" s="232">
        <v>0.816905140434552</v>
      </c>
      <c r="J1592" s="232">
        <v>0.850356362118972</v>
      </c>
      <c r="K1592" s="231"/>
      <c r="L1592" s="231"/>
      <c r="M1592" s="231"/>
      <c r="N1592" s="231"/>
      <c r="O1592" s="231"/>
      <c r="P1592" s="231"/>
      <c r="Q1592" s="231"/>
      <c r="R1592" s="231"/>
      <c r="S1592" s="231"/>
      <c r="T1592" s="231"/>
      <c r="U1592" s="231"/>
      <c r="V1592" s="195"/>
      <c r="AE1592" s="117"/>
    </row>
    <row r="1593" ht="15.75" customHeight="1">
      <c r="A1593" s="3" t="s">
        <v>1329</v>
      </c>
      <c r="B1593" s="232">
        <v>47.0</v>
      </c>
      <c r="C1593" s="232">
        <v>0.779623746871948</v>
      </c>
      <c r="D1593" s="232">
        <v>0.779623746871948</v>
      </c>
      <c r="E1593" s="232">
        <v>0.695067264573991</v>
      </c>
      <c r="F1593" s="232">
        <v>0.775</v>
      </c>
      <c r="G1593" s="232">
        <v>0.694029850746268</v>
      </c>
      <c r="H1593" s="232">
        <v>0.732283464566929</v>
      </c>
      <c r="I1593" s="232">
        <v>0.773939292302532</v>
      </c>
      <c r="J1593" s="232">
        <v>0.824018321881069</v>
      </c>
      <c r="K1593" s="231"/>
      <c r="L1593" s="231"/>
      <c r="M1593" s="231"/>
      <c r="N1593" s="231"/>
      <c r="O1593" s="231"/>
      <c r="P1593" s="231"/>
      <c r="Q1593" s="231"/>
      <c r="R1593" s="231"/>
      <c r="S1593" s="231"/>
      <c r="T1593" s="231"/>
      <c r="U1593" s="231"/>
      <c r="V1593" s="195"/>
      <c r="AE1593" s="117"/>
    </row>
    <row r="1594" ht="15.75" customHeight="1">
      <c r="B1594" s="195"/>
      <c r="C1594" s="195"/>
      <c r="D1594" s="195"/>
      <c r="E1594" s="195"/>
      <c r="F1594" s="195"/>
      <c r="G1594" s="195"/>
      <c r="H1594" s="195"/>
      <c r="I1594" s="195"/>
      <c r="J1594" s="195"/>
      <c r="K1594" s="231"/>
      <c r="L1594" s="231"/>
      <c r="M1594" s="231"/>
      <c r="N1594" s="231"/>
      <c r="O1594" s="231"/>
      <c r="P1594" s="231"/>
      <c r="Q1594" s="231"/>
      <c r="R1594" s="231"/>
      <c r="S1594" s="231"/>
      <c r="T1594" s="231"/>
      <c r="U1594" s="231"/>
      <c r="V1594" s="195"/>
      <c r="AE1594" s="117"/>
    </row>
    <row r="1595" ht="15.75" customHeight="1">
      <c r="A1595" s="3" t="s">
        <v>1332</v>
      </c>
      <c r="B1595" s="195"/>
      <c r="C1595" s="195"/>
      <c r="D1595" s="195"/>
      <c r="E1595" s="195"/>
      <c r="F1595" s="195"/>
      <c r="G1595" s="195"/>
      <c r="H1595" s="195"/>
      <c r="I1595" s="195"/>
      <c r="J1595" s="195"/>
      <c r="K1595" s="231"/>
      <c r="L1595" s="231"/>
      <c r="M1595" s="231"/>
      <c r="N1595" s="231"/>
      <c r="O1595" s="231"/>
      <c r="P1595" s="231"/>
      <c r="Q1595" s="231"/>
      <c r="R1595" s="231"/>
      <c r="S1595" s="231"/>
      <c r="T1595" s="231"/>
      <c r="U1595" s="231"/>
      <c r="V1595" s="195"/>
      <c r="AE1595" s="117"/>
    </row>
    <row r="1596" ht="15.75" customHeight="1">
      <c r="A1596" s="3" t="s">
        <v>1328</v>
      </c>
      <c r="B1596" s="232">
        <v>88.0</v>
      </c>
      <c r="C1596" s="232">
        <v>0.712315738201141</v>
      </c>
      <c r="D1596" s="232">
        <v>0.712315738201141</v>
      </c>
      <c r="E1596" s="232">
        <v>0.737430167597765</v>
      </c>
      <c r="F1596" s="232">
        <v>0.80188679245283</v>
      </c>
      <c r="G1596" s="232">
        <v>0.765765765765765</v>
      </c>
      <c r="H1596" s="232">
        <v>0.783410138248848</v>
      </c>
      <c r="I1596" s="232">
        <v>0.774509803921568</v>
      </c>
      <c r="J1596" s="232">
        <v>0.829020571464704</v>
      </c>
      <c r="K1596" s="231"/>
      <c r="L1596" s="231"/>
      <c r="M1596" s="231"/>
      <c r="N1596" s="231"/>
      <c r="O1596" s="231"/>
      <c r="P1596" s="231"/>
      <c r="Q1596" s="231"/>
      <c r="R1596" s="231"/>
      <c r="S1596" s="231"/>
      <c r="T1596" s="231"/>
      <c r="U1596" s="231"/>
      <c r="V1596" s="195"/>
      <c r="AE1596" s="117"/>
    </row>
    <row r="1597" ht="15.75" customHeight="1">
      <c r="A1597" s="3" t="s">
        <v>1329</v>
      </c>
      <c r="B1597" s="232">
        <v>88.0</v>
      </c>
      <c r="C1597" s="232">
        <v>0.756920337677002</v>
      </c>
      <c r="D1597" s="232">
        <v>0.756920337677002</v>
      </c>
      <c r="E1597" s="232">
        <v>0.713004484304932</v>
      </c>
      <c r="F1597" s="232">
        <v>0.782258064516129</v>
      </c>
      <c r="G1597" s="232">
        <v>0.723880597014925</v>
      </c>
      <c r="H1597" s="232">
        <v>0.751937984496124</v>
      </c>
      <c r="I1597" s="232">
        <v>0.770166023813516</v>
      </c>
      <c r="J1597" s="232">
        <v>0.816897912653755</v>
      </c>
      <c r="K1597" s="231"/>
      <c r="L1597" s="231"/>
      <c r="M1597" s="231"/>
      <c r="N1597" s="231"/>
      <c r="O1597" s="231"/>
      <c r="P1597" s="231"/>
      <c r="Q1597" s="231"/>
      <c r="R1597" s="231"/>
      <c r="S1597" s="231"/>
      <c r="T1597" s="231"/>
      <c r="U1597" s="231"/>
      <c r="V1597" s="195"/>
      <c r="AE1597" s="117"/>
    </row>
    <row r="1598" ht="15.75" customHeight="1">
      <c r="A1598" s="3"/>
      <c r="B1598" s="231"/>
      <c r="C1598" s="231"/>
      <c r="D1598" s="231"/>
      <c r="E1598" s="231"/>
      <c r="F1598" s="231"/>
      <c r="G1598" s="231"/>
      <c r="H1598" s="231"/>
      <c r="I1598" s="231"/>
      <c r="J1598" s="231"/>
      <c r="K1598" s="231"/>
      <c r="L1598" s="231"/>
      <c r="M1598" s="231"/>
      <c r="N1598" s="231"/>
      <c r="O1598" s="231"/>
      <c r="P1598" s="231"/>
      <c r="Q1598" s="231"/>
      <c r="R1598" s="231"/>
      <c r="S1598" s="231"/>
      <c r="T1598" s="231"/>
      <c r="U1598" s="231"/>
      <c r="V1598" s="195"/>
      <c r="AE1598" s="117"/>
    </row>
    <row r="1599" ht="15.75" customHeight="1">
      <c r="A1599" s="3"/>
      <c r="B1599" s="231"/>
      <c r="C1599" s="231"/>
      <c r="D1599" s="231"/>
      <c r="E1599" s="231"/>
      <c r="F1599" s="231"/>
      <c r="G1599" s="231"/>
      <c r="H1599" s="231"/>
      <c r="I1599" s="231"/>
      <c r="J1599" s="231"/>
      <c r="K1599" s="231"/>
      <c r="L1599" s="231"/>
      <c r="M1599" s="231"/>
      <c r="N1599" s="231"/>
      <c r="O1599" s="231"/>
      <c r="P1599" s="231"/>
      <c r="Q1599" s="231"/>
      <c r="R1599" s="231"/>
      <c r="S1599" s="231"/>
      <c r="T1599" s="231"/>
      <c r="U1599" s="231"/>
      <c r="V1599" s="195"/>
      <c r="AE1599" s="117"/>
    </row>
    <row r="1600" ht="15.75" customHeight="1">
      <c r="A1600" s="3"/>
      <c r="B1600" s="231"/>
      <c r="C1600" s="231"/>
      <c r="D1600" s="231"/>
      <c r="E1600" s="231"/>
      <c r="F1600" s="231"/>
      <c r="G1600" s="231"/>
      <c r="H1600" s="231"/>
      <c r="I1600" s="231"/>
      <c r="J1600" s="231"/>
      <c r="K1600" s="231"/>
      <c r="L1600" s="231"/>
      <c r="M1600" s="231"/>
      <c r="N1600" s="231"/>
      <c r="O1600" s="231"/>
      <c r="P1600" s="231"/>
      <c r="Q1600" s="231"/>
      <c r="R1600" s="231"/>
      <c r="S1600" s="231"/>
      <c r="T1600" s="231"/>
      <c r="U1600" s="231"/>
      <c r="V1600" s="195"/>
      <c r="AE1600" s="117"/>
    </row>
    <row r="1601" ht="15.75" customHeight="1">
      <c r="A1601" s="3"/>
      <c r="B1601" s="205" t="s">
        <v>350</v>
      </c>
      <c r="C1601" s="129"/>
      <c r="D1601" s="129"/>
      <c r="E1601" s="129"/>
      <c r="F1601" s="129"/>
      <c r="G1601" s="129"/>
      <c r="H1601" s="129"/>
      <c r="I1601" s="129"/>
      <c r="J1601" s="129"/>
      <c r="K1601" s="129"/>
      <c r="L1601" s="129"/>
      <c r="M1601" s="129"/>
      <c r="N1601" s="129"/>
      <c r="O1601" s="129"/>
      <c r="P1601" s="129"/>
      <c r="Q1601" s="129"/>
      <c r="R1601" s="129"/>
      <c r="S1601" s="129"/>
      <c r="T1601" s="129"/>
      <c r="U1601" s="130"/>
      <c r="AE1601" s="117"/>
    </row>
    <row r="1602" ht="15.75" customHeight="1">
      <c r="A1602" s="3" t="s">
        <v>1333</v>
      </c>
      <c r="B1602" s="233" t="s">
        <v>1334</v>
      </c>
      <c r="C1602" s="129"/>
      <c r="D1602" s="129"/>
      <c r="E1602" s="129"/>
      <c r="F1602" s="129"/>
      <c r="G1602" s="129"/>
      <c r="H1602" s="129"/>
      <c r="I1602" s="129"/>
      <c r="J1602" s="130"/>
      <c r="M1602" s="233" t="s">
        <v>1335</v>
      </c>
      <c r="N1602" s="129"/>
      <c r="O1602" s="129"/>
      <c r="P1602" s="129"/>
      <c r="Q1602" s="129"/>
      <c r="R1602" s="129"/>
      <c r="S1602" s="129"/>
      <c r="T1602" s="129"/>
      <c r="U1602" s="130"/>
      <c r="AE1602" s="117"/>
    </row>
    <row r="1603" ht="15.75" customHeight="1">
      <c r="A1603" s="3" t="s">
        <v>1336</v>
      </c>
      <c r="B1603" s="206" t="s">
        <v>340</v>
      </c>
      <c r="C1603" s="206" t="s">
        <v>341</v>
      </c>
      <c r="D1603" s="206" t="s">
        <v>342</v>
      </c>
      <c r="E1603" s="206" t="s">
        <v>343</v>
      </c>
      <c r="F1603" s="206" t="s">
        <v>344</v>
      </c>
      <c r="G1603" s="206" t="s">
        <v>345</v>
      </c>
      <c r="H1603" s="206" t="s">
        <v>346</v>
      </c>
      <c r="I1603" s="206" t="s">
        <v>347</v>
      </c>
      <c r="J1603" s="206" t="s">
        <v>348</v>
      </c>
      <c r="M1603" s="206" t="s">
        <v>340</v>
      </c>
      <c r="N1603" s="206" t="s">
        <v>341</v>
      </c>
      <c r="O1603" s="206" t="s">
        <v>342</v>
      </c>
      <c r="P1603" s="206" t="s">
        <v>343</v>
      </c>
      <c r="Q1603" s="206" t="s">
        <v>344</v>
      </c>
      <c r="R1603" s="206" t="s">
        <v>345</v>
      </c>
      <c r="S1603" s="206" t="s">
        <v>346</v>
      </c>
      <c r="T1603" s="206" t="s">
        <v>347</v>
      </c>
      <c r="U1603" s="206" t="s">
        <v>348</v>
      </c>
      <c r="AE1603" s="117"/>
    </row>
    <row r="1604" ht="15.75" customHeight="1">
      <c r="A1604" s="3" t="s">
        <v>1337</v>
      </c>
      <c r="B1604" s="183" t="s">
        <v>324</v>
      </c>
      <c r="C1604" s="183">
        <v>0.846648871898651</v>
      </c>
      <c r="D1604" s="183">
        <v>0.846648871898651</v>
      </c>
      <c r="E1604" s="183">
        <v>0.642458100558659</v>
      </c>
      <c r="F1604" s="183">
        <v>0.790123456790123</v>
      </c>
      <c r="G1604" s="183">
        <v>0.576576576576576</v>
      </c>
      <c r="H1604" s="183">
        <v>0.666666666666666</v>
      </c>
      <c r="I1604" s="207">
        <v>0.718203497615262</v>
      </c>
      <c r="J1604" s="183">
        <v>0.813111915171447</v>
      </c>
      <c r="L1604" s="3" t="s">
        <v>1338</v>
      </c>
      <c r="M1604" s="183" t="s">
        <v>324</v>
      </c>
      <c r="N1604" s="183">
        <v>0.767727673053741</v>
      </c>
      <c r="O1604" s="183">
        <v>0.767727673053741</v>
      </c>
      <c r="P1604" s="183">
        <v>0.721973094170403</v>
      </c>
      <c r="Q1604" s="183">
        <v>0.827272727272727</v>
      </c>
      <c r="R1604" s="183">
        <v>0.67910447761194</v>
      </c>
      <c r="S1604" s="183">
        <v>0.745901639344262</v>
      </c>
      <c r="T1604" s="183">
        <v>0.796495052825758</v>
      </c>
      <c r="U1604" s="183">
        <v>0.837717360774821</v>
      </c>
      <c r="AE1604" s="117"/>
    </row>
    <row r="1605" ht="15.75" customHeight="1">
      <c r="A1605" s="3" t="s">
        <v>1339</v>
      </c>
      <c r="B1605" s="183" t="s">
        <v>324</v>
      </c>
      <c r="C1605" s="183">
        <v>0.731862902641296</v>
      </c>
      <c r="D1605" s="183">
        <v>0.731862902641296</v>
      </c>
      <c r="E1605" s="183">
        <v>0.625698324022346</v>
      </c>
      <c r="F1605" s="183">
        <v>0.729166666666666</v>
      </c>
      <c r="G1605" s="183">
        <v>0.63063063063063</v>
      </c>
      <c r="H1605" s="183">
        <v>0.676328502415458</v>
      </c>
      <c r="I1605" s="183">
        <v>0.713301536830948</v>
      </c>
      <c r="J1605" s="183">
        <v>0.815635059853559</v>
      </c>
      <c r="L1605" s="3" t="s">
        <v>1340</v>
      </c>
      <c r="M1605" s="183" t="s">
        <v>324</v>
      </c>
      <c r="N1605" s="183">
        <v>0.803041696548461</v>
      </c>
      <c r="O1605" s="183">
        <v>0.672645739910314</v>
      </c>
      <c r="P1605" s="183">
        <v>0.672645739910314</v>
      </c>
      <c r="Q1605" s="183">
        <v>0.785046728971962</v>
      </c>
      <c r="R1605" s="183">
        <v>0.626865671641791</v>
      </c>
      <c r="S1605" s="183">
        <v>0.697095435684647</v>
      </c>
      <c r="T1605" s="183">
        <v>0.736877410699312</v>
      </c>
      <c r="U1605" s="183">
        <v>0.805826244244006</v>
      </c>
      <c r="AE1605" s="117"/>
    </row>
    <row r="1606" ht="15.75" customHeight="1">
      <c r="A1606" s="3" t="s">
        <v>1341</v>
      </c>
      <c r="B1606" s="183" t="s">
        <v>324</v>
      </c>
      <c r="C1606" s="183">
        <v>0.630386769771575</v>
      </c>
      <c r="D1606" s="183">
        <v>0.630386769771575</v>
      </c>
      <c r="E1606" s="183">
        <v>0.64804469273743</v>
      </c>
      <c r="F1606" s="183">
        <v>0.726415094339622</v>
      </c>
      <c r="G1606" s="183">
        <v>0.693693693693693</v>
      </c>
      <c r="H1606" s="183">
        <v>0.709677419354838</v>
      </c>
      <c r="I1606" s="183">
        <v>0.70217276099629</v>
      </c>
      <c r="J1606" s="183">
        <v>0.793201819254548</v>
      </c>
      <c r="L1606" s="3" t="s">
        <v>1342</v>
      </c>
      <c r="M1606" s="183" t="s">
        <v>324</v>
      </c>
      <c r="N1606" s="183">
        <v>0.587903022766113</v>
      </c>
      <c r="O1606" s="183">
        <v>0.587903022766113</v>
      </c>
      <c r="P1606" s="183">
        <v>0.726457399103139</v>
      </c>
      <c r="Q1606" s="183">
        <v>0.823008849557522</v>
      </c>
      <c r="R1606" s="183">
        <v>0.694029850746268</v>
      </c>
      <c r="S1606" s="183">
        <v>0.753036437246963</v>
      </c>
      <c r="T1606" s="183">
        <v>0.810917323494885</v>
      </c>
      <c r="U1606" s="183">
        <v>0.839381004067971</v>
      </c>
      <c r="AE1606" s="117"/>
    </row>
    <row r="1607" ht="15.75" customHeight="1">
      <c r="A1607" s="3" t="s">
        <v>1343</v>
      </c>
      <c r="B1607" s="183" t="s">
        <v>324</v>
      </c>
      <c r="C1607" s="183">
        <v>0.753561377525329</v>
      </c>
      <c r="D1607" s="183">
        <v>0.753561377525329</v>
      </c>
      <c r="E1607" s="183">
        <v>0.636871508379888</v>
      </c>
      <c r="F1607" s="183">
        <v>0.721153846153846</v>
      </c>
      <c r="G1607" s="183">
        <v>0.675675675675675</v>
      </c>
      <c r="H1607" s="183">
        <v>0.697674418604651</v>
      </c>
      <c r="I1607" s="183">
        <v>0.670906200317965</v>
      </c>
      <c r="J1607" s="183">
        <v>0.771122290240684</v>
      </c>
      <c r="L1607" s="3" t="s">
        <v>1344</v>
      </c>
      <c r="M1607" s="183" t="s">
        <v>324</v>
      </c>
      <c r="N1607" s="183">
        <v>0.661863505840301</v>
      </c>
      <c r="O1607" s="183">
        <v>0.661863505840301</v>
      </c>
      <c r="P1607" s="183">
        <v>0.762331838565022</v>
      </c>
      <c r="Q1607" s="183">
        <v>0.834710743801652</v>
      </c>
      <c r="R1607" s="183">
        <v>0.753731343283582</v>
      </c>
      <c r="S1607" s="183">
        <v>0.792156862745098</v>
      </c>
      <c r="T1607" s="183">
        <v>0.786600704343451</v>
      </c>
      <c r="U1607" s="183">
        <v>0.813185277750895</v>
      </c>
      <c r="AE1607" s="117"/>
    </row>
    <row r="1608" ht="15.75" customHeight="1">
      <c r="A1608" s="3" t="s">
        <v>1345</v>
      </c>
      <c r="B1608" s="183" t="s">
        <v>327</v>
      </c>
      <c r="C1608" s="183" t="s">
        <v>324</v>
      </c>
      <c r="D1608" s="183" t="s">
        <v>324</v>
      </c>
      <c r="E1608" s="183">
        <v>0.687150837988826</v>
      </c>
      <c r="F1608" s="183">
        <v>0.783505154639175</v>
      </c>
      <c r="G1608" s="183">
        <v>0.684684684684684</v>
      </c>
      <c r="H1608" s="183">
        <v>0.73076923076923</v>
      </c>
      <c r="I1608" s="183">
        <v>0.747482776894541</v>
      </c>
      <c r="J1608" s="183">
        <v>0.815480094504918</v>
      </c>
      <c r="L1608" s="3" t="s">
        <v>1346</v>
      </c>
      <c r="M1608" s="183" t="s">
        <v>327</v>
      </c>
      <c r="N1608" s="183" t="s">
        <v>324</v>
      </c>
      <c r="O1608" s="183" t="s">
        <v>324</v>
      </c>
      <c r="P1608" s="183">
        <v>0.748878923766816</v>
      </c>
      <c r="Q1608" s="183">
        <v>0.842105263157894</v>
      </c>
      <c r="R1608" s="183">
        <v>0.716417910447761</v>
      </c>
      <c r="S1608" s="183">
        <v>0.774193548387096</v>
      </c>
      <c r="T1608" s="183">
        <v>0.837497903739728</v>
      </c>
      <c r="U1608" s="183">
        <v>0.869317956833725</v>
      </c>
      <c r="AE1608" s="117"/>
    </row>
    <row r="1609" ht="15.75" customHeight="1">
      <c r="B1609" s="181"/>
      <c r="C1609" s="181"/>
      <c r="D1609" s="181"/>
      <c r="E1609" s="181"/>
      <c r="F1609" s="181"/>
      <c r="G1609" s="181"/>
      <c r="H1609" s="181"/>
      <c r="I1609" s="187"/>
      <c r="J1609" s="181"/>
      <c r="AE1609" s="117"/>
    </row>
    <row r="1610" ht="15.75" customHeight="1">
      <c r="A1610" s="22" t="s">
        <v>1347</v>
      </c>
      <c r="B1610" s="205" t="s">
        <v>350</v>
      </c>
      <c r="C1610" s="129"/>
      <c r="D1610" s="129"/>
      <c r="E1610" s="129"/>
      <c r="F1610" s="129"/>
      <c r="G1610" s="129"/>
      <c r="H1610" s="129"/>
      <c r="I1610" s="129"/>
      <c r="J1610" s="129"/>
      <c r="K1610" s="129"/>
      <c r="L1610" s="129"/>
      <c r="M1610" s="129"/>
      <c r="N1610" s="129"/>
      <c r="O1610" s="129"/>
      <c r="P1610" s="129"/>
      <c r="Q1610" s="129"/>
      <c r="R1610" s="129"/>
      <c r="S1610" s="129"/>
      <c r="T1610" s="129"/>
      <c r="U1610" s="130"/>
      <c r="AE1610" s="117"/>
    </row>
    <row r="1611" ht="15.75" customHeight="1">
      <c r="A1611" s="3" t="s">
        <v>1348</v>
      </c>
      <c r="B1611" s="233" t="s">
        <v>1334</v>
      </c>
      <c r="C1611" s="129"/>
      <c r="D1611" s="129"/>
      <c r="E1611" s="129"/>
      <c r="F1611" s="129"/>
      <c r="G1611" s="129"/>
      <c r="H1611" s="129"/>
      <c r="I1611" s="129"/>
      <c r="J1611" s="130"/>
      <c r="M1611" s="233" t="s">
        <v>1335</v>
      </c>
      <c r="N1611" s="129"/>
      <c r="O1611" s="129"/>
      <c r="P1611" s="129"/>
      <c r="Q1611" s="129"/>
      <c r="R1611" s="129"/>
      <c r="S1611" s="129"/>
      <c r="T1611" s="129"/>
      <c r="U1611" s="130"/>
      <c r="AE1611" s="117"/>
    </row>
    <row r="1612" ht="15.75" customHeight="1">
      <c r="A1612" s="3" t="s">
        <v>1349</v>
      </c>
      <c r="B1612" s="206" t="s">
        <v>340</v>
      </c>
      <c r="C1612" s="206" t="s">
        <v>341</v>
      </c>
      <c r="D1612" s="206" t="s">
        <v>342</v>
      </c>
      <c r="E1612" s="206" t="s">
        <v>343</v>
      </c>
      <c r="F1612" s="206" t="s">
        <v>344</v>
      </c>
      <c r="G1612" s="206" t="s">
        <v>345</v>
      </c>
      <c r="H1612" s="206" t="s">
        <v>346</v>
      </c>
      <c r="I1612" s="206" t="s">
        <v>347</v>
      </c>
      <c r="J1612" s="206" t="s">
        <v>348</v>
      </c>
      <c r="M1612" s="206" t="s">
        <v>340</v>
      </c>
      <c r="N1612" s="206" t="s">
        <v>341</v>
      </c>
      <c r="O1612" s="206" t="s">
        <v>342</v>
      </c>
      <c r="P1612" s="206" t="s">
        <v>343</v>
      </c>
      <c r="Q1612" s="206" t="s">
        <v>344</v>
      </c>
      <c r="R1612" s="206" t="s">
        <v>345</v>
      </c>
      <c r="S1612" s="206" t="s">
        <v>346</v>
      </c>
      <c r="T1612" s="206" t="s">
        <v>347</v>
      </c>
      <c r="U1612" s="206" t="s">
        <v>348</v>
      </c>
      <c r="AE1612" s="117"/>
    </row>
    <row r="1613" ht="15.75" customHeight="1">
      <c r="A1613" s="3" t="s">
        <v>1350</v>
      </c>
      <c r="B1613" s="183" t="s">
        <v>324</v>
      </c>
      <c r="C1613" s="183">
        <v>0.688211619853973</v>
      </c>
      <c r="D1613" s="183">
        <v>0.688211619853973</v>
      </c>
      <c r="E1613" s="183">
        <v>0.76536312849162</v>
      </c>
      <c r="F1613" s="183">
        <v>0.828571428571428</v>
      </c>
      <c r="G1613" s="183">
        <v>0.783783783783783</v>
      </c>
      <c r="H1613" s="183">
        <v>0.805555555555555</v>
      </c>
      <c r="I1613" s="183">
        <v>0.79226285108638</v>
      </c>
      <c r="J1613" s="183">
        <v>0.811569575397983</v>
      </c>
      <c r="L1613" s="3" t="s">
        <v>1351</v>
      </c>
      <c r="M1613" s="183" t="s">
        <v>324</v>
      </c>
      <c r="N1613" s="183">
        <v>0.7025186419487</v>
      </c>
      <c r="O1613" s="183">
        <v>0.7025186419487</v>
      </c>
      <c r="P1613" s="183">
        <v>0.748878923766816</v>
      </c>
      <c r="Q1613" s="183">
        <v>0.830508474576271</v>
      </c>
      <c r="R1613" s="183">
        <v>0.731343283582089</v>
      </c>
      <c r="S1613" s="183">
        <v>0.777777777777777</v>
      </c>
      <c r="T1613" s="183">
        <v>0.838587959080999</v>
      </c>
      <c r="U1613" s="183">
        <v>0.861786448235571</v>
      </c>
      <c r="AE1613" s="117"/>
    </row>
    <row r="1614" ht="15.75" customHeight="1">
      <c r="A1614" s="3" t="s">
        <v>1352</v>
      </c>
      <c r="B1614" s="183" t="s">
        <v>324</v>
      </c>
      <c r="C1614" s="183">
        <v>0.691886603832244</v>
      </c>
      <c r="D1614" s="183">
        <v>0.691886603832244</v>
      </c>
      <c r="E1614" s="183">
        <v>0.743016759776536</v>
      </c>
      <c r="F1614" s="183">
        <v>0.792792792792792</v>
      </c>
      <c r="G1614" s="183">
        <v>0.792792792792792</v>
      </c>
      <c r="H1614" s="183">
        <v>0.792792792792792</v>
      </c>
      <c r="I1614" s="183">
        <v>0.795839957604663</v>
      </c>
      <c r="J1614" s="183">
        <v>0.840910041226675</v>
      </c>
      <c r="L1614" s="3" t="s">
        <v>1353</v>
      </c>
      <c r="M1614" s="183" t="s">
        <v>324</v>
      </c>
      <c r="N1614" s="183">
        <v>0.67147147655487</v>
      </c>
      <c r="O1614" s="183">
        <v>0.67147147655487</v>
      </c>
      <c r="P1614" s="183">
        <v>0.775784753363228</v>
      </c>
      <c r="Q1614" s="183">
        <v>0.838709677419354</v>
      </c>
      <c r="R1614" s="183">
        <v>0.776119402985074</v>
      </c>
      <c r="S1614" s="183">
        <v>0.806201550387596</v>
      </c>
      <c r="T1614" s="183">
        <v>0.816367600201241</v>
      </c>
      <c r="U1614" s="183">
        <v>0.854507007698811</v>
      </c>
      <c r="AE1614" s="117"/>
    </row>
    <row r="1615" ht="15.75" customHeight="1">
      <c r="A1615" s="3" t="s">
        <v>1354</v>
      </c>
      <c r="B1615" s="183" t="s">
        <v>324</v>
      </c>
      <c r="C1615" s="183">
        <v>0.734375596046447</v>
      </c>
      <c r="D1615" s="183">
        <v>0.734375596046447</v>
      </c>
      <c r="E1615" s="183">
        <v>0.731843575418994</v>
      </c>
      <c r="F1615" s="183">
        <v>0.838709677419354</v>
      </c>
      <c r="G1615" s="183">
        <v>0.702702702702702</v>
      </c>
      <c r="H1615" s="183">
        <v>0.764705882352941</v>
      </c>
      <c r="I1615" s="183">
        <v>0.794382617912029</v>
      </c>
      <c r="J1615" s="183">
        <v>0.831824885524027</v>
      </c>
      <c r="L1615" s="3" t="s">
        <v>1355</v>
      </c>
      <c r="M1615" s="183" t="s">
        <v>324</v>
      </c>
      <c r="N1615" s="183">
        <v>0.775035738945007</v>
      </c>
      <c r="O1615" s="183">
        <v>0.775035738945007</v>
      </c>
      <c r="P1615" s="183">
        <v>0.726457399103139</v>
      </c>
      <c r="Q1615" s="183">
        <v>0.8348623853211</v>
      </c>
      <c r="R1615" s="183">
        <v>0.67910447761194</v>
      </c>
      <c r="S1615" s="183">
        <v>0.748971193415637</v>
      </c>
      <c r="T1615" s="183">
        <v>0.803203085695119</v>
      </c>
      <c r="U1615" s="183">
        <v>0.869710504561683</v>
      </c>
      <c r="AE1615" s="117"/>
    </row>
    <row r="1616" ht="15.75" customHeight="1">
      <c r="A1616" s="3" t="s">
        <v>1356</v>
      </c>
      <c r="B1616" s="183" t="s">
        <v>324</v>
      </c>
      <c r="C1616" s="183">
        <v>0.553899645805358</v>
      </c>
      <c r="D1616" s="183">
        <v>0.553899645805358</v>
      </c>
      <c r="E1616" s="183">
        <v>0.754189944134078</v>
      </c>
      <c r="F1616" s="183">
        <v>0.807339449541284</v>
      </c>
      <c r="G1616" s="183">
        <v>0.792792792792792</v>
      </c>
      <c r="H1616" s="183">
        <v>0.8</v>
      </c>
      <c r="I1616" s="183">
        <v>0.826179120296767</v>
      </c>
      <c r="J1616" s="183">
        <v>0.887248729969622</v>
      </c>
      <c r="L1616" s="3" t="s">
        <v>1357</v>
      </c>
      <c r="M1616" s="183" t="s">
        <v>324</v>
      </c>
      <c r="N1616" s="183">
        <v>0.601649284362793</v>
      </c>
      <c r="O1616" s="183">
        <v>0.601649284362793</v>
      </c>
      <c r="P1616" s="183">
        <v>0.762331838565022</v>
      </c>
      <c r="Q1616" s="183">
        <v>0.829268292682926</v>
      </c>
      <c r="R1616" s="183">
        <v>0.761194029850746</v>
      </c>
      <c r="S1616" s="183">
        <v>0.793774319066147</v>
      </c>
      <c r="T1616" s="183">
        <v>0.821566325674995</v>
      </c>
      <c r="U1616" s="183">
        <v>0.848452893969841</v>
      </c>
      <c r="AE1616" s="117"/>
    </row>
    <row r="1617" ht="15.75" customHeight="1">
      <c r="A1617" s="3" t="s">
        <v>1345</v>
      </c>
      <c r="B1617" s="183" t="s">
        <v>327</v>
      </c>
      <c r="C1617" s="183" t="s">
        <v>324</v>
      </c>
      <c r="D1617" s="183" t="s">
        <v>324</v>
      </c>
      <c r="E1617" s="183">
        <v>0.776536312849162</v>
      </c>
      <c r="F1617" s="183">
        <v>0.838095238095238</v>
      </c>
      <c r="G1617" s="183">
        <v>0.792792792792792</v>
      </c>
      <c r="H1617" s="183">
        <v>0.814814814814814</v>
      </c>
      <c r="I1617" s="183">
        <v>0.828298887122416</v>
      </c>
      <c r="J1617" s="183">
        <v>0.875060162653967</v>
      </c>
      <c r="L1617" s="3" t="s">
        <v>1346</v>
      </c>
      <c r="M1617" s="183" t="s">
        <v>327</v>
      </c>
      <c r="N1617" s="183" t="s">
        <v>324</v>
      </c>
      <c r="O1617" s="183" t="s">
        <v>324</v>
      </c>
      <c r="P1617" s="183">
        <v>0.753363228699551</v>
      </c>
      <c r="Q1617" s="183">
        <v>0.837606837606837</v>
      </c>
      <c r="R1617" s="183">
        <v>0.731343283582089</v>
      </c>
      <c r="S1617" s="183">
        <v>0.780876494023904</v>
      </c>
      <c r="T1617" s="183">
        <v>0.855944994130471</v>
      </c>
      <c r="U1617" s="183">
        <v>0.890738445690636</v>
      </c>
      <c r="AE1617" s="117"/>
    </row>
    <row r="1618" ht="15.75" customHeight="1">
      <c r="AE1618" s="117"/>
    </row>
    <row r="1619" ht="15.75" customHeight="1">
      <c r="A1619" s="22" t="s">
        <v>1358</v>
      </c>
      <c r="B1619" s="205" t="s">
        <v>350</v>
      </c>
      <c r="C1619" s="129"/>
      <c r="D1619" s="129"/>
      <c r="E1619" s="129"/>
      <c r="F1619" s="129"/>
      <c r="G1619" s="129"/>
      <c r="H1619" s="129"/>
      <c r="I1619" s="129"/>
      <c r="J1619" s="129"/>
      <c r="K1619" s="129"/>
      <c r="L1619" s="129"/>
      <c r="M1619" s="129"/>
      <c r="N1619" s="129"/>
      <c r="O1619" s="129"/>
      <c r="P1619" s="129"/>
      <c r="Q1619" s="129"/>
      <c r="R1619" s="129"/>
      <c r="S1619" s="129"/>
      <c r="T1619" s="129"/>
      <c r="U1619" s="130"/>
      <c r="AE1619" s="117"/>
    </row>
    <row r="1620" ht="15.75" customHeight="1">
      <c r="A1620" s="3" t="s">
        <v>1359</v>
      </c>
      <c r="B1620" s="233" t="s">
        <v>1334</v>
      </c>
      <c r="C1620" s="129"/>
      <c r="D1620" s="129"/>
      <c r="E1620" s="129"/>
      <c r="F1620" s="129"/>
      <c r="G1620" s="129"/>
      <c r="H1620" s="129"/>
      <c r="I1620" s="129"/>
      <c r="J1620" s="130"/>
      <c r="M1620" s="233" t="s">
        <v>1335</v>
      </c>
      <c r="N1620" s="129"/>
      <c r="O1620" s="129"/>
      <c r="P1620" s="129"/>
      <c r="Q1620" s="129"/>
      <c r="R1620" s="129"/>
      <c r="S1620" s="129"/>
      <c r="T1620" s="129"/>
      <c r="U1620" s="130"/>
      <c r="AE1620" s="117"/>
    </row>
    <row r="1621" ht="15.75" customHeight="1">
      <c r="A1621" s="3" t="s">
        <v>1360</v>
      </c>
      <c r="B1621" s="206" t="s">
        <v>340</v>
      </c>
      <c r="C1621" s="206" t="s">
        <v>341</v>
      </c>
      <c r="D1621" s="206" t="s">
        <v>342</v>
      </c>
      <c r="E1621" s="206" t="s">
        <v>343</v>
      </c>
      <c r="F1621" s="206" t="s">
        <v>344</v>
      </c>
      <c r="G1621" s="206" t="s">
        <v>345</v>
      </c>
      <c r="H1621" s="206" t="s">
        <v>346</v>
      </c>
      <c r="I1621" s="206" t="s">
        <v>347</v>
      </c>
      <c r="J1621" s="206" t="s">
        <v>348</v>
      </c>
      <c r="M1621" s="206" t="s">
        <v>340</v>
      </c>
      <c r="N1621" s="206" t="s">
        <v>341</v>
      </c>
      <c r="O1621" s="206" t="s">
        <v>342</v>
      </c>
      <c r="P1621" s="206" t="s">
        <v>343</v>
      </c>
      <c r="Q1621" s="206" t="s">
        <v>344</v>
      </c>
      <c r="R1621" s="206" t="s">
        <v>345</v>
      </c>
      <c r="S1621" s="206" t="s">
        <v>346</v>
      </c>
      <c r="T1621" s="206" t="s">
        <v>347</v>
      </c>
      <c r="U1621" s="206" t="s">
        <v>348</v>
      </c>
      <c r="AE1621" s="117"/>
    </row>
    <row r="1622" ht="15.75" customHeight="1">
      <c r="A1622" s="3" t="s">
        <v>1350</v>
      </c>
      <c r="B1622" s="183" t="s">
        <v>324</v>
      </c>
      <c r="C1622" s="183">
        <v>0.72481632232666</v>
      </c>
      <c r="D1622" s="183">
        <v>0.72481632232666</v>
      </c>
      <c r="E1622" s="183">
        <v>0.720670391061452</v>
      </c>
      <c r="F1622" s="183">
        <v>0.876543209876543</v>
      </c>
      <c r="G1622" s="183">
        <v>0.639639639639639</v>
      </c>
      <c r="H1622" s="183">
        <v>0.739583333333333</v>
      </c>
      <c r="I1622" s="183">
        <v>0.786963434022257</v>
      </c>
      <c r="J1622" s="183">
        <v>0.824756631403749</v>
      </c>
      <c r="L1622" s="3" t="s">
        <v>1351</v>
      </c>
      <c r="M1622" s="183" t="s">
        <v>324</v>
      </c>
      <c r="N1622" s="183">
        <v>0.819271683692932</v>
      </c>
      <c r="O1622" s="183">
        <v>0.819271683692932</v>
      </c>
      <c r="P1622" s="183">
        <v>0.681614349775784</v>
      </c>
      <c r="Q1622" s="183">
        <v>0.831578947368421</v>
      </c>
      <c r="R1622" s="183">
        <v>0.58955223880597</v>
      </c>
      <c r="S1622" s="183">
        <v>0.689956331877729</v>
      </c>
      <c r="T1622" s="183">
        <v>0.763122589300687</v>
      </c>
      <c r="U1622" s="183">
        <v>0.828958558509866</v>
      </c>
      <c r="AE1622" s="117"/>
    </row>
    <row r="1623" ht="15.75" customHeight="1">
      <c r="A1623" s="3" t="s">
        <v>1352</v>
      </c>
      <c r="B1623" s="183" t="s">
        <v>324</v>
      </c>
      <c r="C1623" s="183">
        <v>0.721518337726593</v>
      </c>
      <c r="D1623" s="183">
        <v>0.721518337726593</v>
      </c>
      <c r="E1623" s="183">
        <v>0.743016759776536</v>
      </c>
      <c r="F1623" s="183">
        <v>0.835051546391752</v>
      </c>
      <c r="G1623" s="183">
        <v>0.729729729729729</v>
      </c>
      <c r="H1623" s="183">
        <v>0.778846153846153</v>
      </c>
      <c r="I1623" s="183">
        <v>0.801271860095389</v>
      </c>
      <c r="J1623" s="183">
        <v>0.844674710265638</v>
      </c>
      <c r="L1623" s="3" t="s">
        <v>1353</v>
      </c>
      <c r="M1623" s="183" t="s">
        <v>324</v>
      </c>
      <c r="N1623" s="183">
        <v>0.819023072719574</v>
      </c>
      <c r="O1623" s="183">
        <v>0.819023072719574</v>
      </c>
      <c r="P1623" s="183">
        <v>0.704035874439461</v>
      </c>
      <c r="Q1623" s="183">
        <v>0.793103448275862</v>
      </c>
      <c r="R1623" s="183">
        <v>0.686567164179104</v>
      </c>
      <c r="S1623" s="183">
        <v>0.736</v>
      </c>
      <c r="T1623" s="183">
        <v>0.772681536139527</v>
      </c>
      <c r="U1623" s="183">
        <v>0.805239265253793</v>
      </c>
      <c r="AE1623" s="117"/>
    </row>
    <row r="1624" ht="15.75" customHeight="1">
      <c r="A1624" s="3" t="s">
        <v>1354</v>
      </c>
      <c r="B1624" s="183" t="s">
        <v>324</v>
      </c>
      <c r="C1624" s="183">
        <v>0.659412682056427</v>
      </c>
      <c r="D1624" s="183">
        <v>0.659412682056427</v>
      </c>
      <c r="E1624" s="183">
        <v>0.770949720670391</v>
      </c>
      <c r="F1624" s="183">
        <v>0.872340425531914</v>
      </c>
      <c r="G1624" s="183">
        <v>0.738738738738738</v>
      </c>
      <c r="H1624" s="183">
        <v>0.8</v>
      </c>
      <c r="I1624" s="183">
        <v>0.816905140434552</v>
      </c>
      <c r="J1624" s="183">
        <v>0.850356362118972</v>
      </c>
      <c r="L1624" s="3" t="s">
        <v>1355</v>
      </c>
      <c r="M1624" s="183" t="s">
        <v>324</v>
      </c>
      <c r="N1624" s="183">
        <v>0.779623746871948</v>
      </c>
      <c r="O1624" s="183">
        <v>0.779623746871948</v>
      </c>
      <c r="P1624" s="183">
        <v>0.695067264573991</v>
      </c>
      <c r="Q1624" s="183">
        <v>0.775</v>
      </c>
      <c r="R1624" s="183">
        <v>0.694029850746268</v>
      </c>
      <c r="S1624" s="183">
        <v>0.732283464566929</v>
      </c>
      <c r="T1624" s="183">
        <v>0.773939292302532</v>
      </c>
      <c r="U1624" s="183">
        <v>0.824018321881069</v>
      </c>
      <c r="AE1624" s="117"/>
    </row>
    <row r="1625" ht="15.75" customHeight="1">
      <c r="A1625" s="3" t="s">
        <v>1356</v>
      </c>
      <c r="B1625" s="183" t="s">
        <v>324</v>
      </c>
      <c r="C1625" s="183">
        <v>0.712315738201141</v>
      </c>
      <c r="D1625" s="183">
        <v>0.712315738201141</v>
      </c>
      <c r="E1625" s="183">
        <v>0.737430167597765</v>
      </c>
      <c r="F1625" s="183">
        <v>0.80188679245283</v>
      </c>
      <c r="G1625" s="183">
        <v>0.765765765765765</v>
      </c>
      <c r="H1625" s="183">
        <v>0.783410138248848</v>
      </c>
      <c r="I1625" s="183">
        <v>0.774509803921568</v>
      </c>
      <c r="J1625" s="183">
        <v>0.829020571464704</v>
      </c>
      <c r="L1625" s="3" t="s">
        <v>1357</v>
      </c>
      <c r="M1625" s="183" t="s">
        <v>324</v>
      </c>
      <c r="N1625" s="183">
        <v>0.756920337677002</v>
      </c>
      <c r="O1625" s="183">
        <v>0.756920337677002</v>
      </c>
      <c r="P1625" s="183">
        <v>0.713004484304932</v>
      </c>
      <c r="Q1625" s="183">
        <v>0.782258064516129</v>
      </c>
      <c r="R1625" s="183">
        <v>0.723880597014925</v>
      </c>
      <c r="S1625" s="183">
        <v>0.751937984496124</v>
      </c>
      <c r="T1625" s="183">
        <v>0.770166023813516</v>
      </c>
      <c r="U1625" s="183">
        <v>0.816897912653755</v>
      </c>
      <c r="AE1625" s="117"/>
    </row>
    <row r="1626" ht="15.75" customHeight="1">
      <c r="A1626" s="3" t="s">
        <v>1345</v>
      </c>
      <c r="B1626" s="183" t="s">
        <v>327</v>
      </c>
      <c r="C1626" s="183" t="s">
        <v>324</v>
      </c>
      <c r="D1626" s="183" t="s">
        <v>324</v>
      </c>
      <c r="E1626" s="183">
        <v>0.743016759776536</v>
      </c>
      <c r="F1626" s="183">
        <v>0.835051546391752</v>
      </c>
      <c r="G1626" s="183">
        <v>0.729729729729729</v>
      </c>
      <c r="H1626" s="183">
        <v>0.778846153846153</v>
      </c>
      <c r="I1626" s="183">
        <v>0.820482246952835</v>
      </c>
      <c r="J1626" s="183">
        <v>0.847104613335283</v>
      </c>
      <c r="L1626" s="3" t="s">
        <v>1346</v>
      </c>
      <c r="M1626" s="183" t="s">
        <v>327</v>
      </c>
      <c r="N1626" s="183" t="s">
        <v>324</v>
      </c>
      <c r="O1626" s="183" t="s">
        <v>324</v>
      </c>
      <c r="P1626" s="183">
        <v>0.699551569506726</v>
      </c>
      <c r="Q1626" s="183">
        <v>0.786324786324786</v>
      </c>
      <c r="R1626" s="183">
        <v>0.686567164179104</v>
      </c>
      <c r="S1626" s="183">
        <v>0.733067729083665</v>
      </c>
      <c r="T1626" s="183">
        <v>0.794063390910615</v>
      </c>
      <c r="U1626" s="183">
        <v>0.847496450501827</v>
      </c>
      <c r="AE1626" s="117"/>
    </row>
    <row r="1627" ht="15.75" customHeight="1">
      <c r="AE1627" s="117"/>
    </row>
    <row r="1628" ht="15.75" customHeight="1">
      <c r="AE1628" s="117"/>
    </row>
    <row r="1629" ht="15.75" customHeight="1">
      <c r="AE1629" s="117"/>
    </row>
    <row r="1630" ht="15.75" customHeight="1">
      <c r="B1630" s="205" t="s">
        <v>350</v>
      </c>
      <c r="C1630" s="129"/>
      <c r="D1630" s="129"/>
      <c r="E1630" s="129"/>
      <c r="F1630" s="129"/>
      <c r="G1630" s="129"/>
      <c r="H1630" s="129"/>
      <c r="I1630" s="129"/>
      <c r="J1630" s="129"/>
      <c r="K1630" s="129"/>
      <c r="L1630" s="129"/>
      <c r="M1630" s="129"/>
      <c r="N1630" s="129"/>
      <c r="O1630" s="129"/>
      <c r="P1630" s="129"/>
      <c r="Q1630" s="129"/>
      <c r="R1630" s="129"/>
      <c r="S1630" s="129"/>
      <c r="T1630" s="129"/>
      <c r="U1630" s="130"/>
      <c r="AE1630" s="117"/>
    </row>
    <row r="1631" ht="15.75" customHeight="1">
      <c r="A1631" s="3" t="s">
        <v>1361</v>
      </c>
      <c r="B1631" s="233" t="s">
        <v>1334</v>
      </c>
      <c r="C1631" s="129"/>
      <c r="D1631" s="129"/>
      <c r="E1631" s="129"/>
      <c r="F1631" s="129"/>
      <c r="G1631" s="129"/>
      <c r="H1631" s="129"/>
      <c r="I1631" s="129"/>
      <c r="J1631" s="130"/>
      <c r="M1631" s="233" t="s">
        <v>1362</v>
      </c>
      <c r="N1631" s="129"/>
      <c r="O1631" s="129"/>
      <c r="P1631" s="129"/>
      <c r="Q1631" s="129"/>
      <c r="R1631" s="129"/>
      <c r="S1631" s="129"/>
      <c r="T1631" s="129"/>
      <c r="U1631" s="130"/>
      <c r="AE1631" s="117"/>
    </row>
    <row r="1632" ht="15.75" customHeight="1">
      <c r="A1632" s="3" t="s">
        <v>1363</v>
      </c>
      <c r="B1632" s="206" t="s">
        <v>340</v>
      </c>
      <c r="C1632" s="206" t="s">
        <v>341</v>
      </c>
      <c r="D1632" s="206" t="s">
        <v>342</v>
      </c>
      <c r="E1632" s="206" t="s">
        <v>343</v>
      </c>
      <c r="F1632" s="206" t="s">
        <v>344</v>
      </c>
      <c r="G1632" s="206" t="s">
        <v>345</v>
      </c>
      <c r="H1632" s="206" t="s">
        <v>346</v>
      </c>
      <c r="I1632" s="206" t="s">
        <v>347</v>
      </c>
      <c r="J1632" s="206" t="s">
        <v>348</v>
      </c>
      <c r="M1632" s="206" t="s">
        <v>340</v>
      </c>
      <c r="N1632" s="206" t="s">
        <v>341</v>
      </c>
      <c r="O1632" s="206" t="s">
        <v>342</v>
      </c>
      <c r="P1632" s="206" t="s">
        <v>343</v>
      </c>
      <c r="Q1632" s="206" t="s">
        <v>344</v>
      </c>
      <c r="R1632" s="206" t="s">
        <v>345</v>
      </c>
      <c r="S1632" s="206" t="s">
        <v>346</v>
      </c>
      <c r="T1632" s="206" t="s">
        <v>347</v>
      </c>
      <c r="U1632" s="206" t="s">
        <v>348</v>
      </c>
      <c r="AE1632" s="117"/>
    </row>
    <row r="1633" ht="15.75" customHeight="1">
      <c r="A1633" s="3" t="s">
        <v>1337</v>
      </c>
      <c r="B1633" s="183" t="s">
        <v>324</v>
      </c>
      <c r="C1633" s="183">
        <v>0.844671249389648</v>
      </c>
      <c r="D1633" s="183">
        <v>0.844671249389648</v>
      </c>
      <c r="E1633" s="183">
        <v>0.714285714285714</v>
      </c>
      <c r="F1633" s="183">
        <v>0.777777777777777</v>
      </c>
      <c r="G1633" s="183">
        <v>0.620253164556962</v>
      </c>
      <c r="H1633" s="183">
        <v>0.690140845070422</v>
      </c>
      <c r="I1633" s="186">
        <v>0.782447257383966</v>
      </c>
      <c r="J1633" s="183">
        <v>0.771934183609283</v>
      </c>
      <c r="L1633" s="3" t="s">
        <v>1338</v>
      </c>
      <c r="M1633" s="3" t="s">
        <v>324</v>
      </c>
      <c r="N1633" s="183">
        <v>0.764987468719482</v>
      </c>
      <c r="O1633" s="183">
        <v>0.764987468719482</v>
      </c>
      <c r="P1633" s="183">
        <v>0.669354838709677</v>
      </c>
      <c r="Q1633" s="183">
        <v>0.828125</v>
      </c>
      <c r="R1633" s="183">
        <v>0.638554216867469</v>
      </c>
      <c r="S1633" s="183">
        <v>0.721088435374149</v>
      </c>
      <c r="T1633" s="183">
        <v>0.737217161328239</v>
      </c>
      <c r="U1633" s="183">
        <v>0.853728579693623</v>
      </c>
      <c r="AE1633" s="117"/>
    </row>
    <row r="1634" ht="15.75" customHeight="1">
      <c r="A1634" s="3" t="s">
        <v>1339</v>
      </c>
      <c r="B1634" s="183" t="s">
        <v>324</v>
      </c>
      <c r="C1634" s="183">
        <v>0.77223402261734</v>
      </c>
      <c r="D1634" s="183">
        <v>0.77223402261734</v>
      </c>
      <c r="E1634" s="183">
        <v>0.681818181818181</v>
      </c>
      <c r="F1634" s="183">
        <v>0.714285714285714</v>
      </c>
      <c r="G1634" s="183">
        <v>0.632911392405063</v>
      </c>
      <c r="H1634" s="183">
        <v>0.671140939597315</v>
      </c>
      <c r="I1634" s="186">
        <v>0.737046413502109</v>
      </c>
      <c r="J1634" s="183">
        <v>0.744369806476338</v>
      </c>
      <c r="L1634" s="3" t="s">
        <v>1340</v>
      </c>
      <c r="M1634" s="3" t="s">
        <v>324</v>
      </c>
      <c r="N1634" s="183">
        <v>0.772568464279174</v>
      </c>
      <c r="O1634" s="183">
        <v>0.772568464279174</v>
      </c>
      <c r="P1634" s="183">
        <v>0.633064516129032</v>
      </c>
      <c r="Q1634" s="183">
        <v>0.781954887218045</v>
      </c>
      <c r="R1634" s="183">
        <v>0.626506024096385</v>
      </c>
      <c r="S1634" s="183">
        <v>0.695652173913043</v>
      </c>
      <c r="T1634" s="183">
        <v>0.716059359388774</v>
      </c>
      <c r="U1634" s="183">
        <v>0.845105852043654</v>
      </c>
      <c r="AE1634" s="117"/>
    </row>
    <row r="1635" ht="15.75" customHeight="1">
      <c r="A1635" s="3" t="s">
        <v>1341</v>
      </c>
      <c r="B1635" s="183" t="s">
        <v>324</v>
      </c>
      <c r="C1635" s="183">
        <v>0.610674798488616</v>
      </c>
      <c r="D1635" s="183">
        <v>0.610674798488616</v>
      </c>
      <c r="E1635" s="183">
        <v>0.694805194805194</v>
      </c>
      <c r="F1635" s="183">
        <v>0.742424242424242</v>
      </c>
      <c r="G1635" s="183">
        <v>0.620253164556962</v>
      </c>
      <c r="H1635" s="183">
        <v>0.675862068965517</v>
      </c>
      <c r="I1635" s="186">
        <v>0.779746835443038</v>
      </c>
      <c r="J1635" s="183">
        <v>0.750904128807136</v>
      </c>
      <c r="L1635" s="3" t="s">
        <v>1342</v>
      </c>
      <c r="M1635" s="3" t="s">
        <v>324</v>
      </c>
      <c r="N1635" s="183">
        <v>0.605124354362487</v>
      </c>
      <c r="O1635" s="183">
        <v>0.605124354362487</v>
      </c>
      <c r="P1635" s="183">
        <v>0.689516129032258</v>
      </c>
      <c r="Q1635" s="183">
        <v>0.790849673202614</v>
      </c>
      <c r="R1635" s="183">
        <v>0.728915662650602</v>
      </c>
      <c r="S1635" s="183">
        <v>0.758620689655172</v>
      </c>
      <c r="T1635" s="183">
        <v>0.745518660005877</v>
      </c>
      <c r="U1635" s="183">
        <v>0.85256450642358</v>
      </c>
      <c r="AE1635" s="117"/>
    </row>
    <row r="1636" ht="15.75" customHeight="1">
      <c r="A1636" s="3" t="s">
        <v>1343</v>
      </c>
      <c r="B1636" s="183" t="s">
        <v>324</v>
      </c>
      <c r="C1636" s="183">
        <v>0.642718017101287</v>
      </c>
      <c r="D1636" s="183">
        <v>0.642718017101287</v>
      </c>
      <c r="E1636" s="183">
        <v>0.759740259740259</v>
      </c>
      <c r="F1636" s="183">
        <v>0.791666666666666</v>
      </c>
      <c r="G1636" s="183">
        <v>0.721518987341772</v>
      </c>
      <c r="H1636" s="183">
        <v>0.754966887417218</v>
      </c>
      <c r="I1636" s="186">
        <v>0.799662447257384</v>
      </c>
      <c r="J1636" s="183">
        <v>0.737852181375615</v>
      </c>
      <c r="L1636" s="3" t="s">
        <v>1344</v>
      </c>
      <c r="M1636" s="3" t="s">
        <v>324</v>
      </c>
      <c r="N1636" s="183">
        <v>0.7405566573143</v>
      </c>
      <c r="O1636" s="183">
        <v>0.7405566573143</v>
      </c>
      <c r="P1636" s="183">
        <v>0.673387096774193</v>
      </c>
      <c r="Q1636" s="183">
        <v>0.777777777777777</v>
      </c>
      <c r="R1636" s="183">
        <v>0.716867469879518</v>
      </c>
      <c r="S1636" s="183">
        <v>0.746081504702194</v>
      </c>
      <c r="T1636" s="183">
        <v>0.697472818101675</v>
      </c>
      <c r="U1636" s="183">
        <v>0.832279090711437</v>
      </c>
      <c r="AE1636" s="117"/>
    </row>
    <row r="1637" ht="15.75" customHeight="1">
      <c r="A1637" s="3" t="s">
        <v>1345</v>
      </c>
      <c r="B1637" s="183" t="s">
        <v>327</v>
      </c>
      <c r="C1637" s="183" t="s">
        <v>324</v>
      </c>
      <c r="D1637" s="183" t="s">
        <v>324</v>
      </c>
      <c r="E1637" s="183">
        <v>0.753246753246753</v>
      </c>
      <c r="F1637" s="183">
        <v>0.797101449275362</v>
      </c>
      <c r="G1637" s="183">
        <v>0.696202531645569</v>
      </c>
      <c r="H1637" s="183">
        <v>0.743243243243243</v>
      </c>
      <c r="I1637" s="186">
        <v>0.831561181434599</v>
      </c>
      <c r="J1637" s="183">
        <v>0.799181850973058</v>
      </c>
      <c r="L1637" s="3" t="s">
        <v>1346</v>
      </c>
      <c r="M1637" s="3" t="s">
        <v>327</v>
      </c>
      <c r="N1637" s="183" t="s">
        <v>324</v>
      </c>
      <c r="O1637" s="183" t="s">
        <v>324</v>
      </c>
      <c r="P1637" s="183">
        <v>0.701612903225806</v>
      </c>
      <c r="Q1637" s="183">
        <v>0.823943661971831</v>
      </c>
      <c r="R1637" s="183">
        <v>0.704819277108433</v>
      </c>
      <c r="S1637" s="183">
        <v>0.759740259740259</v>
      </c>
      <c r="T1637" s="183">
        <v>0.768145753746694</v>
      </c>
      <c r="U1637" s="183">
        <v>0.869905831732046</v>
      </c>
      <c r="AE1637" s="117"/>
    </row>
    <row r="1638" ht="15.75" customHeight="1">
      <c r="B1638" s="181"/>
      <c r="C1638" s="181"/>
      <c r="D1638" s="181"/>
      <c r="E1638" s="181"/>
      <c r="F1638" s="181"/>
      <c r="G1638" s="181"/>
      <c r="H1638" s="181"/>
      <c r="I1638" s="187"/>
      <c r="J1638" s="181"/>
      <c r="AE1638" s="117"/>
    </row>
    <row r="1639" ht="15.75" customHeight="1">
      <c r="A1639" s="22" t="s">
        <v>1364</v>
      </c>
      <c r="B1639" s="205" t="s">
        <v>350</v>
      </c>
      <c r="C1639" s="129"/>
      <c r="D1639" s="129"/>
      <c r="E1639" s="129"/>
      <c r="F1639" s="129"/>
      <c r="G1639" s="129"/>
      <c r="H1639" s="129"/>
      <c r="I1639" s="129"/>
      <c r="J1639" s="129"/>
      <c r="K1639" s="129"/>
      <c r="L1639" s="129"/>
      <c r="M1639" s="129"/>
      <c r="N1639" s="129"/>
      <c r="O1639" s="129"/>
      <c r="P1639" s="129"/>
      <c r="Q1639" s="129"/>
      <c r="R1639" s="129"/>
      <c r="S1639" s="129"/>
      <c r="T1639" s="129"/>
      <c r="U1639" s="130"/>
      <c r="AE1639" s="117"/>
    </row>
    <row r="1640" ht="15.75" customHeight="1">
      <c r="A1640" s="3" t="s">
        <v>1348</v>
      </c>
      <c r="B1640" s="233" t="s">
        <v>1334</v>
      </c>
      <c r="C1640" s="129"/>
      <c r="D1640" s="129"/>
      <c r="E1640" s="129"/>
      <c r="F1640" s="129"/>
      <c r="G1640" s="129"/>
      <c r="H1640" s="129"/>
      <c r="I1640" s="129"/>
      <c r="J1640" s="130"/>
      <c r="M1640" s="233" t="s">
        <v>1362</v>
      </c>
      <c r="N1640" s="129"/>
      <c r="O1640" s="129"/>
      <c r="P1640" s="129"/>
      <c r="Q1640" s="129"/>
      <c r="R1640" s="129"/>
      <c r="S1640" s="129"/>
      <c r="T1640" s="129"/>
      <c r="U1640" s="130"/>
      <c r="AE1640" s="117"/>
    </row>
    <row r="1641" ht="15.75" customHeight="1">
      <c r="A1641" s="3" t="s">
        <v>1365</v>
      </c>
      <c r="B1641" s="206" t="s">
        <v>340</v>
      </c>
      <c r="C1641" s="206" t="s">
        <v>341</v>
      </c>
      <c r="D1641" s="206" t="s">
        <v>342</v>
      </c>
      <c r="E1641" s="206" t="s">
        <v>343</v>
      </c>
      <c r="F1641" s="206" t="s">
        <v>344</v>
      </c>
      <c r="G1641" s="206" t="s">
        <v>345</v>
      </c>
      <c r="H1641" s="206" t="s">
        <v>346</v>
      </c>
      <c r="I1641" s="206" t="s">
        <v>347</v>
      </c>
      <c r="J1641" s="206" t="s">
        <v>348</v>
      </c>
      <c r="M1641" s="217" t="s">
        <v>340</v>
      </c>
      <c r="N1641" s="206" t="s">
        <v>341</v>
      </c>
      <c r="O1641" s="206" t="s">
        <v>342</v>
      </c>
      <c r="P1641" s="206" t="s">
        <v>343</v>
      </c>
      <c r="Q1641" s="206" t="s">
        <v>344</v>
      </c>
      <c r="R1641" s="206" t="s">
        <v>345</v>
      </c>
      <c r="S1641" s="206" t="s">
        <v>346</v>
      </c>
      <c r="T1641" s="206" t="s">
        <v>347</v>
      </c>
      <c r="U1641" s="206" t="s">
        <v>348</v>
      </c>
      <c r="AE1641" s="117"/>
    </row>
    <row r="1642" ht="15.75" customHeight="1">
      <c r="A1642" s="3" t="s">
        <v>1350</v>
      </c>
      <c r="B1642" s="183" t="s">
        <v>324</v>
      </c>
      <c r="C1642" s="183">
        <v>0.683902978897094</v>
      </c>
      <c r="D1642" s="183">
        <v>0.683902978897094</v>
      </c>
      <c r="E1642" s="183">
        <v>0.74025974025974</v>
      </c>
      <c r="F1642" s="183">
        <v>0.774647887323943</v>
      </c>
      <c r="G1642" s="183">
        <v>0.696202531645569</v>
      </c>
      <c r="H1642" s="183">
        <v>0.733333333333333</v>
      </c>
      <c r="I1642" s="183">
        <v>0.832742616033755</v>
      </c>
      <c r="J1642" s="183">
        <v>0.804830364465721</v>
      </c>
      <c r="L1642" s="3" t="s">
        <v>1351</v>
      </c>
      <c r="M1642" s="183" t="s">
        <v>324</v>
      </c>
      <c r="N1642" s="183">
        <v>0.681233167648315</v>
      </c>
      <c r="O1642" s="183">
        <v>0.681233167648315</v>
      </c>
      <c r="P1642" s="183">
        <v>0.766129032258064</v>
      </c>
      <c r="Q1642" s="183">
        <v>0.855263157894736</v>
      </c>
      <c r="R1642" s="183">
        <v>0.783132530120481</v>
      </c>
      <c r="S1642" s="183">
        <v>0.817610062893081</v>
      </c>
      <c r="T1642" s="183">
        <v>0.802012929767851</v>
      </c>
      <c r="U1642" s="183">
        <v>0.852134030983482</v>
      </c>
      <c r="V1642" s="183"/>
      <c r="W1642" s="183"/>
      <c r="AE1642" s="117"/>
    </row>
    <row r="1643" ht="15.75" customHeight="1">
      <c r="A1643" s="3" t="s">
        <v>1352</v>
      </c>
      <c r="B1643" s="183" t="s">
        <v>324</v>
      </c>
      <c r="C1643" s="183">
        <v>0.711714625358581</v>
      </c>
      <c r="D1643" s="183">
        <v>0.711714625358581</v>
      </c>
      <c r="E1643" s="183">
        <v>0.733766233766233</v>
      </c>
      <c r="F1643" s="183">
        <v>0.779411764705882</v>
      </c>
      <c r="G1643" s="183">
        <v>0.670886075949367</v>
      </c>
      <c r="H1643" s="183">
        <v>0.721088435374149</v>
      </c>
      <c r="I1643" s="183">
        <v>0.816371308016877</v>
      </c>
      <c r="J1643" s="183">
        <v>0.799654984944471</v>
      </c>
      <c r="L1643" s="3" t="s">
        <v>1353</v>
      </c>
      <c r="M1643" s="183" t="s">
        <v>324</v>
      </c>
      <c r="N1643" s="183">
        <v>0.662007451057434</v>
      </c>
      <c r="O1643" s="183">
        <v>0.662007451057434</v>
      </c>
      <c r="P1643" s="183">
        <v>0.778225806451612</v>
      </c>
      <c r="Q1643" s="183">
        <v>0.832335329341317</v>
      </c>
      <c r="R1643" s="183">
        <v>0.837349397590361</v>
      </c>
      <c r="S1643" s="183">
        <v>0.834834834834834</v>
      </c>
      <c r="T1643" s="183">
        <v>0.798927416985013</v>
      </c>
      <c r="U1643" s="183">
        <v>0.876186100655068</v>
      </c>
      <c r="V1643" s="183"/>
      <c r="W1643" s="183"/>
      <c r="AE1643" s="117"/>
    </row>
    <row r="1644" ht="15.75" customHeight="1">
      <c r="A1644" s="3" t="s">
        <v>1354</v>
      </c>
      <c r="B1644" s="183" t="s">
        <v>324</v>
      </c>
      <c r="C1644" s="183">
        <v>0.738239884376525</v>
      </c>
      <c r="D1644" s="183">
        <v>0.738239884376525</v>
      </c>
      <c r="E1644" s="183">
        <v>0.694805194805194</v>
      </c>
      <c r="F1644" s="183">
        <v>0.742424242424242</v>
      </c>
      <c r="G1644" s="183">
        <v>0.620253164556962</v>
      </c>
      <c r="H1644" s="183">
        <v>0.675862068965517</v>
      </c>
      <c r="I1644" s="183">
        <v>0.800337552742616</v>
      </c>
      <c r="J1644" s="183">
        <v>0.823342183034415</v>
      </c>
      <c r="L1644" s="3" t="s">
        <v>1355</v>
      </c>
      <c r="M1644" s="183" t="s">
        <v>324</v>
      </c>
      <c r="N1644" s="183">
        <v>0.746188759803772</v>
      </c>
      <c r="O1644" s="183">
        <v>0.746188759803772</v>
      </c>
      <c r="P1644" s="183">
        <v>0.75</v>
      </c>
      <c r="Q1644" s="183">
        <v>0.88235294117647</v>
      </c>
      <c r="R1644" s="183">
        <v>0.72289156626506</v>
      </c>
      <c r="S1644" s="183">
        <v>0.794701986754966</v>
      </c>
      <c r="T1644" s="183">
        <v>0.792168674698795</v>
      </c>
      <c r="U1644" s="183">
        <v>0.862421069575168</v>
      </c>
      <c r="V1644" s="183"/>
      <c r="W1644" s="183"/>
      <c r="AE1644" s="117"/>
    </row>
    <row r="1645" ht="15.75" customHeight="1">
      <c r="A1645" s="3" t="s">
        <v>1356</v>
      </c>
      <c r="B1645" s="183" t="s">
        <v>324</v>
      </c>
      <c r="C1645" s="183">
        <v>0.619343757629394</v>
      </c>
      <c r="D1645" s="183">
        <v>0.619343757629394</v>
      </c>
      <c r="E1645" s="183">
        <v>0.74025974025974</v>
      </c>
      <c r="F1645" s="183">
        <v>0.782608695652174</v>
      </c>
      <c r="G1645" s="183">
        <v>0.683544303797468</v>
      </c>
      <c r="H1645" s="183">
        <v>0.729729729729729</v>
      </c>
      <c r="I1645" s="183">
        <v>0.80928270042194</v>
      </c>
      <c r="J1645" s="183">
        <v>0.765445173943722</v>
      </c>
      <c r="K1645" s="183"/>
      <c r="L1645" s="3" t="s">
        <v>1357</v>
      </c>
      <c r="M1645" s="183" t="s">
        <v>324</v>
      </c>
      <c r="N1645" s="183">
        <v>0.548288285732269</v>
      </c>
      <c r="O1645" s="183">
        <v>0.548288285732269</v>
      </c>
      <c r="P1645" s="183">
        <v>0.77016129032258</v>
      </c>
      <c r="Q1645" s="183">
        <v>0.834355828220858</v>
      </c>
      <c r="R1645" s="183">
        <v>0.819277108433734</v>
      </c>
      <c r="S1645" s="183">
        <v>0.826747720364741</v>
      </c>
      <c r="T1645" s="183">
        <v>0.830737584484278</v>
      </c>
      <c r="U1645" s="183">
        <v>0.912859792184397</v>
      </c>
      <c r="V1645" s="183"/>
      <c r="W1645" s="183"/>
      <c r="AE1645" s="117"/>
    </row>
    <row r="1646" ht="15.75" customHeight="1">
      <c r="A1646" s="3" t="s">
        <v>1345</v>
      </c>
      <c r="B1646" s="183" t="s">
        <v>327</v>
      </c>
      <c r="C1646" s="183" t="s">
        <v>324</v>
      </c>
      <c r="D1646" s="183" t="s">
        <v>324</v>
      </c>
      <c r="E1646" s="183">
        <v>0.733766233766233</v>
      </c>
      <c r="F1646" s="183">
        <v>0.771428571428571</v>
      </c>
      <c r="G1646" s="183">
        <v>0.683544303797468</v>
      </c>
      <c r="H1646" s="183">
        <v>0.7248322147651</v>
      </c>
      <c r="I1646" s="183">
        <v>0.833755274261603</v>
      </c>
      <c r="J1646" s="183">
        <v>0.82815870159003</v>
      </c>
      <c r="K1646" s="183"/>
      <c r="L1646" s="3" t="s">
        <v>1346</v>
      </c>
      <c r="M1646" s="183" t="s">
        <v>327</v>
      </c>
      <c r="N1646" s="183" t="s">
        <v>324</v>
      </c>
      <c r="O1646" s="183" t="s">
        <v>324</v>
      </c>
      <c r="P1646" s="183">
        <v>0.782258064516129</v>
      </c>
      <c r="Q1646" s="183">
        <v>0.868421052631579</v>
      </c>
      <c r="R1646" s="183">
        <v>0.795180722891566</v>
      </c>
      <c r="S1646" s="183">
        <v>0.830188679245283</v>
      </c>
      <c r="T1646" s="183">
        <v>0.841316485454011</v>
      </c>
      <c r="U1646" s="183">
        <v>0.907275645808725</v>
      </c>
      <c r="V1646" s="183"/>
      <c r="W1646" s="183"/>
      <c r="AE1646" s="117"/>
    </row>
    <row r="1647" ht="15.75" customHeight="1">
      <c r="C1647" s="183"/>
      <c r="D1647" s="183"/>
      <c r="E1647" s="183"/>
      <c r="F1647" s="183"/>
      <c r="G1647" s="183"/>
      <c r="H1647" s="183"/>
      <c r="I1647" s="183"/>
      <c r="J1647" s="183"/>
      <c r="K1647" s="183"/>
      <c r="N1647" s="183"/>
      <c r="O1647" s="183"/>
      <c r="P1647" s="183"/>
      <c r="Q1647" s="183"/>
      <c r="R1647" s="183"/>
      <c r="S1647" s="183"/>
      <c r="T1647" s="183"/>
      <c r="U1647" s="183"/>
      <c r="V1647" s="183"/>
      <c r="W1647" s="183"/>
      <c r="AE1647" s="117"/>
    </row>
    <row r="1648" ht="15.75" customHeight="1">
      <c r="A1648" s="22" t="s">
        <v>1366</v>
      </c>
      <c r="B1648" s="205" t="s">
        <v>350</v>
      </c>
      <c r="C1648" s="129"/>
      <c r="D1648" s="129"/>
      <c r="E1648" s="129"/>
      <c r="F1648" s="129"/>
      <c r="G1648" s="129"/>
      <c r="H1648" s="129"/>
      <c r="I1648" s="129"/>
      <c r="J1648" s="129"/>
      <c r="K1648" s="129"/>
      <c r="L1648" s="129"/>
      <c r="M1648" s="129"/>
      <c r="N1648" s="129"/>
      <c r="O1648" s="129"/>
      <c r="P1648" s="129"/>
      <c r="Q1648" s="129"/>
      <c r="R1648" s="129"/>
      <c r="S1648" s="129"/>
      <c r="T1648" s="129"/>
      <c r="U1648" s="130"/>
      <c r="AE1648" s="117"/>
    </row>
    <row r="1649" ht="15.75" customHeight="1">
      <c r="A1649" s="3" t="s">
        <v>1359</v>
      </c>
      <c r="B1649" s="233" t="s">
        <v>1334</v>
      </c>
      <c r="C1649" s="129"/>
      <c r="D1649" s="129"/>
      <c r="E1649" s="129"/>
      <c r="F1649" s="129"/>
      <c r="G1649" s="129"/>
      <c r="H1649" s="129"/>
      <c r="I1649" s="129"/>
      <c r="J1649" s="130"/>
      <c r="M1649" s="233" t="s">
        <v>1362</v>
      </c>
      <c r="N1649" s="129"/>
      <c r="O1649" s="129"/>
      <c r="P1649" s="129"/>
      <c r="Q1649" s="129"/>
      <c r="R1649" s="129"/>
      <c r="S1649" s="129"/>
      <c r="T1649" s="129"/>
      <c r="U1649" s="130"/>
      <c r="AE1649" s="117"/>
    </row>
    <row r="1650" ht="15.75" customHeight="1">
      <c r="A1650" s="3" t="s">
        <v>1367</v>
      </c>
      <c r="B1650" s="206" t="s">
        <v>340</v>
      </c>
      <c r="C1650" s="206" t="s">
        <v>341</v>
      </c>
      <c r="D1650" s="206" t="s">
        <v>342</v>
      </c>
      <c r="E1650" s="206" t="s">
        <v>343</v>
      </c>
      <c r="F1650" s="206" t="s">
        <v>344</v>
      </c>
      <c r="G1650" s="206" t="s">
        <v>345</v>
      </c>
      <c r="H1650" s="206" t="s">
        <v>346</v>
      </c>
      <c r="I1650" s="206" t="s">
        <v>347</v>
      </c>
      <c r="J1650" s="206" t="s">
        <v>348</v>
      </c>
      <c r="M1650" s="206" t="s">
        <v>340</v>
      </c>
      <c r="N1650" s="206" t="s">
        <v>341</v>
      </c>
      <c r="O1650" s="206" t="s">
        <v>342</v>
      </c>
      <c r="P1650" s="206" t="s">
        <v>343</v>
      </c>
      <c r="Q1650" s="206" t="s">
        <v>344</v>
      </c>
      <c r="R1650" s="206" t="s">
        <v>345</v>
      </c>
      <c r="S1650" s="206" t="s">
        <v>346</v>
      </c>
      <c r="T1650" s="206" t="s">
        <v>347</v>
      </c>
      <c r="U1650" s="206" t="s">
        <v>348</v>
      </c>
      <c r="AE1650" s="117"/>
    </row>
    <row r="1651" ht="15.75" customHeight="1">
      <c r="A1651" s="3" t="s">
        <v>1350</v>
      </c>
      <c r="B1651" s="183" t="s">
        <v>324</v>
      </c>
      <c r="C1651" s="183">
        <v>0.761458337306976</v>
      </c>
      <c r="D1651" s="183">
        <v>0.761458337306976</v>
      </c>
      <c r="E1651" s="183">
        <v>0.72077922077922</v>
      </c>
      <c r="F1651" s="183">
        <v>0.764705882352941</v>
      </c>
      <c r="G1651" s="183">
        <v>0.658227848101265</v>
      </c>
      <c r="H1651" s="183">
        <v>0.707482993197278</v>
      </c>
      <c r="I1651" s="183">
        <v>0.807257383966244</v>
      </c>
      <c r="J1651" s="183">
        <v>0.82433857566714</v>
      </c>
      <c r="K1651" s="183"/>
      <c r="L1651" s="3" t="s">
        <v>1351</v>
      </c>
      <c r="M1651" s="183" t="s">
        <v>324</v>
      </c>
      <c r="N1651" s="183">
        <v>0.713868796825408</v>
      </c>
      <c r="O1651" s="183">
        <v>0.713868796825408</v>
      </c>
      <c r="P1651" s="183">
        <v>0.733870967741935</v>
      </c>
      <c r="Q1651" s="183">
        <v>0.842465753424657</v>
      </c>
      <c r="R1651" s="183">
        <v>0.740963855421686</v>
      </c>
      <c r="S1651" s="183">
        <v>0.788461538461538</v>
      </c>
      <c r="T1651" s="183">
        <v>0.795401116661769</v>
      </c>
      <c r="U1651" s="183">
        <v>0.883622432518547</v>
      </c>
      <c r="AE1651" s="117"/>
    </row>
    <row r="1652" ht="15.75" customHeight="1">
      <c r="A1652" s="3" t="s">
        <v>1352</v>
      </c>
      <c r="B1652" s="183" t="s">
        <v>324</v>
      </c>
      <c r="C1652" s="183">
        <v>0.679413735866546</v>
      </c>
      <c r="D1652" s="183">
        <v>0.679413735866546</v>
      </c>
      <c r="E1652" s="183">
        <v>0.733766233766233</v>
      </c>
      <c r="F1652" s="183">
        <v>0.743589743589743</v>
      </c>
      <c r="G1652" s="183">
        <v>0.734177215189873</v>
      </c>
      <c r="H1652" s="183">
        <v>0.738853503184713</v>
      </c>
      <c r="I1652" s="183">
        <v>0.814345991561181</v>
      </c>
      <c r="J1652" s="183">
        <v>0.783543706419005</v>
      </c>
      <c r="K1652" s="183"/>
      <c r="L1652" s="3" t="s">
        <v>1353</v>
      </c>
      <c r="M1652" s="183" t="s">
        <v>324</v>
      </c>
      <c r="N1652" s="183">
        <v>0.701891779899597</v>
      </c>
      <c r="O1652" s="183">
        <v>0.701891779899597</v>
      </c>
      <c r="P1652" s="183">
        <v>0.745967741935483</v>
      </c>
      <c r="Q1652" s="183">
        <v>0.812121212121212</v>
      </c>
      <c r="R1652" s="183">
        <v>0.80722891566265</v>
      </c>
      <c r="S1652" s="183">
        <v>0.809667673716012</v>
      </c>
      <c r="T1652" s="183">
        <v>0.757713781957096</v>
      </c>
      <c r="U1652" s="183">
        <v>0.820562965435263</v>
      </c>
      <c r="AE1652" s="117"/>
    </row>
    <row r="1653" ht="15.75" customHeight="1">
      <c r="A1653" s="3" t="s">
        <v>1354</v>
      </c>
      <c r="B1653" s="183" t="s">
        <v>324</v>
      </c>
      <c r="C1653" s="183">
        <v>0.765302777290344</v>
      </c>
      <c r="D1653" s="183">
        <v>0.765302777290344</v>
      </c>
      <c r="E1653" s="183">
        <v>0.72077922077922</v>
      </c>
      <c r="F1653" s="183">
        <v>0.743243243243243</v>
      </c>
      <c r="G1653" s="183">
        <v>0.696202531645569</v>
      </c>
      <c r="H1653" s="183">
        <v>0.718954248366013</v>
      </c>
      <c r="I1653" s="183">
        <v>0.78886075949367</v>
      </c>
      <c r="J1653" s="183">
        <v>0.754605882560359</v>
      </c>
      <c r="K1653" s="183"/>
      <c r="L1653" s="3" t="s">
        <v>1355</v>
      </c>
      <c r="M1653" s="183" t="s">
        <v>324</v>
      </c>
      <c r="N1653" s="183">
        <v>0.728619337081909</v>
      </c>
      <c r="O1653" s="183">
        <v>0.728619337081909</v>
      </c>
      <c r="P1653" s="183">
        <v>0.725806451612903</v>
      </c>
      <c r="Q1653" s="183">
        <v>0.80625</v>
      </c>
      <c r="R1653" s="183">
        <v>0.777108433734939</v>
      </c>
      <c r="S1653" s="183">
        <v>0.791411042944785</v>
      </c>
      <c r="T1653" s="183">
        <v>0.746841022627093</v>
      </c>
      <c r="U1653" s="183">
        <v>0.841628213079463</v>
      </c>
      <c r="AE1653" s="117"/>
    </row>
    <row r="1654" ht="15.75" customHeight="1">
      <c r="A1654" s="3" t="s">
        <v>1356</v>
      </c>
      <c r="B1654" s="183" t="s">
        <v>324</v>
      </c>
      <c r="C1654" s="183">
        <v>0.686221420764923</v>
      </c>
      <c r="D1654" s="183">
        <v>0.686221420764923</v>
      </c>
      <c r="E1654" s="183">
        <v>0.746753246753246</v>
      </c>
      <c r="F1654" s="183">
        <v>0.803030303030303</v>
      </c>
      <c r="G1654" s="183">
        <v>0.670886075949367</v>
      </c>
      <c r="H1654" s="183">
        <v>0.73103448275862</v>
      </c>
      <c r="I1654" s="183">
        <v>0.810801687763713</v>
      </c>
      <c r="J1654" s="183">
        <v>0.804384682753134</v>
      </c>
      <c r="K1654" s="183"/>
      <c r="L1654" s="3" t="s">
        <v>1357</v>
      </c>
      <c r="M1654" s="183" t="s">
        <v>324</v>
      </c>
      <c r="N1654" s="183">
        <v>0.662314534187316</v>
      </c>
      <c r="O1654" s="183">
        <v>0.662314534187316</v>
      </c>
      <c r="P1654" s="183">
        <v>0.758064516129032</v>
      </c>
      <c r="Q1654" s="183">
        <v>0.819277108433734</v>
      </c>
      <c r="R1654" s="183">
        <v>0.819277108433734</v>
      </c>
      <c r="S1654" s="183">
        <v>0.819277108433735</v>
      </c>
      <c r="T1654" s="183">
        <v>0.776226858654128</v>
      </c>
      <c r="U1654" s="183">
        <v>0.858231865629353</v>
      </c>
      <c r="AE1654" s="117"/>
    </row>
    <row r="1655" ht="15.75" customHeight="1">
      <c r="A1655" s="3" t="s">
        <v>1345</v>
      </c>
      <c r="B1655" s="183" t="s">
        <v>327</v>
      </c>
      <c r="C1655" s="183" t="s">
        <v>324</v>
      </c>
      <c r="D1655" s="183" t="s">
        <v>324</v>
      </c>
      <c r="E1655" s="183">
        <v>0.727272727272727</v>
      </c>
      <c r="F1655" s="183">
        <v>0.753424657534246</v>
      </c>
      <c r="G1655" s="183">
        <v>0.696202531645569</v>
      </c>
      <c r="H1655" s="183">
        <v>0.723684210526315</v>
      </c>
      <c r="I1655" s="183">
        <v>0.820759493670886</v>
      </c>
      <c r="J1655" s="183">
        <v>0.81320661736832</v>
      </c>
      <c r="K1655" s="183"/>
      <c r="L1655" s="3" t="s">
        <v>1346</v>
      </c>
      <c r="M1655" s="183" t="s">
        <v>327</v>
      </c>
      <c r="N1655" s="183" t="s">
        <v>324</v>
      </c>
      <c r="O1655" s="183" t="s">
        <v>324</v>
      </c>
      <c r="P1655" s="183">
        <v>0.721774193548387</v>
      </c>
      <c r="Q1655" s="183">
        <v>0.80503144654088</v>
      </c>
      <c r="R1655" s="183">
        <v>0.771084337349397</v>
      </c>
      <c r="S1655" s="183">
        <v>0.787692307692307</v>
      </c>
      <c r="T1655" s="183">
        <v>0.804143402879812</v>
      </c>
      <c r="U1655" s="183">
        <v>0.891920043499629</v>
      </c>
      <c r="AE1655" s="117"/>
    </row>
    <row r="1656" ht="15.75" customHeight="1">
      <c r="K1656" s="183"/>
      <c r="AE1656" s="117"/>
    </row>
    <row r="1657" ht="15.75" customHeight="1">
      <c r="K1657" s="183"/>
      <c r="AE1657" s="117"/>
    </row>
    <row r="1658" ht="15.75" customHeight="1">
      <c r="K1658" s="183"/>
      <c r="AE1658" s="117"/>
    </row>
    <row r="1659" ht="15.75" customHeight="1">
      <c r="A1659" s="3" t="s">
        <v>1368</v>
      </c>
      <c r="B1659" s="181"/>
      <c r="C1659" s="181"/>
      <c r="D1659" s="181"/>
      <c r="E1659" s="181"/>
      <c r="F1659" s="181"/>
      <c r="G1659" s="181"/>
      <c r="H1659" s="181"/>
      <c r="I1659" s="187"/>
      <c r="J1659" s="181"/>
      <c r="AE1659" s="117"/>
    </row>
    <row r="1660" ht="15.75" customHeight="1">
      <c r="A1660" s="3" t="s">
        <v>1369</v>
      </c>
      <c r="B1660" s="181"/>
      <c r="C1660" s="181"/>
      <c r="D1660" s="181"/>
      <c r="E1660" s="181"/>
      <c r="F1660" s="181"/>
      <c r="G1660" s="181"/>
      <c r="H1660" s="181"/>
      <c r="I1660" s="187"/>
      <c r="J1660" s="181"/>
      <c r="AE1660" s="117"/>
    </row>
    <row r="1661" ht="15.75" customHeight="1">
      <c r="B1661" s="181"/>
      <c r="C1661" s="181"/>
      <c r="D1661" s="181"/>
      <c r="E1661" s="181"/>
      <c r="F1661" s="181"/>
      <c r="G1661" s="181"/>
      <c r="H1661" s="181"/>
      <c r="I1661" s="187"/>
      <c r="J1661" s="181"/>
      <c r="AE1661" s="117"/>
    </row>
    <row r="1662" ht="15.75" customHeight="1">
      <c r="A1662" s="3" t="s">
        <v>1370</v>
      </c>
      <c r="B1662" s="181"/>
      <c r="C1662" s="181"/>
      <c r="D1662" s="181"/>
      <c r="E1662" s="181"/>
      <c r="F1662" s="181"/>
      <c r="G1662" s="181"/>
      <c r="H1662" s="181"/>
      <c r="I1662" s="187"/>
      <c r="J1662" s="181"/>
      <c r="AE1662" s="117"/>
    </row>
    <row r="1663" ht="15.75" customHeight="1">
      <c r="A1663" s="3" t="s">
        <v>1371</v>
      </c>
      <c r="B1663" s="181"/>
      <c r="C1663" s="181"/>
      <c r="D1663" s="181"/>
      <c r="E1663" s="181"/>
      <c r="F1663" s="181"/>
      <c r="G1663" s="181"/>
      <c r="H1663" s="181"/>
      <c r="I1663" s="187"/>
      <c r="J1663" s="181"/>
      <c r="AE1663" s="117"/>
    </row>
    <row r="1664" ht="15.75" customHeight="1">
      <c r="B1664" s="181"/>
      <c r="C1664" s="181"/>
      <c r="D1664" s="181"/>
      <c r="E1664" s="181"/>
      <c r="F1664" s="181"/>
      <c r="G1664" s="181"/>
      <c r="H1664" s="181"/>
      <c r="I1664" s="187"/>
      <c r="J1664" s="181"/>
      <c r="AE1664" s="117"/>
    </row>
    <row r="1665" ht="15.75" customHeight="1">
      <c r="A1665" s="3" t="s">
        <v>1372</v>
      </c>
      <c r="B1665" s="181"/>
      <c r="C1665" s="181"/>
      <c r="D1665" s="181"/>
      <c r="E1665" s="181"/>
      <c r="F1665" s="181"/>
      <c r="G1665" s="181"/>
      <c r="H1665" s="181"/>
      <c r="I1665" s="187"/>
      <c r="J1665" s="181"/>
      <c r="AE1665" s="117"/>
    </row>
    <row r="1666" ht="15.75" customHeight="1">
      <c r="A1666" s="3" t="s">
        <v>1373</v>
      </c>
      <c r="B1666" s="181"/>
      <c r="C1666" s="181"/>
      <c r="D1666" s="181"/>
      <c r="E1666" s="181"/>
      <c r="F1666" s="181"/>
      <c r="G1666" s="181"/>
      <c r="H1666" s="181"/>
      <c r="I1666" s="187"/>
      <c r="J1666" s="181"/>
      <c r="AE1666" s="117"/>
    </row>
    <row r="1667" ht="15.75" customHeight="1">
      <c r="A1667" s="3" t="s">
        <v>1374</v>
      </c>
      <c r="B1667" s="181"/>
      <c r="C1667" s="181"/>
      <c r="D1667" s="181"/>
      <c r="E1667" s="181"/>
      <c r="F1667" s="181"/>
      <c r="G1667" s="181"/>
      <c r="H1667" s="181"/>
      <c r="I1667" s="187"/>
      <c r="J1667" s="181"/>
      <c r="AE1667" s="117"/>
    </row>
    <row r="1668" ht="15.75" customHeight="1">
      <c r="A1668" s="3" t="s">
        <v>1375</v>
      </c>
      <c r="B1668" s="181"/>
      <c r="C1668" s="181"/>
      <c r="D1668" s="181"/>
      <c r="E1668" s="181"/>
      <c r="F1668" s="181"/>
      <c r="G1668" s="181"/>
      <c r="H1668" s="181"/>
      <c r="I1668" s="187"/>
      <c r="J1668" s="181"/>
      <c r="AE1668" s="117"/>
    </row>
    <row r="1669" ht="15.75" customHeight="1">
      <c r="A1669" s="3" t="s">
        <v>1376</v>
      </c>
      <c r="B1669" s="181"/>
      <c r="C1669" s="181"/>
      <c r="D1669" s="181"/>
      <c r="E1669" s="181"/>
      <c r="F1669" s="181"/>
      <c r="G1669" s="181"/>
      <c r="H1669" s="181"/>
      <c r="I1669" s="187"/>
      <c r="J1669" s="181"/>
      <c r="AE1669" s="117"/>
    </row>
    <row r="1670" ht="15.75" customHeight="1">
      <c r="A1670" s="3" t="s">
        <v>1377</v>
      </c>
      <c r="B1670" s="181"/>
      <c r="C1670" s="181"/>
      <c r="D1670" s="181"/>
      <c r="E1670" s="181"/>
      <c r="F1670" s="181"/>
      <c r="G1670" s="181"/>
      <c r="H1670" s="181"/>
      <c r="I1670" s="187"/>
      <c r="J1670" s="181"/>
      <c r="AE1670" s="117"/>
    </row>
    <row r="1671" ht="15.75" customHeight="1">
      <c r="A1671" s="3" t="s">
        <v>1378</v>
      </c>
      <c r="B1671" s="181"/>
      <c r="C1671" s="181"/>
      <c r="D1671" s="181"/>
      <c r="E1671" s="181"/>
      <c r="F1671" s="181"/>
      <c r="G1671" s="181"/>
      <c r="H1671" s="181"/>
      <c r="I1671" s="187"/>
      <c r="J1671" s="181"/>
      <c r="AE1671" s="117"/>
    </row>
    <row r="1672" ht="15.75" customHeight="1">
      <c r="B1672" s="181"/>
      <c r="C1672" s="181"/>
      <c r="D1672" s="181"/>
      <c r="E1672" s="181"/>
      <c r="F1672" s="181"/>
      <c r="G1672" s="181"/>
      <c r="H1672" s="181"/>
      <c r="I1672" s="187"/>
      <c r="J1672" s="181"/>
      <c r="AE1672" s="117"/>
    </row>
    <row r="1673" ht="15.75" customHeight="1">
      <c r="A1673" s="3" t="s">
        <v>1379</v>
      </c>
      <c r="B1673" s="181"/>
      <c r="C1673" s="181"/>
      <c r="D1673" s="181"/>
      <c r="E1673" s="181"/>
      <c r="F1673" s="181"/>
      <c r="G1673" s="181"/>
      <c r="H1673" s="181"/>
      <c r="I1673" s="187"/>
      <c r="J1673" s="181"/>
      <c r="AE1673" s="117"/>
    </row>
    <row r="1674" ht="15.75" customHeight="1">
      <c r="A1674" s="3" t="s">
        <v>1371</v>
      </c>
      <c r="B1674" s="181"/>
      <c r="C1674" s="181"/>
      <c r="D1674" s="181"/>
      <c r="E1674" s="181"/>
      <c r="F1674" s="181"/>
      <c r="G1674" s="181"/>
      <c r="H1674" s="181"/>
      <c r="I1674" s="187"/>
      <c r="J1674" s="181"/>
      <c r="AE1674" s="117"/>
    </row>
    <row r="1675" ht="15.75" customHeight="1">
      <c r="A1675" s="3" t="s">
        <v>1380</v>
      </c>
      <c r="B1675" s="181"/>
      <c r="C1675" s="181"/>
      <c r="D1675" s="181"/>
      <c r="E1675" s="181"/>
      <c r="F1675" s="181"/>
      <c r="G1675" s="181"/>
      <c r="H1675" s="181"/>
      <c r="I1675" s="187"/>
      <c r="J1675" s="181"/>
      <c r="AE1675" s="117"/>
    </row>
    <row r="1676" ht="15.75" customHeight="1">
      <c r="B1676" s="181"/>
      <c r="C1676" s="181"/>
      <c r="D1676" s="181"/>
      <c r="E1676" s="181"/>
      <c r="F1676" s="181"/>
      <c r="G1676" s="181"/>
      <c r="H1676" s="181"/>
      <c r="I1676" s="187"/>
      <c r="J1676" s="181"/>
      <c r="AE1676" s="117"/>
    </row>
    <row r="1677" ht="15.75" customHeight="1">
      <c r="A1677" s="3" t="s">
        <v>1381</v>
      </c>
      <c r="B1677" s="181"/>
      <c r="C1677" s="181"/>
      <c r="D1677" s="181"/>
      <c r="E1677" s="181"/>
      <c r="F1677" s="181"/>
      <c r="G1677" s="181"/>
      <c r="H1677" s="181"/>
      <c r="I1677" s="187"/>
      <c r="J1677" s="181"/>
      <c r="AE1677" s="117"/>
    </row>
    <row r="1678" ht="15.75" customHeight="1">
      <c r="A1678" s="3" t="s">
        <v>1371</v>
      </c>
      <c r="B1678" s="181"/>
      <c r="C1678" s="181"/>
      <c r="D1678" s="181"/>
      <c r="E1678" s="181"/>
      <c r="F1678" s="181"/>
      <c r="G1678" s="181"/>
      <c r="H1678" s="181"/>
      <c r="I1678" s="187"/>
      <c r="J1678" s="181"/>
      <c r="AE1678" s="117"/>
    </row>
    <row r="1679" ht="15.75" customHeight="1">
      <c r="A1679" s="3" t="s">
        <v>1382</v>
      </c>
      <c r="B1679" s="181"/>
      <c r="C1679" s="181"/>
      <c r="D1679" s="181"/>
      <c r="E1679" s="181"/>
      <c r="F1679" s="181"/>
      <c r="G1679" s="181"/>
      <c r="H1679" s="181"/>
      <c r="I1679" s="187"/>
      <c r="J1679" s="181"/>
      <c r="AE1679" s="117"/>
    </row>
    <row r="1680" ht="15.75" customHeight="1">
      <c r="B1680" s="181"/>
      <c r="C1680" s="181"/>
      <c r="D1680" s="181"/>
      <c r="E1680" s="181"/>
      <c r="F1680" s="181"/>
      <c r="G1680" s="181"/>
      <c r="H1680" s="181"/>
      <c r="I1680" s="187"/>
      <c r="J1680" s="181"/>
      <c r="AE1680" s="117"/>
    </row>
    <row r="1681" ht="15.75" customHeight="1">
      <c r="A1681" s="3" t="s">
        <v>1383</v>
      </c>
      <c r="B1681" s="181"/>
      <c r="C1681" s="181"/>
      <c r="D1681" s="181"/>
      <c r="E1681" s="181"/>
      <c r="F1681" s="181"/>
      <c r="G1681" s="181"/>
      <c r="H1681" s="181"/>
      <c r="I1681" s="187"/>
      <c r="J1681" s="181"/>
      <c r="AE1681" s="117"/>
    </row>
    <row r="1682" ht="15.75" customHeight="1">
      <c r="A1682" s="3" t="s">
        <v>1371</v>
      </c>
      <c r="B1682" s="181"/>
      <c r="C1682" s="181"/>
      <c r="D1682" s="181"/>
      <c r="E1682" s="181"/>
      <c r="F1682" s="181"/>
      <c r="G1682" s="181"/>
      <c r="H1682" s="181"/>
      <c r="I1682" s="187"/>
      <c r="J1682" s="181"/>
      <c r="AE1682" s="117"/>
    </row>
    <row r="1683" ht="15.75" customHeight="1">
      <c r="A1683" s="3" t="s">
        <v>1384</v>
      </c>
      <c r="B1683" s="181"/>
      <c r="C1683" s="181"/>
      <c r="D1683" s="181"/>
      <c r="E1683" s="181"/>
      <c r="F1683" s="181"/>
      <c r="G1683" s="181"/>
      <c r="H1683" s="181"/>
      <c r="I1683" s="187"/>
      <c r="J1683" s="181"/>
      <c r="AE1683" s="117"/>
    </row>
    <row r="1684" ht="15.75" customHeight="1">
      <c r="B1684" s="181"/>
      <c r="C1684" s="181"/>
      <c r="D1684" s="181"/>
      <c r="E1684" s="181"/>
      <c r="F1684" s="181"/>
      <c r="G1684" s="181"/>
      <c r="H1684" s="181"/>
      <c r="I1684" s="187"/>
      <c r="J1684" s="181"/>
      <c r="AE1684" s="117"/>
    </row>
    <row r="1685" ht="15.75" customHeight="1">
      <c r="A1685" s="3" t="s">
        <v>1385</v>
      </c>
      <c r="B1685" s="181"/>
      <c r="C1685" s="181"/>
      <c r="D1685" s="181"/>
      <c r="E1685" s="181"/>
      <c r="F1685" s="181"/>
      <c r="G1685" s="181"/>
      <c r="H1685" s="181"/>
      <c r="I1685" s="187"/>
      <c r="J1685" s="181"/>
      <c r="AE1685" s="117"/>
    </row>
    <row r="1686" ht="15.75" customHeight="1">
      <c r="A1686" s="3" t="s">
        <v>1371</v>
      </c>
      <c r="B1686" s="181"/>
      <c r="C1686" s="181"/>
      <c r="D1686" s="181"/>
      <c r="E1686" s="181"/>
      <c r="F1686" s="181"/>
      <c r="G1686" s="181"/>
      <c r="H1686" s="181"/>
      <c r="I1686" s="187"/>
      <c r="J1686" s="181"/>
      <c r="AE1686" s="117"/>
    </row>
    <row r="1687" ht="15.75" customHeight="1">
      <c r="A1687" s="3" t="s">
        <v>1386</v>
      </c>
      <c r="B1687" s="181"/>
      <c r="C1687" s="181"/>
      <c r="D1687" s="181"/>
      <c r="E1687" s="181"/>
      <c r="F1687" s="181"/>
      <c r="G1687" s="181"/>
      <c r="H1687" s="181"/>
      <c r="I1687" s="187"/>
      <c r="J1687" s="181"/>
      <c r="AE1687" s="117"/>
    </row>
    <row r="1688" ht="15.75" customHeight="1">
      <c r="B1688" s="181"/>
      <c r="C1688" s="181"/>
      <c r="D1688" s="181"/>
      <c r="E1688" s="181"/>
      <c r="F1688" s="181"/>
      <c r="G1688" s="181"/>
      <c r="H1688" s="181"/>
      <c r="I1688" s="187"/>
      <c r="J1688" s="181"/>
      <c r="AE1688" s="117"/>
    </row>
    <row r="1689" ht="15.75" customHeight="1">
      <c r="A1689" s="3" t="s">
        <v>1387</v>
      </c>
      <c r="B1689" s="181"/>
      <c r="C1689" s="181"/>
      <c r="D1689" s="181"/>
      <c r="E1689" s="181"/>
      <c r="F1689" s="181"/>
      <c r="G1689" s="181"/>
      <c r="H1689" s="181"/>
      <c r="I1689" s="187"/>
      <c r="J1689" s="181"/>
      <c r="AE1689" s="117"/>
    </row>
    <row r="1690" ht="15.75" customHeight="1">
      <c r="A1690" s="3" t="s">
        <v>1388</v>
      </c>
      <c r="B1690" s="181"/>
      <c r="C1690" s="181"/>
      <c r="D1690" s="181"/>
      <c r="E1690" s="181"/>
      <c r="F1690" s="181"/>
      <c r="G1690" s="181"/>
      <c r="H1690" s="181"/>
      <c r="I1690" s="187"/>
      <c r="J1690" s="181"/>
      <c r="AE1690" s="117"/>
    </row>
    <row r="1691" ht="15.75" customHeight="1">
      <c r="B1691" s="205" t="s">
        <v>350</v>
      </c>
      <c r="C1691" s="129"/>
      <c r="D1691" s="129"/>
      <c r="E1691" s="129"/>
      <c r="F1691" s="129"/>
      <c r="G1691" s="129"/>
      <c r="H1691" s="129"/>
      <c r="I1691" s="129"/>
      <c r="J1691" s="130"/>
      <c r="AE1691" s="117"/>
    </row>
    <row r="1692" ht="15.75" customHeight="1">
      <c r="A1692" s="3" t="s">
        <v>1389</v>
      </c>
      <c r="B1692" s="206" t="s">
        <v>340</v>
      </c>
      <c r="C1692" s="206" t="s">
        <v>341</v>
      </c>
      <c r="D1692" s="206" t="s">
        <v>342</v>
      </c>
      <c r="E1692" s="206" t="s">
        <v>343</v>
      </c>
      <c r="F1692" s="206" t="s">
        <v>344</v>
      </c>
      <c r="G1692" s="206" t="s">
        <v>345</v>
      </c>
      <c r="H1692" s="206" t="s">
        <v>346</v>
      </c>
      <c r="I1692" s="206" t="s">
        <v>347</v>
      </c>
      <c r="J1692" s="206" t="s">
        <v>348</v>
      </c>
      <c r="AE1692" s="117"/>
    </row>
    <row r="1693" ht="15.75" customHeight="1">
      <c r="A1693" s="3" t="s">
        <v>1390</v>
      </c>
      <c r="B1693" s="183" t="s">
        <v>324</v>
      </c>
      <c r="C1693" s="183">
        <v>0.69342440366745</v>
      </c>
      <c r="D1693" s="183">
        <v>0.69342440366745</v>
      </c>
      <c r="E1693" s="183">
        <v>0.753731343283582</v>
      </c>
      <c r="F1693" s="183">
        <v>0.835616438356164</v>
      </c>
      <c r="G1693" s="183">
        <v>0.74390243902439</v>
      </c>
      <c r="H1693" s="183">
        <v>0.787096774193548</v>
      </c>
      <c r="I1693" s="207">
        <v>0.836538461538461</v>
      </c>
      <c r="J1693" s="183">
        <v>0.883437809520427</v>
      </c>
      <c r="AE1693" s="117"/>
    </row>
    <row r="1694" ht="15.75" customHeight="1">
      <c r="A1694" s="3" t="s">
        <v>1391</v>
      </c>
      <c r="B1694" s="183" t="s">
        <v>324</v>
      </c>
      <c r="C1694" s="183">
        <v>1.02865970134735</v>
      </c>
      <c r="D1694" s="183">
        <v>1.02865970134735</v>
      </c>
      <c r="E1694" s="183">
        <v>0.559701492537313</v>
      </c>
      <c r="F1694" s="183">
        <v>0.701754385964912</v>
      </c>
      <c r="G1694" s="183">
        <v>0.48780487804878</v>
      </c>
      <c r="H1694" s="183">
        <v>0.575539568345323</v>
      </c>
      <c r="I1694" s="207">
        <v>0.672138836772983</v>
      </c>
      <c r="J1694" s="183">
        <v>0.761699421658706</v>
      </c>
      <c r="AE1694" s="117"/>
    </row>
    <row r="1695" ht="15.75" customHeight="1">
      <c r="A1695" s="3" t="s">
        <v>1392</v>
      </c>
      <c r="B1695" s="183" t="s">
        <v>324</v>
      </c>
      <c r="C1695" s="183">
        <v>0.490582942962646</v>
      </c>
      <c r="D1695" s="183">
        <v>0.490582942962646</v>
      </c>
      <c r="E1695" s="183">
        <v>0.776119402985074</v>
      </c>
      <c r="F1695" s="183">
        <v>0.871428571428571</v>
      </c>
      <c r="G1695" s="183">
        <v>0.74390243902439</v>
      </c>
      <c r="H1695" s="183">
        <v>0.802631578947368</v>
      </c>
      <c r="I1695" s="207">
        <v>0.907833020637898</v>
      </c>
      <c r="J1695" s="183">
        <v>0.93898910224119</v>
      </c>
      <c r="AE1695" s="117"/>
    </row>
    <row r="1696" ht="15.75" customHeight="1">
      <c r="A1696" s="3" t="s">
        <v>1393</v>
      </c>
      <c r="B1696" s="183" t="s">
        <v>324</v>
      </c>
      <c r="C1696" s="183">
        <v>0.727657854557037</v>
      </c>
      <c r="D1696" s="183">
        <v>0.727657854557037</v>
      </c>
      <c r="E1696" s="183">
        <v>0.731343283582089</v>
      </c>
      <c r="F1696" s="183">
        <v>0.744680851063829</v>
      </c>
      <c r="G1696" s="183">
        <v>0.853658536585365</v>
      </c>
      <c r="H1696" s="183">
        <v>0.795454545454545</v>
      </c>
      <c r="I1696" s="207">
        <v>0.748358348968105</v>
      </c>
      <c r="J1696" s="183">
        <v>0.758073051748338</v>
      </c>
      <c r="AE1696" s="117"/>
    </row>
    <row r="1697" ht="15.75" customHeight="1">
      <c r="A1697" s="3" t="s">
        <v>1394</v>
      </c>
      <c r="B1697" s="183" t="s">
        <v>327</v>
      </c>
      <c r="C1697" s="183" t="s">
        <v>324</v>
      </c>
      <c r="D1697" s="183" t="s">
        <v>324</v>
      </c>
      <c r="E1697" s="183">
        <v>0.798507462686567</v>
      </c>
      <c r="F1697" s="183">
        <v>0.848101265822784</v>
      </c>
      <c r="G1697" s="183">
        <v>0.817073170731707</v>
      </c>
      <c r="H1697" s="183">
        <v>0.832298136645962</v>
      </c>
      <c r="I1697" s="207">
        <v>0.870075046904315</v>
      </c>
      <c r="J1697" s="183">
        <v>0.902083589304347</v>
      </c>
      <c r="AE1697" s="117"/>
    </row>
    <row r="1698" ht="15.75" customHeight="1">
      <c r="B1698" s="181"/>
      <c r="C1698" s="181"/>
      <c r="D1698" s="181"/>
      <c r="E1698" s="181"/>
      <c r="F1698" s="181"/>
      <c r="G1698" s="181"/>
      <c r="H1698" s="181"/>
      <c r="I1698" s="187"/>
      <c r="J1698" s="181"/>
      <c r="AE1698" s="117"/>
    </row>
    <row r="1699" ht="15.75" customHeight="1">
      <c r="B1699" s="181"/>
      <c r="C1699" s="181"/>
      <c r="D1699" s="181"/>
      <c r="E1699" s="181"/>
      <c r="F1699" s="181"/>
      <c r="G1699" s="181"/>
      <c r="H1699" s="181"/>
      <c r="I1699" s="187"/>
      <c r="J1699" s="181"/>
      <c r="AE1699" s="117"/>
    </row>
    <row r="1700" ht="15.75" customHeight="1">
      <c r="B1700" s="205" t="s">
        <v>350</v>
      </c>
      <c r="C1700" s="129"/>
      <c r="D1700" s="129"/>
      <c r="E1700" s="129"/>
      <c r="F1700" s="129"/>
      <c r="G1700" s="129"/>
      <c r="H1700" s="129"/>
      <c r="I1700" s="129"/>
      <c r="J1700" s="130"/>
      <c r="AE1700" s="117"/>
    </row>
    <row r="1701" ht="15.75" customHeight="1">
      <c r="A1701" s="3" t="s">
        <v>1395</v>
      </c>
      <c r="B1701" s="206" t="s">
        <v>340</v>
      </c>
      <c r="C1701" s="206" t="s">
        <v>341</v>
      </c>
      <c r="D1701" s="206" t="s">
        <v>342</v>
      </c>
      <c r="E1701" s="206" t="s">
        <v>343</v>
      </c>
      <c r="F1701" s="206" t="s">
        <v>344</v>
      </c>
      <c r="G1701" s="206" t="s">
        <v>345</v>
      </c>
      <c r="H1701" s="206" t="s">
        <v>346</v>
      </c>
      <c r="I1701" s="206" t="s">
        <v>347</v>
      </c>
      <c r="J1701" s="206" t="s">
        <v>348</v>
      </c>
      <c r="AE1701" s="117"/>
    </row>
    <row r="1702" ht="15.75" customHeight="1">
      <c r="A1702" s="3" t="s">
        <v>1390</v>
      </c>
      <c r="B1702" s="183" t="s">
        <v>324</v>
      </c>
      <c r="C1702" s="183">
        <v>0.645230710506439</v>
      </c>
      <c r="D1702" s="183">
        <v>0.645230710506439</v>
      </c>
      <c r="E1702" s="183">
        <v>0.753731343283582</v>
      </c>
      <c r="F1702" s="183">
        <v>0.865671641791044</v>
      </c>
      <c r="G1702" s="183">
        <v>0.707317073170731</v>
      </c>
      <c r="H1702" s="183">
        <v>0.778523489932885</v>
      </c>
      <c r="I1702" s="207">
        <v>0.8609287054409</v>
      </c>
      <c r="J1702" s="183">
        <v>0.887176329422558</v>
      </c>
      <c r="AE1702" s="117"/>
    </row>
    <row r="1703" ht="15.75" customHeight="1">
      <c r="A1703" s="3" t="s">
        <v>1391</v>
      </c>
      <c r="B1703" s="183" t="s">
        <v>324</v>
      </c>
      <c r="C1703" s="183">
        <v>0.685984194278717</v>
      </c>
      <c r="D1703" s="183">
        <v>0.685984194278717</v>
      </c>
      <c r="E1703" s="183">
        <v>0.76865671641791</v>
      </c>
      <c r="F1703" s="183">
        <v>0.859154929577464</v>
      </c>
      <c r="G1703" s="183">
        <v>0.74390243902439</v>
      </c>
      <c r="H1703" s="183">
        <v>0.797385620915032</v>
      </c>
      <c r="I1703" s="207">
        <v>0.855534709193245</v>
      </c>
      <c r="J1703" s="183">
        <v>0.902564917051461</v>
      </c>
      <c r="AE1703" s="117"/>
    </row>
    <row r="1704" ht="15.75" customHeight="1">
      <c r="A1704" s="3" t="s">
        <v>1392</v>
      </c>
      <c r="B1704" s="183" t="s">
        <v>324</v>
      </c>
      <c r="C1704" s="183">
        <v>0.694884836673736</v>
      </c>
      <c r="D1704" s="183">
        <v>0.694884836673736</v>
      </c>
      <c r="E1704" s="183">
        <v>0.746268656716418</v>
      </c>
      <c r="F1704" s="183">
        <v>0.807692307692307</v>
      </c>
      <c r="G1704" s="183">
        <v>0.768292682926829</v>
      </c>
      <c r="H1704" s="183">
        <v>0.7875</v>
      </c>
      <c r="I1704" s="207">
        <v>0.843105065666041</v>
      </c>
      <c r="J1704" s="183">
        <v>0.888883486038373</v>
      </c>
      <c r="AE1704" s="117"/>
    </row>
    <row r="1705" ht="15.75" customHeight="1">
      <c r="A1705" s="3" t="s">
        <v>1393</v>
      </c>
      <c r="B1705" s="183" t="s">
        <v>324</v>
      </c>
      <c r="C1705" s="183">
        <v>0.681773602962493</v>
      </c>
      <c r="D1705" s="183">
        <v>0.681773602962493</v>
      </c>
      <c r="E1705" s="183">
        <v>0.805970149253731</v>
      </c>
      <c r="F1705" s="183">
        <v>0.868421052631579</v>
      </c>
      <c r="G1705" s="183">
        <v>0.804878048780487</v>
      </c>
      <c r="H1705" s="183">
        <v>0.835443037974683</v>
      </c>
      <c r="I1705" s="207">
        <v>0.837242026266416</v>
      </c>
      <c r="J1705" s="183">
        <v>0.852198247716332</v>
      </c>
      <c r="AE1705" s="117"/>
    </row>
    <row r="1706" ht="15.75" customHeight="1">
      <c r="A1706" s="3" t="s">
        <v>1394</v>
      </c>
      <c r="B1706" s="183" t="s">
        <v>327</v>
      </c>
      <c r="C1706" s="183" t="s">
        <v>324</v>
      </c>
      <c r="D1706" s="183" t="s">
        <v>324</v>
      </c>
      <c r="E1706" s="183">
        <v>0.791044776119402</v>
      </c>
      <c r="F1706" s="183">
        <v>0.855263157894736</v>
      </c>
      <c r="G1706" s="183">
        <v>0.792682926829268</v>
      </c>
      <c r="H1706" s="183">
        <v>0.822784810126582</v>
      </c>
      <c r="I1706" s="207">
        <v>0.86327392120075</v>
      </c>
      <c r="J1706" s="183">
        <v>0.898167282285103</v>
      </c>
      <c r="AE1706" s="117"/>
    </row>
    <row r="1707" ht="15.75" customHeight="1">
      <c r="B1707" s="181"/>
      <c r="C1707" s="181"/>
      <c r="D1707" s="181"/>
      <c r="E1707" s="181"/>
      <c r="F1707" s="181"/>
      <c r="G1707" s="181"/>
      <c r="H1707" s="181"/>
      <c r="I1707" s="187"/>
      <c r="J1707" s="181"/>
      <c r="AE1707" s="117"/>
    </row>
    <row r="1708" ht="15.75" customHeight="1">
      <c r="B1708" s="181"/>
      <c r="C1708" s="181"/>
      <c r="D1708" s="181"/>
      <c r="E1708" s="181"/>
      <c r="F1708" s="181"/>
      <c r="G1708" s="181"/>
      <c r="H1708" s="181"/>
      <c r="I1708" s="187"/>
      <c r="J1708" s="181"/>
      <c r="AE1708" s="117"/>
    </row>
    <row r="1709" ht="15.75" customHeight="1">
      <c r="AE1709" s="117"/>
    </row>
    <row r="1710" ht="15.75" customHeight="1">
      <c r="A1710" s="3"/>
      <c r="B1710" s="3"/>
      <c r="C1710" s="3"/>
      <c r="D1710" s="3"/>
      <c r="E1710" s="3"/>
      <c r="F1710" s="3"/>
      <c r="G1710" s="3"/>
      <c r="H1710" s="3"/>
      <c r="I1710" s="3"/>
      <c r="J1710" s="3"/>
      <c r="AE1710" s="117"/>
    </row>
    <row r="1711" ht="15.75" customHeight="1">
      <c r="AE1711" s="117"/>
    </row>
    <row r="1712" ht="15.75" customHeight="1">
      <c r="AE1712" s="117"/>
    </row>
    <row r="1713" ht="15.75" customHeight="1">
      <c r="AE1713" s="117"/>
    </row>
    <row r="1714" ht="34.5" customHeight="1">
      <c r="A1714" s="234" t="s">
        <v>1396</v>
      </c>
    </row>
    <row r="1715" ht="15.75" customHeight="1">
      <c r="A1715" s="235" t="s">
        <v>1397</v>
      </c>
      <c r="L1715" s="235" t="s">
        <v>1398</v>
      </c>
      <c r="V1715" s="235" t="s">
        <v>1399</v>
      </c>
      <c r="AE1715" s="117"/>
    </row>
    <row r="1716" ht="15.75" customHeight="1">
      <c r="A1716" s="220" t="s">
        <v>1400</v>
      </c>
      <c r="L1716" s="3" t="s">
        <v>1401</v>
      </c>
      <c r="AE1716" s="117"/>
    </row>
    <row r="1717" ht="15.75" customHeight="1">
      <c r="A1717" s="3" t="s">
        <v>845</v>
      </c>
      <c r="B1717" s="3" t="s">
        <v>324</v>
      </c>
      <c r="C1717" s="183">
        <v>0.794418513774871</v>
      </c>
      <c r="D1717" s="183">
        <v>0.686567164179104</v>
      </c>
      <c r="E1717" s="183">
        <v>0.811518324607329</v>
      </c>
      <c r="F1717" s="183">
        <v>0.632653061224489</v>
      </c>
      <c r="G1717" s="183">
        <v>0.711009174311926</v>
      </c>
      <c r="H1717" s="183">
        <v>0.764045235928766</v>
      </c>
      <c r="I1717" s="183">
        <v>0.825290258067832</v>
      </c>
      <c r="L1717" s="3" t="s">
        <v>845</v>
      </c>
      <c r="M1717" s="3" t="s">
        <v>324</v>
      </c>
      <c r="N1717" s="183">
        <v>0.794418513774871</v>
      </c>
      <c r="O1717" s="183">
        <v>0.686567164179104</v>
      </c>
      <c r="P1717" s="183">
        <v>0.811518324607329</v>
      </c>
      <c r="Q1717" s="183">
        <v>0.632653061224489</v>
      </c>
      <c r="R1717" s="183">
        <v>0.711009174311926</v>
      </c>
      <c r="S1717" s="183">
        <v>0.764045235928766</v>
      </c>
      <c r="T1717" s="183">
        <v>0.825290258067832</v>
      </c>
      <c r="AE1717" s="117"/>
    </row>
    <row r="1718" ht="15.75" customHeight="1">
      <c r="A1718" s="3" t="s">
        <v>846</v>
      </c>
      <c r="B1718" s="3" t="s">
        <v>324</v>
      </c>
      <c r="C1718" s="183">
        <v>0.760456383228302</v>
      </c>
      <c r="D1718" s="183">
        <v>0.664179104477612</v>
      </c>
      <c r="E1718" s="183">
        <v>0.777777777777777</v>
      </c>
      <c r="F1718" s="183">
        <v>0.628571428571428</v>
      </c>
      <c r="G1718" s="183">
        <v>0.695259593679458</v>
      </c>
      <c r="H1718" s="183">
        <v>0.740985311321981</v>
      </c>
      <c r="I1718" s="183">
        <v>0.794839576334066</v>
      </c>
      <c r="L1718" s="3" t="s">
        <v>846</v>
      </c>
      <c r="M1718" s="3" t="s">
        <v>324</v>
      </c>
      <c r="N1718" s="183">
        <v>0.760456383228302</v>
      </c>
      <c r="O1718" s="183">
        <v>0.664179104477612</v>
      </c>
      <c r="P1718" s="183">
        <v>0.777777777777777</v>
      </c>
      <c r="Q1718" s="183">
        <v>0.628571428571428</v>
      </c>
      <c r="R1718" s="183">
        <v>0.695259593679458</v>
      </c>
      <c r="S1718" s="183">
        <v>0.740985311321981</v>
      </c>
      <c r="T1718" s="183">
        <v>0.794839576334066</v>
      </c>
      <c r="AE1718" s="117"/>
    </row>
    <row r="1719" ht="15.75" customHeight="1">
      <c r="A1719" s="3" t="s">
        <v>847</v>
      </c>
      <c r="B1719" s="3" t="s">
        <v>324</v>
      </c>
      <c r="C1719" s="183">
        <v>0.714329779148101</v>
      </c>
      <c r="D1719" s="183">
        <v>0.716417910447761</v>
      </c>
      <c r="E1719" s="183">
        <v>0.73992673992674</v>
      </c>
      <c r="F1719" s="183">
        <v>0.824489795918367</v>
      </c>
      <c r="G1719" s="183">
        <v>0.779922779922779</v>
      </c>
      <c r="H1719" s="183">
        <v>0.754738073573378</v>
      </c>
      <c r="I1719" s="183">
        <v>0.802710624346552</v>
      </c>
      <c r="L1719" s="3" t="s">
        <v>847</v>
      </c>
      <c r="M1719" s="3" t="s">
        <v>324</v>
      </c>
      <c r="N1719" s="183">
        <v>0.714329779148101</v>
      </c>
      <c r="O1719" s="183">
        <v>0.716417910447761</v>
      </c>
      <c r="P1719" s="183">
        <v>0.73992673992674</v>
      </c>
      <c r="Q1719" s="183">
        <v>0.824489795918367</v>
      </c>
      <c r="R1719" s="183">
        <v>0.779922779922779</v>
      </c>
      <c r="S1719" s="183">
        <v>0.754738073573378</v>
      </c>
      <c r="T1719" s="183">
        <v>0.802710624346552</v>
      </c>
      <c r="AE1719" s="117"/>
    </row>
    <row r="1720" ht="15.75" customHeight="1">
      <c r="A1720" s="3" t="s">
        <v>848</v>
      </c>
      <c r="B1720" s="3" t="s">
        <v>324</v>
      </c>
      <c r="C1720" s="183">
        <v>0.775348424911499</v>
      </c>
      <c r="D1720" s="183">
        <v>0.684079601990049</v>
      </c>
      <c r="E1720" s="183">
        <v>0.739837398373983</v>
      </c>
      <c r="F1720" s="183">
        <v>0.742857142857142</v>
      </c>
      <c r="G1720" s="183">
        <v>0.741344195519348</v>
      </c>
      <c r="H1720" s="183">
        <v>0.724476797088262</v>
      </c>
      <c r="I1720" s="183">
        <v>0.793744652757148</v>
      </c>
      <c r="L1720" s="3" t="s">
        <v>848</v>
      </c>
      <c r="M1720" s="3" t="s">
        <v>324</v>
      </c>
      <c r="N1720" s="183">
        <v>0.775348424911499</v>
      </c>
      <c r="O1720" s="183">
        <v>0.684079601990049</v>
      </c>
      <c r="P1720" s="183">
        <v>0.739837398373983</v>
      </c>
      <c r="Q1720" s="183">
        <v>0.742857142857142</v>
      </c>
      <c r="R1720" s="183">
        <v>0.741344195519348</v>
      </c>
      <c r="S1720" s="183">
        <v>0.724476797088262</v>
      </c>
      <c r="T1720" s="183">
        <v>0.793744652757148</v>
      </c>
      <c r="AE1720" s="117"/>
    </row>
    <row r="1721" ht="15.75" customHeight="1">
      <c r="A1721" s="3" t="s">
        <v>849</v>
      </c>
      <c r="B1721" s="3" t="s">
        <v>324</v>
      </c>
      <c r="C1721" s="183">
        <v>0.78397399187088</v>
      </c>
      <c r="D1721" s="183">
        <v>0.666666666666666</v>
      </c>
      <c r="E1721" s="183">
        <v>0.72289156626506</v>
      </c>
      <c r="F1721" s="183">
        <v>0.73469387755102</v>
      </c>
      <c r="G1721" s="183">
        <v>0.728744939271255</v>
      </c>
      <c r="H1721" s="183">
        <v>0.699701026907578</v>
      </c>
      <c r="I1721" s="183">
        <v>0.771352748164139</v>
      </c>
      <c r="L1721" s="3" t="s">
        <v>849</v>
      </c>
      <c r="M1721" s="3" t="s">
        <v>324</v>
      </c>
      <c r="N1721" s="183">
        <v>0.78397399187088</v>
      </c>
      <c r="O1721" s="183">
        <v>0.666666666666666</v>
      </c>
      <c r="P1721" s="183">
        <v>0.72289156626506</v>
      </c>
      <c r="Q1721" s="183">
        <v>0.73469387755102</v>
      </c>
      <c r="R1721" s="183">
        <v>0.728744939271255</v>
      </c>
      <c r="S1721" s="183">
        <v>0.699701026907578</v>
      </c>
      <c r="T1721" s="183">
        <v>0.771352748164139</v>
      </c>
      <c r="AE1721" s="117"/>
    </row>
    <row r="1722" ht="15.75" customHeight="1">
      <c r="A1722" s="22" t="s">
        <v>1402</v>
      </c>
      <c r="B1722" s="22" t="s">
        <v>1403</v>
      </c>
      <c r="C1722" s="185" t="s">
        <v>324</v>
      </c>
      <c r="D1722" s="185">
        <v>0.728855721393034</v>
      </c>
      <c r="E1722" s="185">
        <v>0.778688524590163</v>
      </c>
      <c r="F1722" s="185">
        <v>0.775510204081632</v>
      </c>
      <c r="G1722" s="185">
        <v>0.777096114519427</v>
      </c>
      <c r="H1722" s="185">
        <v>0.784479396854283</v>
      </c>
      <c r="I1722" s="185">
        <v>0.83582357112767</v>
      </c>
      <c r="L1722" s="3" t="s">
        <v>1404</v>
      </c>
      <c r="M1722" s="3" t="s">
        <v>1405</v>
      </c>
      <c r="N1722" s="183" t="s">
        <v>324</v>
      </c>
      <c r="O1722" s="183">
        <v>0.731343283582089</v>
      </c>
      <c r="P1722" s="183">
        <v>0.781893004115226</v>
      </c>
      <c r="Q1722" s="183">
        <v>0.775510204081632</v>
      </c>
      <c r="R1722" s="183">
        <v>0.778688524590163</v>
      </c>
      <c r="S1722" s="183">
        <v>0.782737553620174</v>
      </c>
      <c r="T1722" s="183">
        <v>0.835914547487231</v>
      </c>
      <c r="AE1722" s="117"/>
    </row>
    <row r="1723" ht="15.75" customHeight="1">
      <c r="C1723" s="183"/>
      <c r="D1723" s="183"/>
      <c r="E1723" s="183"/>
      <c r="F1723" s="183"/>
      <c r="G1723" s="183"/>
      <c r="H1723" s="183"/>
      <c r="I1723" s="183"/>
      <c r="N1723" s="183"/>
      <c r="O1723" s="183"/>
      <c r="P1723" s="183"/>
      <c r="Q1723" s="183"/>
      <c r="R1723" s="183"/>
      <c r="S1723" s="183"/>
      <c r="T1723" s="183"/>
      <c r="AE1723" s="117"/>
    </row>
    <row r="1724" ht="15.75" customHeight="1">
      <c r="C1724" s="183"/>
      <c r="D1724" s="183"/>
      <c r="E1724" s="183"/>
      <c r="F1724" s="183"/>
      <c r="G1724" s="183"/>
      <c r="H1724" s="183"/>
      <c r="I1724" s="183"/>
      <c r="AE1724" s="117"/>
    </row>
    <row r="1725" ht="15.75" customHeight="1">
      <c r="A1725" s="220" t="s">
        <v>1406</v>
      </c>
      <c r="C1725" s="183"/>
      <c r="D1725" s="183"/>
      <c r="E1725" s="183"/>
      <c r="F1725" s="183"/>
      <c r="G1725" s="183"/>
      <c r="H1725" s="183"/>
      <c r="I1725" s="183"/>
      <c r="L1725" s="3" t="s">
        <v>1407</v>
      </c>
      <c r="N1725" s="183"/>
      <c r="O1725" s="183"/>
      <c r="P1725" s="183"/>
      <c r="Q1725" s="183"/>
      <c r="R1725" s="183"/>
      <c r="S1725" s="183"/>
      <c r="T1725" s="183"/>
      <c r="AE1725" s="117"/>
    </row>
    <row r="1726" ht="15.75" customHeight="1">
      <c r="A1726" s="3" t="s">
        <v>845</v>
      </c>
      <c r="B1726" s="3" t="s">
        <v>324</v>
      </c>
      <c r="C1726" s="183">
        <v>0.605100333690643</v>
      </c>
      <c r="D1726" s="183">
        <v>0.691542288557213</v>
      </c>
      <c r="E1726" s="183">
        <v>0.776255707762557</v>
      </c>
      <c r="F1726" s="183">
        <v>0.693877551020408</v>
      </c>
      <c r="G1726" s="183">
        <v>0.732758620689655</v>
      </c>
      <c r="H1726" s="183">
        <v>0.767684908358247</v>
      </c>
      <c r="I1726" s="183">
        <v>0.816320591222034</v>
      </c>
      <c r="L1726" s="3" t="s">
        <v>845</v>
      </c>
      <c r="M1726" s="3" t="s">
        <v>324</v>
      </c>
      <c r="N1726" s="183">
        <v>0.605100333690643</v>
      </c>
      <c r="O1726" s="183">
        <v>0.691542288557213</v>
      </c>
      <c r="P1726" s="183">
        <v>0.776255707762557</v>
      </c>
      <c r="Q1726" s="183">
        <v>0.693877551020408</v>
      </c>
      <c r="R1726" s="183">
        <v>0.732758620689655</v>
      </c>
      <c r="S1726" s="183">
        <v>0.767684908358247</v>
      </c>
      <c r="T1726" s="183">
        <v>0.816320591222034</v>
      </c>
      <c r="AE1726" s="117"/>
    </row>
    <row r="1727" ht="15.75" customHeight="1">
      <c r="A1727" s="3" t="s">
        <v>846</v>
      </c>
      <c r="B1727" s="3" t="s">
        <v>324</v>
      </c>
      <c r="C1727" s="183">
        <v>0.62265133857727</v>
      </c>
      <c r="D1727" s="183">
        <v>0.701492537313432</v>
      </c>
      <c r="E1727" s="183">
        <v>0.759336099585062</v>
      </c>
      <c r="F1727" s="183">
        <v>0.746938775510204</v>
      </c>
      <c r="G1727" s="183">
        <v>0.753086419753086</v>
      </c>
      <c r="H1727" s="183">
        <v>0.769244767970882</v>
      </c>
      <c r="I1727" s="183">
        <v>0.816447588731395</v>
      </c>
      <c r="L1727" s="3" t="s">
        <v>846</v>
      </c>
      <c r="M1727" s="3" t="s">
        <v>324</v>
      </c>
      <c r="N1727" s="183">
        <v>0.62265133857727</v>
      </c>
      <c r="O1727" s="183">
        <v>0.701492537313432</v>
      </c>
      <c r="P1727" s="183">
        <v>0.759336099585062</v>
      </c>
      <c r="Q1727" s="183">
        <v>0.746938775510204</v>
      </c>
      <c r="R1727" s="183">
        <v>0.753086419753086</v>
      </c>
      <c r="S1727" s="183">
        <v>0.769244767970882</v>
      </c>
      <c r="T1727" s="183">
        <v>0.816447588731395</v>
      </c>
      <c r="AE1727" s="117"/>
    </row>
    <row r="1728" ht="15.75" customHeight="1">
      <c r="A1728" s="3" t="s">
        <v>847</v>
      </c>
      <c r="B1728" s="3" t="s">
        <v>324</v>
      </c>
      <c r="C1728" s="183">
        <v>0.580003440380096</v>
      </c>
      <c r="D1728" s="183">
        <v>0.72636815920398</v>
      </c>
      <c r="E1728" s="183">
        <v>0.762645914396887</v>
      </c>
      <c r="F1728" s="183">
        <v>0.8</v>
      </c>
      <c r="G1728" s="183">
        <v>0.780876494023904</v>
      </c>
      <c r="H1728" s="183">
        <v>0.779279864812166</v>
      </c>
      <c r="I1728" s="183">
        <v>0.8327111666574</v>
      </c>
      <c r="L1728" s="3" t="s">
        <v>847</v>
      </c>
      <c r="M1728" s="3" t="s">
        <v>324</v>
      </c>
      <c r="N1728" s="183">
        <v>0.580003440380096</v>
      </c>
      <c r="O1728" s="183">
        <v>0.72636815920398</v>
      </c>
      <c r="P1728" s="183">
        <v>0.762645914396887</v>
      </c>
      <c r="Q1728" s="183">
        <v>0.8</v>
      </c>
      <c r="R1728" s="183">
        <v>0.780876494023904</v>
      </c>
      <c r="S1728" s="183">
        <v>0.779279864812166</v>
      </c>
      <c r="T1728" s="183">
        <v>0.8327111666574</v>
      </c>
      <c r="AE1728" s="117"/>
    </row>
    <row r="1729" ht="15.75" customHeight="1">
      <c r="A1729" s="3" t="s">
        <v>848</v>
      </c>
      <c r="B1729" s="3" t="s">
        <v>324</v>
      </c>
      <c r="C1729" s="183">
        <v>0.624638974666595</v>
      </c>
      <c r="D1729" s="183">
        <v>0.694029850746268</v>
      </c>
      <c r="E1729" s="183">
        <v>0.831521739130434</v>
      </c>
      <c r="F1729" s="183">
        <v>0.624489795918367</v>
      </c>
      <c r="G1729" s="183">
        <v>0.713286713286713</v>
      </c>
      <c r="H1729" s="183">
        <v>0.785493305602495</v>
      </c>
      <c r="I1729" s="183">
        <v>0.833451093565629</v>
      </c>
      <c r="L1729" s="3" t="s">
        <v>848</v>
      </c>
      <c r="M1729" s="3" t="s">
        <v>324</v>
      </c>
      <c r="N1729" s="183">
        <v>0.624638974666595</v>
      </c>
      <c r="O1729" s="183">
        <v>0.694029850746268</v>
      </c>
      <c r="P1729" s="183">
        <v>0.831521739130434</v>
      </c>
      <c r="Q1729" s="183">
        <v>0.624489795918367</v>
      </c>
      <c r="R1729" s="183">
        <v>0.713286713286713</v>
      </c>
      <c r="S1729" s="183">
        <v>0.785493305602495</v>
      </c>
      <c r="T1729" s="183">
        <v>0.833451093565629</v>
      </c>
      <c r="AE1729" s="117"/>
    </row>
    <row r="1730" ht="15.75" customHeight="1">
      <c r="A1730" s="3" t="s">
        <v>849</v>
      </c>
      <c r="B1730" s="3" t="s">
        <v>324</v>
      </c>
      <c r="C1730" s="183">
        <v>0.662453889846801</v>
      </c>
      <c r="D1730" s="183">
        <v>0.656716417910447</v>
      </c>
      <c r="E1730" s="183">
        <v>0.812865497076023</v>
      </c>
      <c r="F1730" s="183">
        <v>0.56734693877551</v>
      </c>
      <c r="G1730" s="183">
        <v>0.66826923076923</v>
      </c>
      <c r="H1730" s="183">
        <v>0.73154816066554</v>
      </c>
      <c r="I1730" s="183">
        <v>0.787287440908905</v>
      </c>
      <c r="L1730" s="3" t="s">
        <v>849</v>
      </c>
      <c r="M1730" s="3" t="s">
        <v>324</v>
      </c>
      <c r="N1730" s="183">
        <v>0.662453889846801</v>
      </c>
      <c r="O1730" s="183">
        <v>0.656716417910447</v>
      </c>
      <c r="P1730" s="183">
        <v>0.812865497076023</v>
      </c>
      <c r="Q1730" s="183">
        <v>0.56734693877551</v>
      </c>
      <c r="R1730" s="183">
        <v>0.66826923076923</v>
      </c>
      <c r="S1730" s="183">
        <v>0.73154816066554</v>
      </c>
      <c r="T1730" s="183">
        <v>0.787287440908905</v>
      </c>
      <c r="AE1730" s="117"/>
    </row>
    <row r="1731" ht="15.75" customHeight="1">
      <c r="A1731" s="22" t="s">
        <v>1402</v>
      </c>
      <c r="B1731" s="22" t="s">
        <v>1403</v>
      </c>
      <c r="C1731" s="185" t="s">
        <v>324</v>
      </c>
      <c r="D1731" s="185">
        <v>0.713930348258706</v>
      </c>
      <c r="E1731" s="185">
        <v>0.792792792792792</v>
      </c>
      <c r="F1731" s="185">
        <v>0.718367346938775</v>
      </c>
      <c r="G1731" s="185">
        <v>0.753747323340471</v>
      </c>
      <c r="H1731" s="185">
        <v>0.782841544261016</v>
      </c>
      <c r="I1731" s="185">
        <v>0.825632176599435</v>
      </c>
      <c r="L1731" s="3" t="s">
        <v>1404</v>
      </c>
      <c r="M1731" s="3" t="s">
        <v>1405</v>
      </c>
      <c r="N1731" s="183" t="s">
        <v>324</v>
      </c>
      <c r="O1731" s="183">
        <v>0.713930348258706</v>
      </c>
      <c r="P1731" s="183">
        <v>0.792792792792792</v>
      </c>
      <c r="Q1731" s="183">
        <v>0.718367346938775</v>
      </c>
      <c r="R1731" s="183">
        <v>0.753747323340471</v>
      </c>
      <c r="S1731" s="183">
        <v>0.783179513843754</v>
      </c>
      <c r="T1731" s="183">
        <v>0.826033803258073</v>
      </c>
      <c r="AE1731" s="117"/>
    </row>
    <row r="1732" ht="15.75" customHeight="1">
      <c r="A1732" s="3"/>
      <c r="B1732" s="3"/>
      <c r="C1732" s="183"/>
      <c r="D1732" s="183"/>
      <c r="E1732" s="183"/>
      <c r="F1732" s="183"/>
      <c r="G1732" s="183"/>
      <c r="H1732" s="183"/>
      <c r="I1732" s="183"/>
      <c r="AE1732" s="117"/>
    </row>
    <row r="1733" ht="15.75" customHeight="1">
      <c r="A1733" s="3" t="s">
        <v>1408</v>
      </c>
      <c r="B1733" s="3"/>
      <c r="C1733" s="183"/>
      <c r="D1733" s="183"/>
      <c r="E1733" s="183"/>
      <c r="F1733" s="183"/>
      <c r="G1733" s="183"/>
      <c r="H1733" s="183"/>
      <c r="I1733" s="183"/>
      <c r="L1733" s="3" t="s">
        <v>1409</v>
      </c>
      <c r="N1733" s="183"/>
      <c r="O1733" s="183"/>
      <c r="P1733" s="183"/>
      <c r="Q1733" s="183"/>
      <c r="R1733" s="183"/>
      <c r="S1733" s="183"/>
      <c r="T1733" s="183"/>
      <c r="AE1733" s="117"/>
    </row>
    <row r="1734" ht="15.75" customHeight="1">
      <c r="A1734" s="3" t="s">
        <v>845</v>
      </c>
      <c r="B1734" s="3" t="s">
        <v>324</v>
      </c>
      <c r="C1734" s="183">
        <v>0.849363207817077</v>
      </c>
      <c r="D1734" s="183">
        <v>0.664179104477612</v>
      </c>
      <c r="E1734" s="183">
        <v>0.75</v>
      </c>
      <c r="F1734" s="183">
        <v>0.673469387755102</v>
      </c>
      <c r="G1734" s="183">
        <v>0.709677419354838</v>
      </c>
      <c r="H1734" s="183">
        <v>0.725828675419212</v>
      </c>
      <c r="I1734" s="183">
        <v>0.783461203292715</v>
      </c>
      <c r="L1734" s="3" t="s">
        <v>845</v>
      </c>
      <c r="M1734" s="3" t="s">
        <v>324</v>
      </c>
      <c r="N1734" s="183">
        <v>0.849363207817077</v>
      </c>
      <c r="O1734" s="183">
        <v>0.664179104477612</v>
      </c>
      <c r="P1734" s="183">
        <v>0.75</v>
      </c>
      <c r="Q1734" s="183">
        <v>0.673469387755102</v>
      </c>
      <c r="R1734" s="183">
        <v>0.709677419354838</v>
      </c>
      <c r="S1734" s="183">
        <v>0.725828675419212</v>
      </c>
      <c r="T1734" s="183">
        <v>0.783461203292715</v>
      </c>
      <c r="AE1734" s="117"/>
    </row>
    <row r="1735" ht="15.75" customHeight="1">
      <c r="A1735" s="3" t="s">
        <v>846</v>
      </c>
      <c r="B1735" s="3" t="s">
        <v>324</v>
      </c>
      <c r="C1735" s="183">
        <v>0.831559658050537</v>
      </c>
      <c r="D1735" s="183">
        <v>0.671641791044776</v>
      </c>
      <c r="E1735" s="183">
        <v>0.795811518324607</v>
      </c>
      <c r="F1735" s="183">
        <v>0.620408163265306</v>
      </c>
      <c r="G1735" s="183">
        <v>0.697247706422018</v>
      </c>
      <c r="H1735" s="183">
        <v>0.714285714285714</v>
      </c>
      <c r="I1735" s="183">
        <v>0.791401970536998</v>
      </c>
      <c r="L1735" s="3" t="s">
        <v>846</v>
      </c>
      <c r="M1735" s="3" t="s">
        <v>324</v>
      </c>
      <c r="N1735" s="183">
        <v>0.831559658050537</v>
      </c>
      <c r="O1735" s="183">
        <v>0.671641791044776</v>
      </c>
      <c r="P1735" s="183">
        <v>0.795811518324607</v>
      </c>
      <c r="Q1735" s="183">
        <v>0.620408163265306</v>
      </c>
      <c r="R1735" s="183">
        <v>0.697247706422018</v>
      </c>
      <c r="S1735" s="183">
        <v>0.714285714285714</v>
      </c>
      <c r="T1735" s="183">
        <v>0.791401970536998</v>
      </c>
      <c r="AE1735" s="117"/>
    </row>
    <row r="1736" ht="15.75" customHeight="1">
      <c r="A1736" s="3" t="s">
        <v>847</v>
      </c>
      <c r="B1736" s="3" t="s">
        <v>324</v>
      </c>
      <c r="C1736" s="183">
        <v>0.767759323120117</v>
      </c>
      <c r="D1736" s="183">
        <v>0.651741293532338</v>
      </c>
      <c r="E1736" s="183">
        <v>0.758620689655172</v>
      </c>
      <c r="F1736" s="183">
        <v>0.628571428571428</v>
      </c>
      <c r="G1736" s="183">
        <v>0.6875</v>
      </c>
      <c r="H1736" s="183">
        <v>0.729598336149746</v>
      </c>
      <c r="I1736" s="183">
        <v>0.810180152920786</v>
      </c>
      <c r="J1736" s="3"/>
      <c r="L1736" s="3" t="s">
        <v>847</v>
      </c>
      <c r="M1736" s="3" t="s">
        <v>324</v>
      </c>
      <c r="N1736" s="183">
        <v>0.767759323120117</v>
      </c>
      <c r="O1736" s="183">
        <v>0.651741293532338</v>
      </c>
      <c r="P1736" s="183">
        <v>0.758620689655172</v>
      </c>
      <c r="Q1736" s="183">
        <v>0.628571428571428</v>
      </c>
      <c r="R1736" s="183">
        <v>0.6875</v>
      </c>
      <c r="S1736" s="183">
        <v>0.729598336149746</v>
      </c>
      <c r="T1736" s="183">
        <v>0.810180152920786</v>
      </c>
      <c r="AE1736" s="117"/>
    </row>
    <row r="1737" ht="15.75" customHeight="1">
      <c r="A1737" s="3" t="s">
        <v>848</v>
      </c>
      <c r="B1737" s="3" t="s">
        <v>324</v>
      </c>
      <c r="C1737" s="183">
        <v>0.775348424911499</v>
      </c>
      <c r="D1737" s="183">
        <v>0.684079601990049</v>
      </c>
      <c r="E1737" s="183">
        <v>0.739837398373983</v>
      </c>
      <c r="F1737" s="183">
        <v>0.742857142857142</v>
      </c>
      <c r="G1737" s="183">
        <v>0.741344195519348</v>
      </c>
      <c r="H1737" s="183">
        <v>0.724476797088262</v>
      </c>
      <c r="I1737" s="183">
        <v>0.793744652757148</v>
      </c>
      <c r="L1737" s="3" t="s">
        <v>848</v>
      </c>
      <c r="M1737" s="3" t="s">
        <v>324</v>
      </c>
      <c r="N1737" s="183">
        <v>0.775348424911499</v>
      </c>
      <c r="O1737" s="183">
        <v>0.684079601990049</v>
      </c>
      <c r="P1737" s="183">
        <v>0.739837398373983</v>
      </c>
      <c r="Q1737" s="183">
        <v>0.742857142857142</v>
      </c>
      <c r="R1737" s="183">
        <v>0.741344195519348</v>
      </c>
      <c r="S1737" s="183">
        <v>0.724476797088262</v>
      </c>
      <c r="T1737" s="183">
        <v>0.793744652757148</v>
      </c>
      <c r="AE1737" s="117"/>
    </row>
    <row r="1738" ht="15.75" customHeight="1">
      <c r="A1738" s="3" t="s">
        <v>849</v>
      </c>
      <c r="B1738" s="3" t="s">
        <v>324</v>
      </c>
      <c r="C1738" s="183">
        <v>0.78397399187088</v>
      </c>
      <c r="D1738" s="183">
        <v>0.666666666666666</v>
      </c>
      <c r="E1738" s="183">
        <v>0.72289156626506</v>
      </c>
      <c r="F1738" s="183">
        <v>0.73469387755102</v>
      </c>
      <c r="G1738" s="183">
        <v>0.728744939271255</v>
      </c>
      <c r="H1738" s="183">
        <v>0.699701026907578</v>
      </c>
      <c r="I1738" s="183">
        <v>0.771352748164139</v>
      </c>
      <c r="L1738" s="3" t="s">
        <v>849</v>
      </c>
      <c r="M1738" s="3" t="s">
        <v>324</v>
      </c>
      <c r="N1738" s="183">
        <v>0.78397399187088</v>
      </c>
      <c r="O1738" s="183">
        <v>0.666666666666666</v>
      </c>
      <c r="P1738" s="183">
        <v>0.72289156626506</v>
      </c>
      <c r="Q1738" s="183">
        <v>0.73469387755102</v>
      </c>
      <c r="R1738" s="183">
        <v>0.728744939271255</v>
      </c>
      <c r="S1738" s="183">
        <v>0.699701026907578</v>
      </c>
      <c r="T1738" s="183">
        <v>0.771352748164139</v>
      </c>
      <c r="AE1738" s="117"/>
    </row>
    <row r="1739" ht="15.75" customHeight="1">
      <c r="A1739" s="22" t="s">
        <v>1402</v>
      </c>
      <c r="B1739" s="22" t="s">
        <v>1403</v>
      </c>
      <c r="C1739" s="185" t="s">
        <v>324</v>
      </c>
      <c r="D1739" s="185">
        <v>0.731343283582089</v>
      </c>
      <c r="E1739" s="185">
        <v>0.793991416309012</v>
      </c>
      <c r="F1739" s="185">
        <v>0.755102040816326</v>
      </c>
      <c r="G1739" s="185">
        <v>0.774058577405857</v>
      </c>
      <c r="H1739" s="185">
        <v>0.77137657610815</v>
      </c>
      <c r="I1739" s="185">
        <v>0.819795097554396</v>
      </c>
      <c r="L1739" s="3" t="s">
        <v>1404</v>
      </c>
      <c r="M1739" s="3" t="s">
        <v>1405</v>
      </c>
      <c r="N1739" s="183" t="s">
        <v>324</v>
      </c>
      <c r="O1739" s="183">
        <v>0.72636815920398</v>
      </c>
      <c r="P1739" s="183">
        <v>0.79475982532751</v>
      </c>
      <c r="Q1739" s="183">
        <v>0.742857142857142</v>
      </c>
      <c r="R1739" s="183">
        <v>0.767932489451476</v>
      </c>
      <c r="S1739" s="183">
        <v>0.772130508254257</v>
      </c>
      <c r="T1739" s="183">
        <v>0.820242759415648</v>
      </c>
      <c r="AE1739" s="117"/>
    </row>
    <row r="1740" ht="15.75" customHeight="1">
      <c r="A1740" s="3"/>
      <c r="B1740" s="3"/>
      <c r="C1740" s="183"/>
      <c r="D1740" s="183"/>
      <c r="E1740" s="183"/>
      <c r="F1740" s="183"/>
      <c r="G1740" s="183"/>
      <c r="H1740" s="183"/>
      <c r="I1740" s="183"/>
      <c r="AE1740" s="117"/>
    </row>
    <row r="1741" ht="15.75" customHeight="1">
      <c r="A1741" s="3"/>
      <c r="B1741" s="3"/>
      <c r="C1741" s="183"/>
      <c r="D1741" s="183"/>
      <c r="E1741" s="183"/>
      <c r="F1741" s="183"/>
      <c r="G1741" s="183"/>
      <c r="H1741" s="183"/>
      <c r="I1741" s="183"/>
      <c r="AE1741" s="117"/>
    </row>
    <row r="1742" ht="15.75" customHeight="1">
      <c r="A1742" s="3"/>
      <c r="B1742" s="3"/>
      <c r="C1742" s="183"/>
      <c r="D1742" s="183"/>
      <c r="E1742" s="183"/>
      <c r="F1742" s="183"/>
      <c r="G1742" s="183"/>
      <c r="H1742" s="183"/>
      <c r="I1742" s="183"/>
      <c r="AE1742" s="117"/>
    </row>
    <row r="1743" ht="15.75" customHeight="1">
      <c r="A1743" s="3" t="s">
        <v>1410</v>
      </c>
      <c r="B1743" s="3"/>
      <c r="C1743" s="183"/>
      <c r="D1743" s="183"/>
      <c r="E1743" s="183"/>
      <c r="F1743" s="183"/>
      <c r="G1743" s="183"/>
      <c r="H1743" s="183"/>
      <c r="I1743" s="183"/>
      <c r="L1743" s="3" t="s">
        <v>1411</v>
      </c>
      <c r="N1743" s="183"/>
      <c r="O1743" s="183"/>
      <c r="P1743" s="183"/>
      <c r="Q1743" s="183"/>
      <c r="R1743" s="183"/>
      <c r="S1743" s="183"/>
      <c r="T1743" s="183"/>
      <c r="AE1743" s="117"/>
    </row>
    <row r="1744" ht="15.75" customHeight="1">
      <c r="A1744" s="3" t="s">
        <v>799</v>
      </c>
      <c r="B1744" s="3" t="s">
        <v>324</v>
      </c>
      <c r="C1744" s="183">
        <v>0.605100333690643</v>
      </c>
      <c r="D1744" s="183">
        <v>0.691542288557213</v>
      </c>
      <c r="E1744" s="183">
        <v>0.776255707762557</v>
      </c>
      <c r="F1744" s="183">
        <v>0.693877551020408</v>
      </c>
      <c r="G1744" s="183">
        <v>0.732758620689655</v>
      </c>
      <c r="H1744" s="183">
        <v>0.767684908358247</v>
      </c>
      <c r="I1744" s="183">
        <v>0.816320591222034</v>
      </c>
      <c r="L1744" s="3" t="s">
        <v>799</v>
      </c>
      <c r="M1744" s="3" t="s">
        <v>324</v>
      </c>
      <c r="N1744" s="183">
        <v>0.605100333690643</v>
      </c>
      <c r="O1744" s="183">
        <v>0.691542288557213</v>
      </c>
      <c r="P1744" s="183">
        <v>0.776255707762557</v>
      </c>
      <c r="Q1744" s="183">
        <v>0.693877551020408</v>
      </c>
      <c r="R1744" s="183">
        <v>0.732758620689655</v>
      </c>
      <c r="S1744" s="183">
        <v>0.767684908358247</v>
      </c>
      <c r="T1744" s="183">
        <v>0.816320591222034</v>
      </c>
      <c r="AE1744" s="117"/>
    </row>
    <row r="1745" ht="15.75" customHeight="1">
      <c r="A1745" s="3" t="s">
        <v>800</v>
      </c>
      <c r="B1745" s="3" t="s">
        <v>324</v>
      </c>
      <c r="C1745" s="183">
        <v>0.62265133857727</v>
      </c>
      <c r="D1745" s="183">
        <v>0.701492537313432</v>
      </c>
      <c r="E1745" s="183">
        <v>0.759336099585062</v>
      </c>
      <c r="F1745" s="183">
        <v>0.746938775510204</v>
      </c>
      <c r="G1745" s="183">
        <v>0.753086419753086</v>
      </c>
      <c r="H1745" s="183">
        <v>0.769244767970882</v>
      </c>
      <c r="I1745" s="183">
        <v>0.816447588731395</v>
      </c>
      <c r="L1745" s="3" t="s">
        <v>800</v>
      </c>
      <c r="M1745" s="3" t="s">
        <v>324</v>
      </c>
      <c r="N1745" s="183">
        <v>0.62265133857727</v>
      </c>
      <c r="O1745" s="183">
        <v>0.701492537313432</v>
      </c>
      <c r="P1745" s="183">
        <v>0.759336099585062</v>
      </c>
      <c r="Q1745" s="183">
        <v>0.746938775510204</v>
      </c>
      <c r="R1745" s="183">
        <v>0.753086419753086</v>
      </c>
      <c r="S1745" s="183">
        <v>0.769244767970882</v>
      </c>
      <c r="T1745" s="183">
        <v>0.816447588731395</v>
      </c>
      <c r="AE1745" s="117"/>
    </row>
    <row r="1746" ht="15.75" customHeight="1">
      <c r="A1746" s="3" t="s">
        <v>801</v>
      </c>
      <c r="B1746" s="3" t="s">
        <v>324</v>
      </c>
      <c r="C1746" s="183">
        <v>0.580003440380096</v>
      </c>
      <c r="D1746" s="183">
        <v>0.72636815920398</v>
      </c>
      <c r="E1746" s="183">
        <v>0.762645914396887</v>
      </c>
      <c r="F1746" s="183">
        <v>0.8</v>
      </c>
      <c r="G1746" s="183">
        <v>0.780876494023904</v>
      </c>
      <c r="H1746" s="183">
        <v>0.779279864812166</v>
      </c>
      <c r="I1746" s="183">
        <v>0.8327111666574</v>
      </c>
      <c r="L1746" s="3" t="s">
        <v>801</v>
      </c>
      <c r="M1746" s="3" t="s">
        <v>324</v>
      </c>
      <c r="N1746" s="183">
        <v>0.580003440380096</v>
      </c>
      <c r="O1746" s="183">
        <v>0.72636815920398</v>
      </c>
      <c r="P1746" s="183">
        <v>0.762645914396887</v>
      </c>
      <c r="Q1746" s="183">
        <v>0.8</v>
      </c>
      <c r="R1746" s="183">
        <v>0.780876494023904</v>
      </c>
      <c r="S1746" s="183">
        <v>0.779279864812166</v>
      </c>
      <c r="T1746" s="183">
        <v>0.8327111666574</v>
      </c>
      <c r="AE1746" s="117"/>
    </row>
    <row r="1747" ht="15.75" customHeight="1">
      <c r="A1747" s="3" t="s">
        <v>802</v>
      </c>
      <c r="B1747" s="3" t="s">
        <v>324</v>
      </c>
      <c r="C1747" s="183">
        <v>0.624638974666595</v>
      </c>
      <c r="D1747" s="183">
        <v>0.694029850746268</v>
      </c>
      <c r="E1747" s="183">
        <v>0.831521739130434</v>
      </c>
      <c r="F1747" s="183">
        <v>0.624489795918367</v>
      </c>
      <c r="G1747" s="183">
        <v>0.713286713286713</v>
      </c>
      <c r="H1747" s="183">
        <v>0.785493305602495</v>
      </c>
      <c r="I1747" s="183">
        <v>0.833451093565629</v>
      </c>
      <c r="L1747" s="3" t="s">
        <v>802</v>
      </c>
      <c r="M1747" s="3" t="s">
        <v>324</v>
      </c>
      <c r="N1747" s="183">
        <v>0.624638974666595</v>
      </c>
      <c r="O1747" s="183">
        <v>0.694029850746268</v>
      </c>
      <c r="P1747" s="183">
        <v>0.831521739130434</v>
      </c>
      <c r="Q1747" s="183">
        <v>0.624489795918367</v>
      </c>
      <c r="R1747" s="183">
        <v>0.713286713286713</v>
      </c>
      <c r="S1747" s="183">
        <v>0.785493305602495</v>
      </c>
      <c r="T1747" s="183">
        <v>0.833451093565629</v>
      </c>
      <c r="AE1747" s="117"/>
    </row>
    <row r="1748" ht="15.75" customHeight="1">
      <c r="A1748" s="3" t="s">
        <v>803</v>
      </c>
      <c r="B1748" s="3" t="s">
        <v>324</v>
      </c>
      <c r="C1748" s="183">
        <v>0.662453889846801</v>
      </c>
      <c r="D1748" s="183">
        <v>0.656716417910447</v>
      </c>
      <c r="E1748" s="183">
        <v>0.812865497076023</v>
      </c>
      <c r="F1748" s="183">
        <v>0.56734693877551</v>
      </c>
      <c r="G1748" s="183">
        <v>0.66826923076923</v>
      </c>
      <c r="H1748" s="183">
        <v>0.73154816066554</v>
      </c>
      <c r="I1748" s="183">
        <v>0.787287440908905</v>
      </c>
      <c r="L1748" s="3" t="s">
        <v>803</v>
      </c>
      <c r="M1748" s="3" t="s">
        <v>324</v>
      </c>
      <c r="N1748" s="183">
        <v>0.662453889846801</v>
      </c>
      <c r="O1748" s="183">
        <v>0.656716417910447</v>
      </c>
      <c r="P1748" s="183">
        <v>0.812865497076023</v>
      </c>
      <c r="Q1748" s="183">
        <v>0.56734693877551</v>
      </c>
      <c r="R1748" s="183">
        <v>0.66826923076923</v>
      </c>
      <c r="S1748" s="183">
        <v>0.73154816066554</v>
      </c>
      <c r="T1748" s="183">
        <v>0.787287440908905</v>
      </c>
      <c r="AE1748" s="117"/>
    </row>
    <row r="1749" ht="15.75" customHeight="1">
      <c r="A1749" s="3" t="s">
        <v>804</v>
      </c>
      <c r="B1749" s="3" t="s">
        <v>324</v>
      </c>
      <c r="C1749" s="183">
        <v>0.794418513774871</v>
      </c>
      <c r="D1749" s="183">
        <v>0.686567164179104</v>
      </c>
      <c r="E1749" s="183">
        <v>0.811518324607329</v>
      </c>
      <c r="F1749" s="183">
        <v>0.632653061224489</v>
      </c>
      <c r="G1749" s="183">
        <v>0.711009174311926</v>
      </c>
      <c r="H1749" s="183">
        <v>0.764045235928766</v>
      </c>
      <c r="I1749" s="183">
        <v>0.825290258067832</v>
      </c>
      <c r="L1749" s="3" t="s">
        <v>804</v>
      </c>
      <c r="M1749" s="3" t="s">
        <v>324</v>
      </c>
      <c r="N1749" s="183">
        <v>0.794418513774871</v>
      </c>
      <c r="O1749" s="183">
        <v>0.686567164179104</v>
      </c>
      <c r="P1749" s="183">
        <v>0.811518324607329</v>
      </c>
      <c r="Q1749" s="183">
        <v>0.632653061224489</v>
      </c>
      <c r="R1749" s="183">
        <v>0.711009174311926</v>
      </c>
      <c r="S1749" s="183">
        <v>0.764045235928766</v>
      </c>
      <c r="T1749" s="183">
        <v>0.825290258067832</v>
      </c>
      <c r="AE1749" s="117"/>
    </row>
    <row r="1750" ht="15.75" customHeight="1">
      <c r="A1750" s="3" t="s">
        <v>805</v>
      </c>
      <c r="B1750" s="3" t="s">
        <v>324</v>
      </c>
      <c r="C1750" s="183">
        <v>0.760456383228302</v>
      </c>
      <c r="D1750" s="183">
        <v>0.664179104477612</v>
      </c>
      <c r="E1750" s="183">
        <v>0.777777777777777</v>
      </c>
      <c r="F1750" s="183">
        <v>0.628571428571428</v>
      </c>
      <c r="G1750" s="183">
        <v>0.695259593679458</v>
      </c>
      <c r="H1750" s="183">
        <v>0.740985311321981</v>
      </c>
      <c r="I1750" s="183">
        <v>0.794839576334066</v>
      </c>
      <c r="L1750" s="3" t="s">
        <v>805</v>
      </c>
      <c r="M1750" s="3" t="s">
        <v>324</v>
      </c>
      <c r="N1750" s="183">
        <v>0.760456383228302</v>
      </c>
      <c r="O1750" s="183">
        <v>0.664179104477612</v>
      </c>
      <c r="P1750" s="183">
        <v>0.777777777777777</v>
      </c>
      <c r="Q1750" s="183">
        <v>0.628571428571428</v>
      </c>
      <c r="R1750" s="183">
        <v>0.695259593679458</v>
      </c>
      <c r="S1750" s="183">
        <v>0.740985311321981</v>
      </c>
      <c r="T1750" s="183">
        <v>0.794839576334066</v>
      </c>
      <c r="AE1750" s="117"/>
    </row>
    <row r="1751" ht="15.75" customHeight="1">
      <c r="A1751" s="3" t="s">
        <v>806</v>
      </c>
      <c r="B1751" s="3" t="s">
        <v>324</v>
      </c>
      <c r="C1751" s="183">
        <v>0.714329779148101</v>
      </c>
      <c r="D1751" s="183">
        <v>0.716417910447761</v>
      </c>
      <c r="E1751" s="183">
        <v>0.73992673992674</v>
      </c>
      <c r="F1751" s="183">
        <v>0.824489795918367</v>
      </c>
      <c r="G1751" s="183">
        <v>0.779922779922779</v>
      </c>
      <c r="H1751" s="183">
        <v>0.754738073573378</v>
      </c>
      <c r="I1751" s="183">
        <v>0.802710624346552</v>
      </c>
      <c r="L1751" s="3" t="s">
        <v>806</v>
      </c>
      <c r="M1751" s="3" t="s">
        <v>324</v>
      </c>
      <c r="N1751" s="183">
        <v>0.714329779148101</v>
      </c>
      <c r="O1751" s="183">
        <v>0.716417910447761</v>
      </c>
      <c r="P1751" s="183">
        <v>0.73992673992674</v>
      </c>
      <c r="Q1751" s="183">
        <v>0.824489795918367</v>
      </c>
      <c r="R1751" s="183">
        <v>0.779922779922779</v>
      </c>
      <c r="S1751" s="183">
        <v>0.754738073573378</v>
      </c>
      <c r="T1751" s="183">
        <v>0.802710624346552</v>
      </c>
      <c r="AE1751" s="117"/>
    </row>
    <row r="1752" ht="15.75" customHeight="1">
      <c r="A1752" s="3" t="s">
        <v>807</v>
      </c>
      <c r="B1752" s="3" t="s">
        <v>324</v>
      </c>
      <c r="C1752" s="183">
        <v>0.775348424911499</v>
      </c>
      <c r="D1752" s="183">
        <v>0.684079601990049</v>
      </c>
      <c r="E1752" s="183">
        <v>0.739837398373983</v>
      </c>
      <c r="F1752" s="183">
        <v>0.742857142857142</v>
      </c>
      <c r="G1752" s="183">
        <v>0.741344195519348</v>
      </c>
      <c r="H1752" s="183">
        <v>0.724476797088262</v>
      </c>
      <c r="I1752" s="183">
        <v>0.793744652757148</v>
      </c>
      <c r="L1752" s="3" t="s">
        <v>807</v>
      </c>
      <c r="M1752" s="3" t="s">
        <v>324</v>
      </c>
      <c r="N1752" s="183">
        <v>0.775348424911499</v>
      </c>
      <c r="O1752" s="183">
        <v>0.684079601990049</v>
      </c>
      <c r="P1752" s="183">
        <v>0.739837398373983</v>
      </c>
      <c r="Q1752" s="183">
        <v>0.742857142857142</v>
      </c>
      <c r="R1752" s="183">
        <v>0.741344195519348</v>
      </c>
      <c r="S1752" s="183">
        <v>0.724476797088262</v>
      </c>
      <c r="T1752" s="183">
        <v>0.793744652757148</v>
      </c>
      <c r="AE1752" s="117"/>
    </row>
    <row r="1753" ht="15.75" customHeight="1">
      <c r="A1753" s="3" t="s">
        <v>808</v>
      </c>
      <c r="B1753" s="3" t="s">
        <v>324</v>
      </c>
      <c r="C1753" s="183">
        <v>0.78397399187088</v>
      </c>
      <c r="D1753" s="183">
        <v>0.666666666666666</v>
      </c>
      <c r="E1753" s="183">
        <v>0.72289156626506</v>
      </c>
      <c r="F1753" s="183">
        <v>0.73469387755102</v>
      </c>
      <c r="G1753" s="183">
        <v>0.728744939271255</v>
      </c>
      <c r="H1753" s="183">
        <v>0.699701026907578</v>
      </c>
      <c r="I1753" s="183">
        <v>0.771352748164139</v>
      </c>
      <c r="L1753" s="3" t="s">
        <v>808</v>
      </c>
      <c r="M1753" s="3" t="s">
        <v>324</v>
      </c>
      <c r="N1753" s="183">
        <v>0.78397399187088</v>
      </c>
      <c r="O1753" s="183">
        <v>0.666666666666666</v>
      </c>
      <c r="P1753" s="183">
        <v>0.72289156626506</v>
      </c>
      <c r="Q1753" s="183">
        <v>0.73469387755102</v>
      </c>
      <c r="R1753" s="183">
        <v>0.728744939271255</v>
      </c>
      <c r="S1753" s="183">
        <v>0.699701026907578</v>
      </c>
      <c r="T1753" s="183">
        <v>0.771352748164139</v>
      </c>
      <c r="AE1753" s="117"/>
    </row>
    <row r="1754" ht="15.75" customHeight="1">
      <c r="A1754" s="22" t="s">
        <v>1412</v>
      </c>
      <c r="B1754" s="22" t="s">
        <v>1403</v>
      </c>
      <c r="C1754" s="185" t="s">
        <v>324</v>
      </c>
      <c r="D1754" s="185">
        <v>0.738805970149253</v>
      </c>
      <c r="E1754" s="185">
        <v>0.804347826086956</v>
      </c>
      <c r="F1754" s="185">
        <v>0.755102040816326</v>
      </c>
      <c r="G1754" s="185">
        <v>0.778947368421052</v>
      </c>
      <c r="H1754" s="185">
        <v>0.799272065514103</v>
      </c>
      <c r="I1754" s="185">
        <v>0.839305478277203</v>
      </c>
      <c r="L1754" s="3" t="s">
        <v>1413</v>
      </c>
      <c r="M1754" s="3" t="s">
        <v>1405</v>
      </c>
      <c r="N1754" s="183" t="s">
        <v>324</v>
      </c>
      <c r="O1754" s="183">
        <v>0.736318407960199</v>
      </c>
      <c r="P1754" s="183">
        <v>0.806167400881057</v>
      </c>
      <c r="Q1754" s="183">
        <v>0.746938775510204</v>
      </c>
      <c r="R1754" s="183">
        <v>0.775423728813559</v>
      </c>
      <c r="S1754" s="183">
        <v>0.798830105290523</v>
      </c>
      <c r="T1754" s="183">
        <v>0.839265388712228</v>
      </c>
      <c r="AE1754" s="117"/>
    </row>
    <row r="1755" ht="15.75" customHeight="1">
      <c r="A1755" s="3"/>
      <c r="B1755" s="3"/>
      <c r="C1755" s="183"/>
      <c r="D1755" s="183"/>
      <c r="E1755" s="183"/>
      <c r="F1755" s="183"/>
      <c r="G1755" s="183"/>
      <c r="H1755" s="183"/>
      <c r="I1755" s="183"/>
      <c r="AE1755" s="117"/>
    </row>
    <row r="1756" ht="15.75" customHeight="1">
      <c r="A1756" s="3"/>
      <c r="B1756" s="3"/>
      <c r="C1756" s="183"/>
      <c r="D1756" s="183"/>
      <c r="E1756" s="183"/>
      <c r="F1756" s="183"/>
      <c r="G1756" s="183"/>
      <c r="H1756" s="183"/>
      <c r="I1756" s="183"/>
      <c r="AE1756" s="117"/>
    </row>
    <row r="1757" ht="15.75" customHeight="1">
      <c r="A1757" s="3" t="s">
        <v>1414</v>
      </c>
      <c r="B1757" s="3"/>
      <c r="C1757" s="183"/>
      <c r="D1757" s="183"/>
      <c r="E1757" s="183"/>
      <c r="F1757" s="183"/>
      <c r="G1757" s="183"/>
      <c r="H1757" s="183"/>
      <c r="I1757" s="183"/>
      <c r="L1757" s="3" t="s">
        <v>1415</v>
      </c>
      <c r="N1757" s="183"/>
      <c r="O1757" s="183"/>
      <c r="P1757" s="183"/>
      <c r="Q1757" s="183"/>
      <c r="R1757" s="183"/>
      <c r="S1757" s="183"/>
      <c r="T1757" s="183"/>
      <c r="AE1757" s="117"/>
    </row>
    <row r="1758" ht="15.75" customHeight="1">
      <c r="A1758" s="3" t="s">
        <v>799</v>
      </c>
      <c r="B1758" s="3" t="s">
        <v>324</v>
      </c>
      <c r="C1758" s="183">
        <v>0.849363207817077</v>
      </c>
      <c r="D1758" s="183">
        <v>0.664179104477612</v>
      </c>
      <c r="E1758" s="183">
        <v>0.75</v>
      </c>
      <c r="F1758" s="183">
        <v>0.673469387755102</v>
      </c>
      <c r="G1758" s="183">
        <v>0.709677419354838</v>
      </c>
      <c r="H1758" s="183">
        <v>0.725828675419212</v>
      </c>
      <c r="I1758" s="183">
        <v>0.783461203292715</v>
      </c>
      <c r="L1758" s="3" t="s">
        <v>799</v>
      </c>
      <c r="M1758" s="3" t="s">
        <v>324</v>
      </c>
      <c r="N1758" s="183">
        <v>0.849363207817077</v>
      </c>
      <c r="O1758" s="183">
        <v>0.664179104477612</v>
      </c>
      <c r="P1758" s="183">
        <v>0.75</v>
      </c>
      <c r="Q1758" s="183">
        <v>0.673469387755102</v>
      </c>
      <c r="R1758" s="183">
        <v>0.709677419354838</v>
      </c>
      <c r="S1758" s="183">
        <v>0.725828675419212</v>
      </c>
      <c r="T1758" s="183">
        <v>0.783461203292715</v>
      </c>
      <c r="AE1758" s="117"/>
    </row>
    <row r="1759" ht="15.75" customHeight="1">
      <c r="A1759" s="3" t="s">
        <v>800</v>
      </c>
      <c r="B1759" s="3" t="s">
        <v>324</v>
      </c>
      <c r="C1759" s="183">
        <v>0.831559658050537</v>
      </c>
      <c r="D1759" s="183">
        <v>0.671641791044776</v>
      </c>
      <c r="E1759" s="183">
        <v>0.795811518324607</v>
      </c>
      <c r="F1759" s="183">
        <v>0.620408163265306</v>
      </c>
      <c r="G1759" s="183">
        <v>0.697247706422018</v>
      </c>
      <c r="H1759" s="183">
        <v>0.714285714285714</v>
      </c>
      <c r="I1759" s="183">
        <v>0.791401970536998</v>
      </c>
      <c r="L1759" s="3" t="s">
        <v>800</v>
      </c>
      <c r="M1759" s="3" t="s">
        <v>324</v>
      </c>
      <c r="N1759" s="183">
        <v>0.831559658050537</v>
      </c>
      <c r="O1759" s="183">
        <v>0.671641791044776</v>
      </c>
      <c r="P1759" s="183">
        <v>0.795811518324607</v>
      </c>
      <c r="Q1759" s="183">
        <v>0.620408163265306</v>
      </c>
      <c r="R1759" s="183">
        <v>0.697247706422018</v>
      </c>
      <c r="S1759" s="183">
        <v>0.714285714285714</v>
      </c>
      <c r="T1759" s="183">
        <v>0.791401970536998</v>
      </c>
      <c r="AE1759" s="117"/>
    </row>
    <row r="1760" ht="15.75" customHeight="1">
      <c r="A1760" s="3" t="s">
        <v>801</v>
      </c>
      <c r="B1760" s="3" t="s">
        <v>324</v>
      </c>
      <c r="C1760" s="183">
        <v>0.767759323120117</v>
      </c>
      <c r="D1760" s="183">
        <v>0.651741293532338</v>
      </c>
      <c r="E1760" s="183">
        <v>0.758620689655172</v>
      </c>
      <c r="F1760" s="183">
        <v>0.628571428571428</v>
      </c>
      <c r="G1760" s="183">
        <v>0.6875</v>
      </c>
      <c r="H1760" s="183">
        <v>0.729598336149746</v>
      </c>
      <c r="I1760" s="183">
        <v>0.810180152920786</v>
      </c>
      <c r="L1760" s="3" t="s">
        <v>801</v>
      </c>
      <c r="M1760" s="3" t="s">
        <v>324</v>
      </c>
      <c r="N1760" s="183">
        <v>0.767759323120117</v>
      </c>
      <c r="O1760" s="183">
        <v>0.651741293532338</v>
      </c>
      <c r="P1760" s="183">
        <v>0.758620689655172</v>
      </c>
      <c r="Q1760" s="183">
        <v>0.628571428571428</v>
      </c>
      <c r="R1760" s="183">
        <v>0.6875</v>
      </c>
      <c r="S1760" s="183">
        <v>0.729598336149746</v>
      </c>
      <c r="T1760" s="183">
        <v>0.810180152920786</v>
      </c>
      <c r="AE1760" s="117"/>
    </row>
    <row r="1761" ht="15.75" customHeight="1">
      <c r="A1761" s="3" t="s">
        <v>802</v>
      </c>
      <c r="B1761" s="3" t="s">
        <v>324</v>
      </c>
      <c r="C1761" s="183">
        <v>0.775348424911499</v>
      </c>
      <c r="D1761" s="183">
        <v>0.684079601990049</v>
      </c>
      <c r="E1761" s="183">
        <v>0.739837398373983</v>
      </c>
      <c r="F1761" s="183">
        <v>0.742857142857142</v>
      </c>
      <c r="G1761" s="183">
        <v>0.741344195519348</v>
      </c>
      <c r="H1761" s="183">
        <v>0.724476797088262</v>
      </c>
      <c r="I1761" s="183">
        <v>0.793744652757148</v>
      </c>
      <c r="L1761" s="3" t="s">
        <v>802</v>
      </c>
      <c r="M1761" s="3" t="s">
        <v>324</v>
      </c>
      <c r="N1761" s="183">
        <v>0.775348424911499</v>
      </c>
      <c r="O1761" s="183">
        <v>0.684079601990049</v>
      </c>
      <c r="P1761" s="183">
        <v>0.739837398373983</v>
      </c>
      <c r="Q1761" s="183">
        <v>0.742857142857142</v>
      </c>
      <c r="R1761" s="183">
        <v>0.741344195519348</v>
      </c>
      <c r="S1761" s="183">
        <v>0.724476797088262</v>
      </c>
      <c r="T1761" s="183">
        <v>0.793744652757148</v>
      </c>
      <c r="AE1761" s="117"/>
    </row>
    <row r="1762" ht="15.75" customHeight="1">
      <c r="A1762" s="3" t="s">
        <v>803</v>
      </c>
      <c r="B1762" s="3" t="s">
        <v>324</v>
      </c>
      <c r="C1762" s="183">
        <v>0.78397399187088</v>
      </c>
      <c r="D1762" s="183">
        <v>0.666666666666666</v>
      </c>
      <c r="E1762" s="183">
        <v>0.72289156626506</v>
      </c>
      <c r="F1762" s="183">
        <v>0.73469387755102</v>
      </c>
      <c r="G1762" s="183">
        <v>0.728744939271255</v>
      </c>
      <c r="H1762" s="183">
        <v>0.699701026907578</v>
      </c>
      <c r="I1762" s="183">
        <v>0.771352748164139</v>
      </c>
      <c r="L1762" s="3" t="s">
        <v>803</v>
      </c>
      <c r="M1762" s="3" t="s">
        <v>324</v>
      </c>
      <c r="N1762" s="183">
        <v>0.78397399187088</v>
      </c>
      <c r="O1762" s="183">
        <v>0.666666666666666</v>
      </c>
      <c r="P1762" s="183">
        <v>0.72289156626506</v>
      </c>
      <c r="Q1762" s="183">
        <v>0.73469387755102</v>
      </c>
      <c r="R1762" s="183">
        <v>0.728744939271255</v>
      </c>
      <c r="S1762" s="183">
        <v>0.699701026907578</v>
      </c>
      <c r="T1762" s="183">
        <v>0.771352748164139</v>
      </c>
      <c r="AE1762" s="117"/>
    </row>
    <row r="1763" ht="15.75" customHeight="1">
      <c r="A1763" s="3" t="s">
        <v>804</v>
      </c>
      <c r="B1763" s="3" t="s">
        <v>324</v>
      </c>
      <c r="C1763" s="183">
        <v>0.794418513774871</v>
      </c>
      <c r="D1763" s="183">
        <v>0.686567164179104</v>
      </c>
      <c r="E1763" s="183">
        <v>0.811518324607329</v>
      </c>
      <c r="F1763" s="183">
        <v>0.632653061224489</v>
      </c>
      <c r="G1763" s="183">
        <v>0.711009174311926</v>
      </c>
      <c r="H1763" s="183">
        <v>0.764045235928766</v>
      </c>
      <c r="I1763" s="183">
        <v>0.825290258067832</v>
      </c>
      <c r="L1763" s="3" t="s">
        <v>804</v>
      </c>
      <c r="M1763" s="3" t="s">
        <v>324</v>
      </c>
      <c r="N1763" s="183">
        <v>0.794418513774871</v>
      </c>
      <c r="O1763" s="183">
        <v>0.686567164179104</v>
      </c>
      <c r="P1763" s="183">
        <v>0.811518324607329</v>
      </c>
      <c r="Q1763" s="183">
        <v>0.632653061224489</v>
      </c>
      <c r="R1763" s="183">
        <v>0.711009174311926</v>
      </c>
      <c r="S1763" s="183">
        <v>0.764045235928766</v>
      </c>
      <c r="T1763" s="183">
        <v>0.825290258067832</v>
      </c>
      <c r="AE1763" s="117"/>
    </row>
    <row r="1764" ht="15.75" customHeight="1">
      <c r="A1764" s="3" t="s">
        <v>805</v>
      </c>
      <c r="B1764" s="3" t="s">
        <v>324</v>
      </c>
      <c r="C1764" s="183">
        <v>0.760456383228302</v>
      </c>
      <c r="D1764" s="183">
        <v>0.664179104477612</v>
      </c>
      <c r="E1764" s="183">
        <v>0.777777777777777</v>
      </c>
      <c r="F1764" s="183">
        <v>0.628571428571428</v>
      </c>
      <c r="G1764" s="183">
        <v>0.695259593679458</v>
      </c>
      <c r="H1764" s="183">
        <v>0.740985311321981</v>
      </c>
      <c r="I1764" s="183">
        <v>0.794839576334066</v>
      </c>
      <c r="L1764" s="3" t="s">
        <v>805</v>
      </c>
      <c r="M1764" s="3" t="s">
        <v>324</v>
      </c>
      <c r="N1764" s="183">
        <v>0.760456383228302</v>
      </c>
      <c r="O1764" s="183">
        <v>0.664179104477612</v>
      </c>
      <c r="P1764" s="183">
        <v>0.777777777777777</v>
      </c>
      <c r="Q1764" s="183">
        <v>0.628571428571428</v>
      </c>
      <c r="R1764" s="183">
        <v>0.695259593679458</v>
      </c>
      <c r="S1764" s="183">
        <v>0.740985311321981</v>
      </c>
      <c r="T1764" s="183">
        <v>0.794839576334066</v>
      </c>
      <c r="AE1764" s="117"/>
    </row>
    <row r="1765" ht="15.75" customHeight="1">
      <c r="A1765" s="3" t="s">
        <v>806</v>
      </c>
      <c r="B1765" s="3" t="s">
        <v>324</v>
      </c>
      <c r="C1765" s="183">
        <v>0.714329779148101</v>
      </c>
      <c r="D1765" s="183">
        <v>0.716417910447761</v>
      </c>
      <c r="E1765" s="183">
        <v>0.73992673992674</v>
      </c>
      <c r="F1765" s="183">
        <v>0.824489795918367</v>
      </c>
      <c r="G1765" s="183">
        <v>0.779922779922779</v>
      </c>
      <c r="H1765" s="183">
        <v>0.754738073573378</v>
      </c>
      <c r="I1765" s="183">
        <v>0.802710624346552</v>
      </c>
      <c r="L1765" s="3" t="s">
        <v>806</v>
      </c>
      <c r="M1765" s="3" t="s">
        <v>324</v>
      </c>
      <c r="N1765" s="183">
        <v>0.714329779148101</v>
      </c>
      <c r="O1765" s="183">
        <v>0.716417910447761</v>
      </c>
      <c r="P1765" s="183">
        <v>0.73992673992674</v>
      </c>
      <c r="Q1765" s="183">
        <v>0.824489795918367</v>
      </c>
      <c r="R1765" s="183">
        <v>0.779922779922779</v>
      </c>
      <c r="S1765" s="183">
        <v>0.754738073573378</v>
      </c>
      <c r="T1765" s="183">
        <v>0.802710624346552</v>
      </c>
      <c r="AE1765" s="117"/>
    </row>
    <row r="1766" ht="15.75" customHeight="1">
      <c r="A1766" s="3" t="s">
        <v>807</v>
      </c>
      <c r="B1766" s="3" t="s">
        <v>324</v>
      </c>
      <c r="C1766" s="183">
        <v>0.775348424911499</v>
      </c>
      <c r="D1766" s="183">
        <v>0.684079601990049</v>
      </c>
      <c r="E1766" s="183">
        <v>0.739837398373983</v>
      </c>
      <c r="F1766" s="183">
        <v>0.742857142857142</v>
      </c>
      <c r="G1766" s="183">
        <v>0.741344195519348</v>
      </c>
      <c r="H1766" s="183">
        <v>0.724476797088262</v>
      </c>
      <c r="I1766" s="183">
        <v>0.793744652757148</v>
      </c>
      <c r="L1766" s="3" t="s">
        <v>807</v>
      </c>
      <c r="M1766" s="3" t="s">
        <v>324</v>
      </c>
      <c r="N1766" s="183">
        <v>0.775348424911499</v>
      </c>
      <c r="O1766" s="183">
        <v>0.684079601990049</v>
      </c>
      <c r="P1766" s="183">
        <v>0.739837398373983</v>
      </c>
      <c r="Q1766" s="183">
        <v>0.742857142857142</v>
      </c>
      <c r="R1766" s="183">
        <v>0.741344195519348</v>
      </c>
      <c r="S1766" s="183">
        <v>0.724476797088262</v>
      </c>
      <c r="T1766" s="183">
        <v>0.793744652757148</v>
      </c>
      <c r="AE1766" s="117"/>
    </row>
    <row r="1767" ht="15.75" customHeight="1">
      <c r="A1767" s="3" t="s">
        <v>808</v>
      </c>
      <c r="B1767" s="3" t="s">
        <v>324</v>
      </c>
      <c r="C1767" s="183">
        <v>0.78397399187088</v>
      </c>
      <c r="D1767" s="183">
        <v>0.666666666666666</v>
      </c>
      <c r="E1767" s="183">
        <v>0.72289156626506</v>
      </c>
      <c r="F1767" s="183">
        <v>0.73469387755102</v>
      </c>
      <c r="G1767" s="183">
        <v>0.728744939271255</v>
      </c>
      <c r="H1767" s="183">
        <v>0.699701026907578</v>
      </c>
      <c r="I1767" s="183">
        <v>0.771352748164139</v>
      </c>
      <c r="L1767" s="3" t="s">
        <v>808</v>
      </c>
      <c r="M1767" s="3" t="s">
        <v>324</v>
      </c>
      <c r="N1767" s="183">
        <v>0.78397399187088</v>
      </c>
      <c r="O1767" s="183">
        <v>0.666666666666666</v>
      </c>
      <c r="P1767" s="183">
        <v>0.72289156626506</v>
      </c>
      <c r="Q1767" s="183">
        <v>0.73469387755102</v>
      </c>
      <c r="R1767" s="183">
        <v>0.728744939271255</v>
      </c>
      <c r="S1767" s="183">
        <v>0.699701026907578</v>
      </c>
      <c r="T1767" s="183">
        <v>0.771352748164139</v>
      </c>
      <c r="AE1767" s="117"/>
    </row>
    <row r="1768" ht="15.75" customHeight="1">
      <c r="A1768" s="22" t="s">
        <v>1412</v>
      </c>
      <c r="B1768" s="22" t="s">
        <v>1403</v>
      </c>
      <c r="C1768" s="185" t="s">
        <v>324</v>
      </c>
      <c r="D1768" s="185">
        <v>0.748756218905472</v>
      </c>
      <c r="E1768" s="185">
        <v>0.802521008403361</v>
      </c>
      <c r="F1768" s="185">
        <v>0.779591836734693</v>
      </c>
      <c r="G1768" s="185">
        <v>0.790890269151138</v>
      </c>
      <c r="H1768" s="185">
        <v>0.78437540621344</v>
      </c>
      <c r="I1768" s="185">
        <v>0.829036856150762</v>
      </c>
      <c r="L1768" s="22" t="s">
        <v>1413</v>
      </c>
      <c r="M1768" s="22" t="s">
        <v>1405</v>
      </c>
      <c r="N1768" s="185" t="s">
        <v>324</v>
      </c>
      <c r="O1768" s="185">
        <v>0.738805970149253</v>
      </c>
      <c r="P1768" s="185">
        <v>0.796610169491525</v>
      </c>
      <c r="Q1768" s="185">
        <v>0.76734693877551</v>
      </c>
      <c r="R1768" s="185">
        <v>0.781704781704781</v>
      </c>
      <c r="S1768" s="185">
        <v>0.783725464708176</v>
      </c>
      <c r="T1768" s="185">
        <v>0.829179622527796</v>
      </c>
      <c r="AE1768" s="117"/>
    </row>
    <row r="1769" ht="15.75" customHeight="1">
      <c r="A1769" s="3"/>
      <c r="B1769" s="3"/>
      <c r="C1769" s="183"/>
      <c r="D1769" s="183"/>
      <c r="E1769" s="183"/>
      <c r="F1769" s="183"/>
      <c r="G1769" s="183"/>
      <c r="H1769" s="183"/>
      <c r="I1769" s="183"/>
      <c r="AE1769" s="117"/>
    </row>
    <row r="1770" ht="15.75" customHeight="1">
      <c r="A1770" s="3"/>
      <c r="B1770" s="3"/>
      <c r="C1770" s="183"/>
      <c r="D1770" s="183"/>
      <c r="E1770" s="183"/>
      <c r="F1770" s="183"/>
      <c r="G1770" s="183"/>
      <c r="H1770" s="183"/>
      <c r="I1770" s="183"/>
      <c r="AE1770" s="117"/>
    </row>
    <row r="1771" ht="15.75" customHeight="1">
      <c r="A1771" s="3" t="s">
        <v>1416</v>
      </c>
      <c r="B1771" s="3"/>
      <c r="C1771" s="183"/>
      <c r="D1771" s="183"/>
      <c r="E1771" s="183"/>
      <c r="F1771" s="183"/>
      <c r="G1771" s="183"/>
      <c r="H1771" s="183"/>
      <c r="I1771" s="183"/>
      <c r="L1771" s="3" t="s">
        <v>1417</v>
      </c>
      <c r="N1771" s="183"/>
      <c r="O1771" s="183"/>
      <c r="P1771" s="183"/>
      <c r="Q1771" s="183"/>
      <c r="R1771" s="183"/>
      <c r="S1771" s="183"/>
      <c r="T1771" s="183"/>
      <c r="AE1771" s="117"/>
    </row>
    <row r="1772" ht="15.75" customHeight="1">
      <c r="A1772" s="3" t="s">
        <v>799</v>
      </c>
      <c r="B1772" s="3" t="s">
        <v>324</v>
      </c>
      <c r="C1772" s="183">
        <v>0.849363207817077</v>
      </c>
      <c r="D1772" s="183">
        <v>0.664179104477612</v>
      </c>
      <c r="E1772" s="183">
        <v>0.75</v>
      </c>
      <c r="F1772" s="183">
        <v>0.673469387755102</v>
      </c>
      <c r="G1772" s="183">
        <v>0.709677419354838</v>
      </c>
      <c r="H1772" s="183">
        <v>0.725828675419212</v>
      </c>
      <c r="I1772" s="183">
        <v>0.783461203292715</v>
      </c>
      <c r="L1772" s="3" t="s">
        <v>799</v>
      </c>
      <c r="M1772" s="3" t="s">
        <v>324</v>
      </c>
      <c r="N1772" s="183">
        <v>0.849363207817077</v>
      </c>
      <c r="O1772" s="183">
        <v>0.664179104477612</v>
      </c>
      <c r="P1772" s="183">
        <v>0.75</v>
      </c>
      <c r="Q1772" s="183">
        <v>0.673469387755102</v>
      </c>
      <c r="R1772" s="183">
        <v>0.709677419354838</v>
      </c>
      <c r="S1772" s="183">
        <v>0.725828675419212</v>
      </c>
      <c r="T1772" s="183">
        <v>0.783461203292715</v>
      </c>
      <c r="AE1772" s="117"/>
    </row>
    <row r="1773" ht="15.75" customHeight="1">
      <c r="A1773" s="3" t="s">
        <v>800</v>
      </c>
      <c r="B1773" s="3" t="s">
        <v>324</v>
      </c>
      <c r="C1773" s="183">
        <v>0.831559658050537</v>
      </c>
      <c r="D1773" s="183">
        <v>0.671641791044776</v>
      </c>
      <c r="E1773" s="183">
        <v>0.795811518324607</v>
      </c>
      <c r="F1773" s="183">
        <v>0.620408163265306</v>
      </c>
      <c r="G1773" s="183">
        <v>0.697247706422018</v>
      </c>
      <c r="H1773" s="183">
        <v>0.714285714285714</v>
      </c>
      <c r="I1773" s="183">
        <v>0.791401970536998</v>
      </c>
      <c r="L1773" s="3" t="s">
        <v>800</v>
      </c>
      <c r="M1773" s="3" t="s">
        <v>324</v>
      </c>
      <c r="N1773" s="183">
        <v>0.831559658050537</v>
      </c>
      <c r="O1773" s="183">
        <v>0.671641791044776</v>
      </c>
      <c r="P1773" s="183">
        <v>0.795811518324607</v>
      </c>
      <c r="Q1773" s="183">
        <v>0.620408163265306</v>
      </c>
      <c r="R1773" s="183">
        <v>0.697247706422018</v>
      </c>
      <c r="S1773" s="183">
        <v>0.714285714285714</v>
      </c>
      <c r="T1773" s="183">
        <v>0.791401970536998</v>
      </c>
      <c r="AE1773" s="117"/>
    </row>
    <row r="1774" ht="15.0" customHeight="1">
      <c r="A1774" s="3" t="s">
        <v>801</v>
      </c>
      <c r="B1774" s="3" t="s">
        <v>324</v>
      </c>
      <c r="C1774" s="183">
        <v>0.767759323120117</v>
      </c>
      <c r="D1774" s="183">
        <v>0.651741293532338</v>
      </c>
      <c r="E1774" s="183">
        <v>0.758620689655172</v>
      </c>
      <c r="F1774" s="183">
        <v>0.628571428571428</v>
      </c>
      <c r="G1774" s="183">
        <v>0.6875</v>
      </c>
      <c r="H1774" s="183">
        <v>0.729598336149746</v>
      </c>
      <c r="I1774" s="183">
        <v>0.810180152920786</v>
      </c>
      <c r="L1774" s="3" t="s">
        <v>801</v>
      </c>
      <c r="M1774" s="3" t="s">
        <v>324</v>
      </c>
      <c r="N1774" s="183">
        <v>0.767759323120117</v>
      </c>
      <c r="O1774" s="183">
        <v>0.651741293532338</v>
      </c>
      <c r="P1774" s="183">
        <v>0.758620689655172</v>
      </c>
      <c r="Q1774" s="183">
        <v>0.628571428571428</v>
      </c>
      <c r="R1774" s="183">
        <v>0.6875</v>
      </c>
      <c r="S1774" s="183">
        <v>0.729598336149746</v>
      </c>
      <c r="T1774" s="183">
        <v>0.810180152920786</v>
      </c>
      <c r="AE1774" s="117"/>
    </row>
    <row r="1775" ht="15.75" customHeight="1">
      <c r="A1775" s="3" t="s">
        <v>802</v>
      </c>
      <c r="B1775" s="3" t="s">
        <v>324</v>
      </c>
      <c r="C1775" s="183">
        <v>0.775348424911499</v>
      </c>
      <c r="D1775" s="183">
        <v>0.684079601990049</v>
      </c>
      <c r="E1775" s="183">
        <v>0.739837398373983</v>
      </c>
      <c r="F1775" s="183">
        <v>0.742857142857142</v>
      </c>
      <c r="G1775" s="183">
        <v>0.741344195519348</v>
      </c>
      <c r="H1775" s="183">
        <v>0.724476797088262</v>
      </c>
      <c r="I1775" s="183">
        <v>0.793744652757148</v>
      </c>
      <c r="L1775" s="3" t="s">
        <v>802</v>
      </c>
      <c r="M1775" s="3" t="s">
        <v>324</v>
      </c>
      <c r="N1775" s="183">
        <v>0.775348424911499</v>
      </c>
      <c r="O1775" s="183">
        <v>0.684079601990049</v>
      </c>
      <c r="P1775" s="183">
        <v>0.739837398373983</v>
      </c>
      <c r="Q1775" s="183">
        <v>0.742857142857142</v>
      </c>
      <c r="R1775" s="183">
        <v>0.741344195519348</v>
      </c>
      <c r="S1775" s="183">
        <v>0.724476797088262</v>
      </c>
      <c r="T1775" s="183">
        <v>0.793744652757148</v>
      </c>
      <c r="AE1775" s="117"/>
    </row>
    <row r="1776" ht="15.75" customHeight="1">
      <c r="A1776" s="3" t="s">
        <v>803</v>
      </c>
      <c r="B1776" s="3" t="s">
        <v>324</v>
      </c>
      <c r="C1776" s="183">
        <v>0.78397399187088</v>
      </c>
      <c r="D1776" s="183">
        <v>0.666666666666666</v>
      </c>
      <c r="E1776" s="183">
        <v>0.72289156626506</v>
      </c>
      <c r="F1776" s="183">
        <v>0.73469387755102</v>
      </c>
      <c r="G1776" s="183">
        <v>0.728744939271255</v>
      </c>
      <c r="H1776" s="183">
        <v>0.699701026907578</v>
      </c>
      <c r="I1776" s="183">
        <v>0.771352748164139</v>
      </c>
      <c r="L1776" s="3" t="s">
        <v>803</v>
      </c>
      <c r="M1776" s="3" t="s">
        <v>324</v>
      </c>
      <c r="N1776" s="183">
        <v>0.78397399187088</v>
      </c>
      <c r="O1776" s="183">
        <v>0.666666666666666</v>
      </c>
      <c r="P1776" s="183">
        <v>0.72289156626506</v>
      </c>
      <c r="Q1776" s="183">
        <v>0.73469387755102</v>
      </c>
      <c r="R1776" s="183">
        <v>0.728744939271255</v>
      </c>
      <c r="S1776" s="183">
        <v>0.699701026907578</v>
      </c>
      <c r="T1776" s="183">
        <v>0.771352748164139</v>
      </c>
      <c r="AE1776" s="117"/>
    </row>
    <row r="1777" ht="15.75" customHeight="1">
      <c r="A1777" s="3" t="s">
        <v>804</v>
      </c>
      <c r="B1777" s="3" t="s">
        <v>324</v>
      </c>
      <c r="C1777" s="183">
        <v>0.605100333690643</v>
      </c>
      <c r="D1777" s="183">
        <v>0.691542288557213</v>
      </c>
      <c r="E1777" s="183">
        <v>0.776255707762557</v>
      </c>
      <c r="F1777" s="183">
        <v>0.693877551020408</v>
      </c>
      <c r="G1777" s="183">
        <v>0.732758620689655</v>
      </c>
      <c r="H1777" s="183">
        <v>0.767684908358247</v>
      </c>
      <c r="I1777" s="183">
        <v>0.816320591222034</v>
      </c>
      <c r="L1777" s="3" t="s">
        <v>804</v>
      </c>
      <c r="M1777" s="3" t="s">
        <v>324</v>
      </c>
      <c r="N1777" s="183">
        <v>0.605100333690643</v>
      </c>
      <c r="O1777" s="183">
        <v>0.691542288557213</v>
      </c>
      <c r="P1777" s="183">
        <v>0.776255707762557</v>
      </c>
      <c r="Q1777" s="183">
        <v>0.693877551020408</v>
      </c>
      <c r="R1777" s="183">
        <v>0.732758620689655</v>
      </c>
      <c r="S1777" s="183">
        <v>0.767684908358247</v>
      </c>
      <c r="T1777" s="183">
        <v>0.816320591222034</v>
      </c>
      <c r="AE1777" s="117"/>
    </row>
    <row r="1778" ht="15.75" customHeight="1">
      <c r="A1778" s="3" t="s">
        <v>805</v>
      </c>
      <c r="B1778" s="3" t="s">
        <v>324</v>
      </c>
      <c r="C1778" s="183">
        <v>0.62265133857727</v>
      </c>
      <c r="D1778" s="183">
        <v>0.701492537313432</v>
      </c>
      <c r="E1778" s="183">
        <v>0.759336099585062</v>
      </c>
      <c r="F1778" s="183">
        <v>0.746938775510204</v>
      </c>
      <c r="G1778" s="183">
        <v>0.753086419753086</v>
      </c>
      <c r="H1778" s="183">
        <v>0.769244767970882</v>
      </c>
      <c r="I1778" s="183">
        <v>0.816447588731395</v>
      </c>
      <c r="L1778" s="3" t="s">
        <v>805</v>
      </c>
      <c r="M1778" s="3" t="s">
        <v>324</v>
      </c>
      <c r="N1778" s="183">
        <v>0.62265133857727</v>
      </c>
      <c r="O1778" s="183">
        <v>0.701492537313432</v>
      </c>
      <c r="P1778" s="183">
        <v>0.759336099585062</v>
      </c>
      <c r="Q1778" s="183">
        <v>0.746938775510204</v>
      </c>
      <c r="R1778" s="183">
        <v>0.753086419753086</v>
      </c>
      <c r="S1778" s="183">
        <v>0.769244767970882</v>
      </c>
      <c r="T1778" s="183">
        <v>0.816447588731395</v>
      </c>
      <c r="AE1778" s="117"/>
    </row>
    <row r="1779" ht="15.75" customHeight="1">
      <c r="A1779" s="3" t="s">
        <v>806</v>
      </c>
      <c r="B1779" s="3" t="s">
        <v>324</v>
      </c>
      <c r="C1779" s="183">
        <v>0.580003440380096</v>
      </c>
      <c r="D1779" s="183">
        <v>0.72636815920398</v>
      </c>
      <c r="E1779" s="183">
        <v>0.762645914396887</v>
      </c>
      <c r="F1779" s="183">
        <v>0.8</v>
      </c>
      <c r="G1779" s="183">
        <v>0.780876494023904</v>
      </c>
      <c r="H1779" s="183">
        <v>0.779279864812166</v>
      </c>
      <c r="I1779" s="183">
        <v>0.8327111666574</v>
      </c>
      <c r="L1779" s="3" t="s">
        <v>806</v>
      </c>
      <c r="M1779" s="3" t="s">
        <v>324</v>
      </c>
      <c r="N1779" s="183">
        <v>0.580003440380096</v>
      </c>
      <c r="O1779" s="183">
        <v>0.72636815920398</v>
      </c>
      <c r="P1779" s="183">
        <v>0.762645914396887</v>
      </c>
      <c r="Q1779" s="183">
        <v>0.8</v>
      </c>
      <c r="R1779" s="183">
        <v>0.780876494023904</v>
      </c>
      <c r="S1779" s="183">
        <v>0.779279864812166</v>
      </c>
      <c r="T1779" s="183">
        <v>0.8327111666574</v>
      </c>
      <c r="AE1779" s="117"/>
    </row>
    <row r="1780" ht="15.75" customHeight="1">
      <c r="A1780" s="3" t="s">
        <v>807</v>
      </c>
      <c r="B1780" s="3" t="s">
        <v>324</v>
      </c>
      <c r="C1780" s="183">
        <v>0.624638974666595</v>
      </c>
      <c r="D1780" s="183">
        <v>0.694029850746268</v>
      </c>
      <c r="E1780" s="183">
        <v>0.831521739130434</v>
      </c>
      <c r="F1780" s="183">
        <v>0.624489795918367</v>
      </c>
      <c r="G1780" s="183">
        <v>0.713286713286713</v>
      </c>
      <c r="H1780" s="183">
        <v>0.785493305602495</v>
      </c>
      <c r="I1780" s="183">
        <v>0.833451093565629</v>
      </c>
      <c r="L1780" s="3" t="s">
        <v>807</v>
      </c>
      <c r="M1780" s="3" t="s">
        <v>324</v>
      </c>
      <c r="N1780" s="183">
        <v>0.624638974666595</v>
      </c>
      <c r="O1780" s="183">
        <v>0.694029850746268</v>
      </c>
      <c r="P1780" s="183">
        <v>0.831521739130434</v>
      </c>
      <c r="Q1780" s="183">
        <v>0.624489795918367</v>
      </c>
      <c r="R1780" s="183">
        <v>0.713286713286713</v>
      </c>
      <c r="S1780" s="183">
        <v>0.785493305602495</v>
      </c>
      <c r="T1780" s="183">
        <v>0.833451093565629</v>
      </c>
      <c r="AE1780" s="117"/>
    </row>
    <row r="1781" ht="15.75" customHeight="1">
      <c r="A1781" s="3" t="s">
        <v>808</v>
      </c>
      <c r="B1781" s="3" t="s">
        <v>324</v>
      </c>
      <c r="C1781" s="183">
        <v>0.662453889846801</v>
      </c>
      <c r="D1781" s="183">
        <v>0.656716417910447</v>
      </c>
      <c r="E1781" s="183">
        <v>0.812865497076023</v>
      </c>
      <c r="F1781" s="183">
        <v>0.56734693877551</v>
      </c>
      <c r="G1781" s="183">
        <v>0.66826923076923</v>
      </c>
      <c r="H1781" s="183">
        <v>0.73154816066554</v>
      </c>
      <c r="I1781" s="183">
        <v>0.787287440908905</v>
      </c>
      <c r="L1781" s="3" t="s">
        <v>808</v>
      </c>
      <c r="M1781" s="3" t="s">
        <v>324</v>
      </c>
      <c r="N1781" s="183">
        <v>0.662453889846801</v>
      </c>
      <c r="O1781" s="183">
        <v>0.656716417910447</v>
      </c>
      <c r="P1781" s="183">
        <v>0.812865497076023</v>
      </c>
      <c r="Q1781" s="183">
        <v>0.56734693877551</v>
      </c>
      <c r="R1781" s="183">
        <v>0.66826923076923</v>
      </c>
      <c r="S1781" s="183">
        <v>0.73154816066554</v>
      </c>
      <c r="T1781" s="183">
        <v>0.787287440908905</v>
      </c>
      <c r="AE1781" s="117"/>
    </row>
    <row r="1782" ht="15.75" customHeight="1">
      <c r="A1782" s="22" t="s">
        <v>1412</v>
      </c>
      <c r="B1782" s="22" t="s">
        <v>1403</v>
      </c>
      <c r="C1782" s="185" t="s">
        <v>324</v>
      </c>
      <c r="D1782" s="185">
        <v>0.731343283582089</v>
      </c>
      <c r="E1782" s="185">
        <v>0.804444444444444</v>
      </c>
      <c r="F1782" s="185">
        <v>0.738775510204081</v>
      </c>
      <c r="G1782" s="185">
        <v>0.770212765957446</v>
      </c>
      <c r="H1782" s="185">
        <v>0.78926296633303</v>
      </c>
      <c r="I1782" s="185">
        <v>0.831553255047933</v>
      </c>
      <c r="L1782" s="22" t="s">
        <v>1413</v>
      </c>
      <c r="M1782" s="22" t="s">
        <v>1405</v>
      </c>
      <c r="N1782" s="185" t="s">
        <v>324</v>
      </c>
      <c r="O1782" s="185">
        <v>0.736318407960199</v>
      </c>
      <c r="P1782" s="185">
        <v>0.806167400881057</v>
      </c>
      <c r="Q1782" s="185">
        <v>0.746938775510204</v>
      </c>
      <c r="R1782" s="185">
        <v>0.775423728813559</v>
      </c>
      <c r="S1782" s="185">
        <v>0.790874821266085</v>
      </c>
      <c r="T1782" s="185">
        <v>0.830770195907113</v>
      </c>
      <c r="AE1782" s="117"/>
    </row>
    <row r="1783" ht="15.75" customHeight="1">
      <c r="A1783" s="3"/>
      <c r="B1783" s="3"/>
      <c r="C1783" s="183"/>
      <c r="D1783" s="183"/>
      <c r="E1783" s="183"/>
      <c r="F1783" s="183"/>
      <c r="G1783" s="183"/>
      <c r="H1783" s="183"/>
      <c r="I1783" s="183"/>
      <c r="AE1783" s="117"/>
    </row>
    <row r="1784" ht="15.75" customHeight="1">
      <c r="A1784" s="3" t="s">
        <v>1418</v>
      </c>
      <c r="B1784" s="3"/>
      <c r="C1784" s="183"/>
      <c r="D1784" s="183"/>
      <c r="E1784" s="183"/>
      <c r="F1784" s="183"/>
      <c r="G1784" s="183"/>
      <c r="H1784" s="183"/>
      <c r="I1784" s="183"/>
      <c r="L1784" s="3" t="s">
        <v>1419</v>
      </c>
      <c r="N1784" s="183"/>
      <c r="O1784" s="183"/>
      <c r="P1784" s="183"/>
      <c r="Q1784" s="183"/>
      <c r="R1784" s="183"/>
      <c r="S1784" s="183"/>
      <c r="T1784" s="183"/>
      <c r="AE1784" s="117"/>
    </row>
    <row r="1785" ht="15.75" customHeight="1">
      <c r="A1785" s="3" t="s">
        <v>1420</v>
      </c>
      <c r="B1785" s="3" t="s">
        <v>324</v>
      </c>
      <c r="C1785" s="183">
        <v>0.849363207817077</v>
      </c>
      <c r="D1785" s="183">
        <v>0.664179104477612</v>
      </c>
      <c r="E1785" s="183">
        <v>0.75</v>
      </c>
      <c r="F1785" s="183">
        <v>0.673469387755102</v>
      </c>
      <c r="G1785" s="183">
        <v>0.709677419354838</v>
      </c>
      <c r="H1785" s="183">
        <v>0.725828675419212</v>
      </c>
      <c r="I1785" s="183">
        <v>0.783461203292715</v>
      </c>
      <c r="L1785" s="3" t="s">
        <v>1420</v>
      </c>
      <c r="M1785" s="3" t="s">
        <v>324</v>
      </c>
      <c r="N1785" s="183">
        <v>0.849363207817077</v>
      </c>
      <c r="O1785" s="183">
        <v>0.664179104477612</v>
      </c>
      <c r="P1785" s="183">
        <v>0.75</v>
      </c>
      <c r="Q1785" s="183">
        <v>0.673469387755102</v>
      </c>
      <c r="R1785" s="183">
        <v>0.709677419354838</v>
      </c>
      <c r="S1785" s="183">
        <v>0.725828675419212</v>
      </c>
      <c r="T1785" s="183">
        <v>0.783461203292715</v>
      </c>
      <c r="AE1785" s="117"/>
    </row>
    <row r="1786" ht="15.75" customHeight="1">
      <c r="A1786" s="3" t="s">
        <v>1421</v>
      </c>
      <c r="B1786" s="3" t="s">
        <v>324</v>
      </c>
      <c r="C1786" s="183">
        <v>0.831559658050537</v>
      </c>
      <c r="D1786" s="183">
        <v>0.671641791044776</v>
      </c>
      <c r="E1786" s="183">
        <v>0.795811518324607</v>
      </c>
      <c r="F1786" s="183">
        <v>0.620408163265306</v>
      </c>
      <c r="G1786" s="183">
        <v>0.697247706422018</v>
      </c>
      <c r="H1786" s="183">
        <v>0.714285714285714</v>
      </c>
      <c r="I1786" s="183">
        <v>0.791401970536998</v>
      </c>
      <c r="L1786" s="3" t="s">
        <v>1421</v>
      </c>
      <c r="M1786" s="3" t="s">
        <v>324</v>
      </c>
      <c r="N1786" s="183">
        <v>0.831559658050537</v>
      </c>
      <c r="O1786" s="183">
        <v>0.671641791044776</v>
      </c>
      <c r="P1786" s="183">
        <v>0.795811518324607</v>
      </c>
      <c r="Q1786" s="183">
        <v>0.620408163265306</v>
      </c>
      <c r="R1786" s="183">
        <v>0.697247706422018</v>
      </c>
      <c r="S1786" s="183">
        <v>0.714285714285714</v>
      </c>
      <c r="T1786" s="183">
        <v>0.791401970536998</v>
      </c>
      <c r="AE1786" s="117"/>
    </row>
    <row r="1787" ht="15.75" customHeight="1">
      <c r="A1787" s="3" t="s">
        <v>1422</v>
      </c>
      <c r="B1787" s="3" t="s">
        <v>324</v>
      </c>
      <c r="C1787" s="183">
        <v>0.767759323120117</v>
      </c>
      <c r="D1787" s="183">
        <v>0.651741293532338</v>
      </c>
      <c r="E1787" s="183">
        <v>0.758620689655172</v>
      </c>
      <c r="F1787" s="183">
        <v>0.628571428571428</v>
      </c>
      <c r="G1787" s="183">
        <v>0.6875</v>
      </c>
      <c r="H1787" s="183">
        <v>0.729598336149746</v>
      </c>
      <c r="I1787" s="183">
        <v>0.810180152920786</v>
      </c>
      <c r="L1787" s="3" t="s">
        <v>1422</v>
      </c>
      <c r="M1787" s="3" t="s">
        <v>324</v>
      </c>
      <c r="N1787" s="183">
        <v>0.767759323120117</v>
      </c>
      <c r="O1787" s="183">
        <v>0.651741293532338</v>
      </c>
      <c r="P1787" s="183">
        <v>0.758620689655172</v>
      </c>
      <c r="Q1787" s="183">
        <v>0.628571428571428</v>
      </c>
      <c r="R1787" s="183">
        <v>0.6875</v>
      </c>
      <c r="S1787" s="183">
        <v>0.729598336149746</v>
      </c>
      <c r="T1787" s="183">
        <v>0.810180152920786</v>
      </c>
      <c r="AE1787" s="117"/>
    </row>
    <row r="1788" ht="15.75" customHeight="1">
      <c r="A1788" s="3" t="s">
        <v>1423</v>
      </c>
      <c r="B1788" s="3" t="s">
        <v>324</v>
      </c>
      <c r="C1788" s="183">
        <v>0.775348424911499</v>
      </c>
      <c r="D1788" s="183">
        <v>0.684079601990049</v>
      </c>
      <c r="E1788" s="183">
        <v>0.739837398373983</v>
      </c>
      <c r="F1788" s="183">
        <v>0.742857142857142</v>
      </c>
      <c r="G1788" s="183">
        <v>0.741344195519348</v>
      </c>
      <c r="H1788" s="183">
        <v>0.724476797088262</v>
      </c>
      <c r="I1788" s="183">
        <v>0.793744652757148</v>
      </c>
      <c r="L1788" s="3" t="s">
        <v>1423</v>
      </c>
      <c r="M1788" s="3" t="s">
        <v>324</v>
      </c>
      <c r="N1788" s="183">
        <v>0.775348424911499</v>
      </c>
      <c r="O1788" s="183">
        <v>0.684079601990049</v>
      </c>
      <c r="P1788" s="183">
        <v>0.739837398373983</v>
      </c>
      <c r="Q1788" s="183">
        <v>0.742857142857142</v>
      </c>
      <c r="R1788" s="183">
        <v>0.741344195519348</v>
      </c>
      <c r="S1788" s="183">
        <v>0.724476797088262</v>
      </c>
      <c r="T1788" s="183">
        <v>0.793744652757148</v>
      </c>
      <c r="AE1788" s="117"/>
    </row>
    <row r="1789" ht="15.75" customHeight="1">
      <c r="A1789" s="3" t="s">
        <v>1424</v>
      </c>
      <c r="B1789" s="3" t="s">
        <v>324</v>
      </c>
      <c r="C1789" s="183">
        <v>0.78397399187088</v>
      </c>
      <c r="D1789" s="183">
        <v>0.666666666666666</v>
      </c>
      <c r="E1789" s="183">
        <v>0.72289156626506</v>
      </c>
      <c r="F1789" s="183">
        <v>0.73469387755102</v>
      </c>
      <c r="G1789" s="183">
        <v>0.728744939271255</v>
      </c>
      <c r="H1789" s="183">
        <v>0.699701026907578</v>
      </c>
      <c r="I1789" s="183">
        <v>0.771352748164139</v>
      </c>
      <c r="L1789" s="3" t="s">
        <v>1424</v>
      </c>
      <c r="M1789" s="3" t="s">
        <v>324</v>
      </c>
      <c r="N1789" s="183">
        <v>0.78397399187088</v>
      </c>
      <c r="O1789" s="183">
        <v>0.666666666666666</v>
      </c>
      <c r="P1789" s="183">
        <v>0.72289156626506</v>
      </c>
      <c r="Q1789" s="183">
        <v>0.73469387755102</v>
      </c>
      <c r="R1789" s="183">
        <v>0.728744939271255</v>
      </c>
      <c r="S1789" s="183">
        <v>0.699701026907578</v>
      </c>
      <c r="T1789" s="183">
        <v>0.771352748164139</v>
      </c>
      <c r="AE1789" s="117"/>
    </row>
    <row r="1790" ht="15.75" customHeight="1">
      <c r="A1790" s="3" t="s">
        <v>1425</v>
      </c>
      <c r="B1790" s="3" t="s">
        <v>324</v>
      </c>
      <c r="C1790" s="183">
        <v>0.605100333690643</v>
      </c>
      <c r="D1790" s="183">
        <v>0.691542288557213</v>
      </c>
      <c r="E1790" s="183">
        <v>0.776255707762557</v>
      </c>
      <c r="F1790" s="183">
        <v>0.693877551020408</v>
      </c>
      <c r="G1790" s="183">
        <v>0.732758620689655</v>
      </c>
      <c r="H1790" s="183">
        <v>0.767684908358247</v>
      </c>
      <c r="I1790" s="183">
        <v>0.816320591222034</v>
      </c>
      <c r="L1790" s="3" t="s">
        <v>1425</v>
      </c>
      <c r="M1790" s="3" t="s">
        <v>324</v>
      </c>
      <c r="N1790" s="183">
        <v>0.605100333690643</v>
      </c>
      <c r="O1790" s="183">
        <v>0.691542288557213</v>
      </c>
      <c r="P1790" s="183">
        <v>0.776255707762557</v>
      </c>
      <c r="Q1790" s="183">
        <v>0.693877551020408</v>
      </c>
      <c r="R1790" s="183">
        <v>0.732758620689655</v>
      </c>
      <c r="S1790" s="183">
        <v>0.767684908358247</v>
      </c>
      <c r="T1790" s="183">
        <v>0.816320591222034</v>
      </c>
      <c r="AE1790" s="117"/>
    </row>
    <row r="1791" ht="15.75" customHeight="1">
      <c r="A1791" s="3" t="s">
        <v>1426</v>
      </c>
      <c r="B1791" s="3" t="s">
        <v>324</v>
      </c>
      <c r="C1791" s="183">
        <v>0.62265133857727</v>
      </c>
      <c r="D1791" s="183">
        <v>0.701492537313432</v>
      </c>
      <c r="E1791" s="183">
        <v>0.759336099585062</v>
      </c>
      <c r="F1791" s="183">
        <v>0.746938775510204</v>
      </c>
      <c r="G1791" s="183">
        <v>0.753086419753086</v>
      </c>
      <c r="H1791" s="183">
        <v>0.769244767970882</v>
      </c>
      <c r="I1791" s="183">
        <v>0.816447588731395</v>
      </c>
      <c r="L1791" s="3" t="s">
        <v>1426</v>
      </c>
      <c r="M1791" s="3" t="s">
        <v>324</v>
      </c>
      <c r="N1791" s="183">
        <v>0.62265133857727</v>
      </c>
      <c r="O1791" s="183">
        <v>0.701492537313432</v>
      </c>
      <c r="P1791" s="183">
        <v>0.759336099585062</v>
      </c>
      <c r="Q1791" s="183">
        <v>0.746938775510204</v>
      </c>
      <c r="R1791" s="183">
        <v>0.753086419753086</v>
      </c>
      <c r="S1791" s="183">
        <v>0.769244767970882</v>
      </c>
      <c r="T1791" s="183">
        <v>0.816447588731395</v>
      </c>
      <c r="AE1791" s="117"/>
    </row>
    <row r="1792" ht="15.75" customHeight="1">
      <c r="A1792" s="3" t="s">
        <v>1427</v>
      </c>
      <c r="B1792" s="3" t="s">
        <v>324</v>
      </c>
      <c r="C1792" s="183">
        <v>0.580003440380096</v>
      </c>
      <c r="D1792" s="183">
        <v>0.72636815920398</v>
      </c>
      <c r="E1792" s="183">
        <v>0.762645914396887</v>
      </c>
      <c r="F1792" s="183">
        <v>0.8</v>
      </c>
      <c r="G1792" s="183">
        <v>0.780876494023904</v>
      </c>
      <c r="H1792" s="183">
        <v>0.779279864812166</v>
      </c>
      <c r="I1792" s="183">
        <v>0.8327111666574</v>
      </c>
      <c r="L1792" s="3" t="s">
        <v>1427</v>
      </c>
      <c r="M1792" s="3" t="s">
        <v>324</v>
      </c>
      <c r="N1792" s="183">
        <v>0.580003440380096</v>
      </c>
      <c r="O1792" s="183">
        <v>0.72636815920398</v>
      </c>
      <c r="P1792" s="183">
        <v>0.762645914396887</v>
      </c>
      <c r="Q1792" s="183">
        <v>0.8</v>
      </c>
      <c r="R1792" s="183">
        <v>0.780876494023904</v>
      </c>
      <c r="S1792" s="183">
        <v>0.779279864812166</v>
      </c>
      <c r="T1792" s="183">
        <v>0.8327111666574</v>
      </c>
      <c r="AE1792" s="117"/>
    </row>
    <row r="1793" ht="15.75" customHeight="1">
      <c r="A1793" s="3" t="s">
        <v>1428</v>
      </c>
      <c r="B1793" s="3" t="s">
        <v>324</v>
      </c>
      <c r="C1793" s="183">
        <v>0.624638974666595</v>
      </c>
      <c r="D1793" s="183">
        <v>0.694029850746268</v>
      </c>
      <c r="E1793" s="183">
        <v>0.831521739130434</v>
      </c>
      <c r="F1793" s="183">
        <v>0.624489795918367</v>
      </c>
      <c r="G1793" s="183">
        <v>0.713286713286713</v>
      </c>
      <c r="H1793" s="183">
        <v>0.785493305602495</v>
      </c>
      <c r="I1793" s="183">
        <v>0.833451093565629</v>
      </c>
      <c r="L1793" s="3" t="s">
        <v>1428</v>
      </c>
      <c r="M1793" s="3" t="s">
        <v>324</v>
      </c>
      <c r="N1793" s="183">
        <v>0.624638974666595</v>
      </c>
      <c r="O1793" s="183">
        <v>0.694029850746268</v>
      </c>
      <c r="P1793" s="183">
        <v>0.831521739130434</v>
      </c>
      <c r="Q1793" s="183">
        <v>0.624489795918367</v>
      </c>
      <c r="R1793" s="183">
        <v>0.713286713286713</v>
      </c>
      <c r="S1793" s="183">
        <v>0.785493305602495</v>
      </c>
      <c r="T1793" s="183">
        <v>0.833451093565629</v>
      </c>
      <c r="AE1793" s="117"/>
    </row>
    <row r="1794" ht="15.75" customHeight="1">
      <c r="A1794" s="3" t="s">
        <v>1429</v>
      </c>
      <c r="B1794" s="3" t="s">
        <v>324</v>
      </c>
      <c r="C1794" s="183">
        <v>0.662453889846801</v>
      </c>
      <c r="D1794" s="183">
        <v>0.656716417910447</v>
      </c>
      <c r="E1794" s="183">
        <v>0.812865497076023</v>
      </c>
      <c r="F1794" s="183">
        <v>0.56734693877551</v>
      </c>
      <c r="G1794" s="183">
        <v>0.66826923076923</v>
      </c>
      <c r="H1794" s="183">
        <v>0.73154816066554</v>
      </c>
      <c r="I1794" s="183">
        <v>0.787287440908905</v>
      </c>
      <c r="L1794" s="3" t="s">
        <v>1429</v>
      </c>
      <c r="M1794" s="3" t="s">
        <v>324</v>
      </c>
      <c r="N1794" s="183">
        <v>0.662453889846801</v>
      </c>
      <c r="O1794" s="183">
        <v>0.656716417910447</v>
      </c>
      <c r="P1794" s="183">
        <v>0.812865497076023</v>
      </c>
      <c r="Q1794" s="183">
        <v>0.56734693877551</v>
      </c>
      <c r="R1794" s="183">
        <v>0.66826923076923</v>
      </c>
      <c r="S1794" s="183">
        <v>0.73154816066554</v>
      </c>
      <c r="T1794" s="183">
        <v>0.787287440908905</v>
      </c>
      <c r="AE1794" s="117"/>
    </row>
    <row r="1795" ht="15.75" customHeight="1">
      <c r="A1795" s="3" t="s">
        <v>1430</v>
      </c>
      <c r="B1795" s="3" t="s">
        <v>324</v>
      </c>
      <c r="C1795" s="183">
        <v>0.794418513774871</v>
      </c>
      <c r="D1795" s="183">
        <v>0.686567164179104</v>
      </c>
      <c r="E1795" s="183">
        <v>0.811518324607329</v>
      </c>
      <c r="F1795" s="183">
        <v>0.632653061224489</v>
      </c>
      <c r="G1795" s="183">
        <v>0.711009174311926</v>
      </c>
      <c r="H1795" s="183">
        <v>0.764045235928766</v>
      </c>
      <c r="I1795" s="183">
        <v>0.825290258067832</v>
      </c>
      <c r="L1795" s="3" t="s">
        <v>1430</v>
      </c>
      <c r="M1795" s="3" t="s">
        <v>324</v>
      </c>
      <c r="N1795" s="183">
        <v>0.794418513774871</v>
      </c>
      <c r="O1795" s="183">
        <v>0.686567164179104</v>
      </c>
      <c r="P1795" s="183">
        <v>0.811518324607329</v>
      </c>
      <c r="Q1795" s="183">
        <v>0.632653061224489</v>
      </c>
      <c r="R1795" s="183">
        <v>0.711009174311926</v>
      </c>
      <c r="S1795" s="183">
        <v>0.764045235928766</v>
      </c>
      <c r="T1795" s="183">
        <v>0.825290258067832</v>
      </c>
      <c r="AE1795" s="117"/>
    </row>
    <row r="1796" ht="15.75" customHeight="1">
      <c r="A1796" s="3" t="s">
        <v>1431</v>
      </c>
      <c r="B1796" s="3" t="s">
        <v>324</v>
      </c>
      <c r="C1796" s="183">
        <v>0.760456383228302</v>
      </c>
      <c r="D1796" s="183">
        <v>0.664179104477612</v>
      </c>
      <c r="E1796" s="183">
        <v>0.777777777777777</v>
      </c>
      <c r="F1796" s="183">
        <v>0.628571428571428</v>
      </c>
      <c r="G1796" s="183">
        <v>0.695259593679458</v>
      </c>
      <c r="H1796" s="183">
        <v>0.740985311321981</v>
      </c>
      <c r="I1796" s="183">
        <v>0.794839576334066</v>
      </c>
      <c r="L1796" s="3" t="s">
        <v>1431</v>
      </c>
      <c r="M1796" s="3" t="s">
        <v>324</v>
      </c>
      <c r="N1796" s="183">
        <v>0.760456383228302</v>
      </c>
      <c r="O1796" s="183">
        <v>0.664179104477612</v>
      </c>
      <c r="P1796" s="183">
        <v>0.777777777777777</v>
      </c>
      <c r="Q1796" s="183">
        <v>0.628571428571428</v>
      </c>
      <c r="R1796" s="183">
        <v>0.695259593679458</v>
      </c>
      <c r="S1796" s="183">
        <v>0.740985311321981</v>
      </c>
      <c r="T1796" s="183">
        <v>0.794839576334066</v>
      </c>
      <c r="AE1796" s="117"/>
    </row>
    <row r="1797" ht="15.75" customHeight="1">
      <c r="A1797" s="3" t="s">
        <v>1432</v>
      </c>
      <c r="B1797" s="3" t="s">
        <v>324</v>
      </c>
      <c r="C1797" s="183">
        <v>0.714329779148101</v>
      </c>
      <c r="D1797" s="183">
        <v>0.716417910447761</v>
      </c>
      <c r="E1797" s="183">
        <v>0.73992673992674</v>
      </c>
      <c r="F1797" s="183">
        <v>0.824489795918367</v>
      </c>
      <c r="G1797" s="183">
        <v>0.779922779922779</v>
      </c>
      <c r="H1797" s="183">
        <v>0.754738073573378</v>
      </c>
      <c r="I1797" s="183">
        <v>0.802710624346552</v>
      </c>
      <c r="L1797" s="3" t="s">
        <v>1432</v>
      </c>
      <c r="M1797" s="3" t="s">
        <v>324</v>
      </c>
      <c r="N1797" s="183">
        <v>0.714329779148101</v>
      </c>
      <c r="O1797" s="183">
        <v>0.716417910447761</v>
      </c>
      <c r="P1797" s="183">
        <v>0.73992673992674</v>
      </c>
      <c r="Q1797" s="183">
        <v>0.824489795918367</v>
      </c>
      <c r="R1797" s="183">
        <v>0.779922779922779</v>
      </c>
      <c r="S1797" s="183">
        <v>0.754738073573378</v>
      </c>
      <c r="T1797" s="183">
        <v>0.802710624346552</v>
      </c>
      <c r="AE1797" s="117"/>
    </row>
    <row r="1798" ht="15.75" customHeight="1">
      <c r="A1798" s="3" t="s">
        <v>1433</v>
      </c>
      <c r="B1798" s="3" t="s">
        <v>324</v>
      </c>
      <c r="C1798" s="183">
        <v>0.775348424911499</v>
      </c>
      <c r="D1798" s="183">
        <v>0.684079601990049</v>
      </c>
      <c r="E1798" s="183">
        <v>0.739837398373983</v>
      </c>
      <c r="F1798" s="183">
        <v>0.742857142857142</v>
      </c>
      <c r="G1798" s="183">
        <v>0.741344195519348</v>
      </c>
      <c r="H1798" s="183">
        <v>0.724476797088262</v>
      </c>
      <c r="I1798" s="183">
        <v>0.793744652757148</v>
      </c>
      <c r="L1798" s="3" t="s">
        <v>1433</v>
      </c>
      <c r="M1798" s="3" t="s">
        <v>324</v>
      </c>
      <c r="N1798" s="183">
        <v>0.775348424911499</v>
      </c>
      <c r="O1798" s="183">
        <v>0.684079601990049</v>
      </c>
      <c r="P1798" s="183">
        <v>0.739837398373983</v>
      </c>
      <c r="Q1798" s="183">
        <v>0.742857142857142</v>
      </c>
      <c r="R1798" s="183">
        <v>0.741344195519348</v>
      </c>
      <c r="S1798" s="183">
        <v>0.724476797088262</v>
      </c>
      <c r="T1798" s="183">
        <v>0.793744652757148</v>
      </c>
      <c r="AE1798" s="117"/>
    </row>
    <row r="1799" ht="15.75" customHeight="1">
      <c r="A1799" s="3" t="s">
        <v>1434</v>
      </c>
      <c r="B1799" s="3" t="s">
        <v>324</v>
      </c>
      <c r="C1799" s="183">
        <v>0.78397399187088</v>
      </c>
      <c r="D1799" s="183">
        <v>0.666666666666666</v>
      </c>
      <c r="E1799" s="183">
        <v>0.72289156626506</v>
      </c>
      <c r="F1799" s="183">
        <v>0.73469387755102</v>
      </c>
      <c r="G1799" s="183">
        <v>0.728744939271255</v>
      </c>
      <c r="H1799" s="183">
        <v>0.699701026907578</v>
      </c>
      <c r="I1799" s="183">
        <v>0.771352748164139</v>
      </c>
      <c r="L1799" s="3" t="s">
        <v>1434</v>
      </c>
      <c r="M1799" s="3" t="s">
        <v>324</v>
      </c>
      <c r="N1799" s="183">
        <v>0.78397399187088</v>
      </c>
      <c r="O1799" s="183">
        <v>0.666666666666666</v>
      </c>
      <c r="P1799" s="183">
        <v>0.72289156626506</v>
      </c>
      <c r="Q1799" s="183">
        <v>0.73469387755102</v>
      </c>
      <c r="R1799" s="183">
        <v>0.728744939271255</v>
      </c>
      <c r="S1799" s="183">
        <v>0.699701026907578</v>
      </c>
      <c r="T1799" s="183">
        <v>0.771352748164139</v>
      </c>
      <c r="AE1799" s="117"/>
    </row>
    <row r="1800" ht="15.75" customHeight="1">
      <c r="A1800" s="22" t="s">
        <v>1435</v>
      </c>
      <c r="B1800" s="22" t="s">
        <v>1403</v>
      </c>
      <c r="C1800" s="185" t="s">
        <v>324</v>
      </c>
      <c r="D1800" s="185">
        <v>0.733830845771144</v>
      </c>
      <c r="E1800" s="185">
        <v>0.797413793103448</v>
      </c>
      <c r="F1800" s="185">
        <v>0.755102040816326</v>
      </c>
      <c r="G1800" s="185">
        <v>0.775681341719077</v>
      </c>
      <c r="H1800" s="185">
        <v>0.796074353308202</v>
      </c>
      <c r="I1800" s="185">
        <v>0.838040243121094</v>
      </c>
      <c r="L1800" s="22" t="s">
        <v>1436</v>
      </c>
      <c r="M1800" s="22" t="s">
        <v>1405</v>
      </c>
      <c r="N1800" s="185" t="s">
        <v>324</v>
      </c>
      <c r="O1800" s="185">
        <v>0.733830845771144</v>
      </c>
      <c r="P1800" s="185">
        <v>0.797413793103448</v>
      </c>
      <c r="Q1800" s="185">
        <v>0.755102040816326</v>
      </c>
      <c r="R1800" s="185">
        <v>0.775681341719077</v>
      </c>
      <c r="S1800" s="185">
        <v>0.796282334589887</v>
      </c>
      <c r="T1800" s="185">
        <v>0.837089167226682</v>
      </c>
      <c r="AE1800" s="117"/>
    </row>
    <row r="1801" ht="15.75" customHeight="1">
      <c r="A1801" s="3"/>
      <c r="B1801" s="3"/>
      <c r="C1801" s="183"/>
      <c r="D1801" s="183"/>
      <c r="E1801" s="183"/>
      <c r="F1801" s="183"/>
      <c r="G1801" s="183"/>
      <c r="H1801" s="183"/>
      <c r="I1801" s="183"/>
      <c r="AE1801" s="117"/>
    </row>
    <row r="1802" ht="15.75" customHeight="1">
      <c r="A1802" s="3"/>
      <c r="B1802" s="3"/>
      <c r="C1802" s="183"/>
      <c r="D1802" s="183"/>
      <c r="E1802" s="183"/>
      <c r="F1802" s="183"/>
      <c r="G1802" s="183"/>
      <c r="H1802" s="183"/>
      <c r="I1802" s="183"/>
      <c r="AE1802" s="117"/>
    </row>
    <row r="1803" ht="15.75" customHeight="1">
      <c r="A1803" s="3" t="s">
        <v>1437</v>
      </c>
      <c r="B1803" s="3"/>
      <c r="C1803" s="183"/>
      <c r="D1803" s="183"/>
      <c r="E1803" s="183"/>
      <c r="F1803" s="183"/>
      <c r="G1803" s="183"/>
      <c r="H1803" s="183"/>
      <c r="I1803" s="183"/>
      <c r="L1803" s="3" t="s">
        <v>1438</v>
      </c>
      <c r="N1803" s="183"/>
      <c r="O1803" s="183"/>
      <c r="P1803" s="183"/>
      <c r="Q1803" s="183"/>
      <c r="R1803" s="183"/>
      <c r="S1803" s="183"/>
      <c r="T1803" s="183"/>
      <c r="AE1803" s="117"/>
    </row>
    <row r="1804" ht="15.75" customHeight="1">
      <c r="A1804" s="3" t="s">
        <v>810</v>
      </c>
      <c r="B1804" s="3" t="s">
        <v>324</v>
      </c>
      <c r="C1804" s="183">
        <v>0.849363207817077</v>
      </c>
      <c r="D1804" s="183">
        <v>0.664179104477612</v>
      </c>
      <c r="E1804" s="183">
        <v>0.75</v>
      </c>
      <c r="F1804" s="183">
        <v>0.673469387755102</v>
      </c>
      <c r="G1804" s="183">
        <v>0.709677419354838</v>
      </c>
      <c r="H1804" s="183">
        <v>0.725828675419212</v>
      </c>
      <c r="I1804" s="183">
        <v>0.783461203292715</v>
      </c>
      <c r="L1804" s="3" t="s">
        <v>810</v>
      </c>
      <c r="M1804" s="3" t="s">
        <v>324</v>
      </c>
      <c r="N1804" s="183">
        <v>0.849363207817077</v>
      </c>
      <c r="O1804" s="183">
        <v>0.664179104477612</v>
      </c>
      <c r="P1804" s="183">
        <v>0.75</v>
      </c>
      <c r="Q1804" s="183">
        <v>0.673469387755102</v>
      </c>
      <c r="R1804" s="183">
        <v>0.709677419354838</v>
      </c>
      <c r="S1804" s="183">
        <v>0.725828675419212</v>
      </c>
      <c r="T1804" s="183">
        <v>0.783461203292715</v>
      </c>
      <c r="AE1804" s="117"/>
    </row>
    <row r="1805" ht="15.75" customHeight="1">
      <c r="A1805" s="3" t="s">
        <v>812</v>
      </c>
      <c r="B1805" s="3" t="s">
        <v>324</v>
      </c>
      <c r="C1805" s="183">
        <v>0.831559658050537</v>
      </c>
      <c r="D1805" s="183">
        <v>0.671641791044776</v>
      </c>
      <c r="E1805" s="183">
        <v>0.795811518324607</v>
      </c>
      <c r="F1805" s="183">
        <v>0.620408163265306</v>
      </c>
      <c r="G1805" s="183">
        <v>0.697247706422018</v>
      </c>
      <c r="H1805" s="183">
        <v>0.714285714285714</v>
      </c>
      <c r="I1805" s="183">
        <v>0.791401970536998</v>
      </c>
      <c r="L1805" s="3" t="s">
        <v>812</v>
      </c>
      <c r="M1805" s="3" t="s">
        <v>324</v>
      </c>
      <c r="N1805" s="183">
        <v>0.831559658050537</v>
      </c>
      <c r="O1805" s="183">
        <v>0.671641791044776</v>
      </c>
      <c r="P1805" s="183">
        <v>0.795811518324607</v>
      </c>
      <c r="Q1805" s="183">
        <v>0.620408163265306</v>
      </c>
      <c r="R1805" s="183">
        <v>0.697247706422018</v>
      </c>
      <c r="S1805" s="183">
        <v>0.714285714285714</v>
      </c>
      <c r="T1805" s="183">
        <v>0.791401970536998</v>
      </c>
      <c r="AE1805" s="117"/>
    </row>
    <row r="1806" ht="15.75" customHeight="1">
      <c r="A1806" s="3" t="s">
        <v>814</v>
      </c>
      <c r="B1806" s="3" t="s">
        <v>324</v>
      </c>
      <c r="C1806" s="183">
        <v>0.605100333690643</v>
      </c>
      <c r="D1806" s="183">
        <v>0.691542288557213</v>
      </c>
      <c r="E1806" s="183">
        <v>0.776255707762557</v>
      </c>
      <c r="F1806" s="183">
        <v>0.693877551020408</v>
      </c>
      <c r="G1806" s="183">
        <v>0.732758620689655</v>
      </c>
      <c r="H1806" s="183">
        <v>0.767684908358247</v>
      </c>
      <c r="I1806" s="183">
        <v>0.816320591222034</v>
      </c>
      <c r="L1806" s="3" t="s">
        <v>814</v>
      </c>
      <c r="M1806" s="3" t="s">
        <v>324</v>
      </c>
      <c r="N1806" s="183">
        <v>0.605100333690643</v>
      </c>
      <c r="O1806" s="183">
        <v>0.691542288557213</v>
      </c>
      <c r="P1806" s="183">
        <v>0.776255707762557</v>
      </c>
      <c r="Q1806" s="183">
        <v>0.693877551020408</v>
      </c>
      <c r="R1806" s="183">
        <v>0.732758620689655</v>
      </c>
      <c r="S1806" s="183">
        <v>0.767684908358247</v>
      </c>
      <c r="T1806" s="183">
        <v>0.816320591222034</v>
      </c>
      <c r="AE1806" s="117"/>
    </row>
    <row r="1807" ht="15.75" customHeight="1">
      <c r="A1807" s="3" t="s">
        <v>816</v>
      </c>
      <c r="B1807" s="3" t="s">
        <v>324</v>
      </c>
      <c r="C1807" s="183">
        <v>0.62265133857727</v>
      </c>
      <c r="D1807" s="183">
        <v>0.701492537313432</v>
      </c>
      <c r="E1807" s="183">
        <v>0.759336099585062</v>
      </c>
      <c r="F1807" s="183">
        <v>0.746938775510204</v>
      </c>
      <c r="G1807" s="183">
        <v>0.753086419753086</v>
      </c>
      <c r="H1807" s="183">
        <v>0.769244767970882</v>
      </c>
      <c r="I1807" s="183">
        <v>0.816447588731395</v>
      </c>
      <c r="L1807" s="3" t="s">
        <v>816</v>
      </c>
      <c r="M1807" s="3" t="s">
        <v>324</v>
      </c>
      <c r="N1807" s="183">
        <v>0.62265133857727</v>
      </c>
      <c r="O1807" s="183">
        <v>0.701492537313432</v>
      </c>
      <c r="P1807" s="183">
        <v>0.759336099585062</v>
      </c>
      <c r="Q1807" s="183">
        <v>0.746938775510204</v>
      </c>
      <c r="R1807" s="183">
        <v>0.753086419753086</v>
      </c>
      <c r="S1807" s="183">
        <v>0.769244767970882</v>
      </c>
      <c r="T1807" s="183">
        <v>0.816447588731395</v>
      </c>
      <c r="AE1807" s="117"/>
    </row>
    <row r="1808" ht="15.75" customHeight="1">
      <c r="A1808" s="3" t="s">
        <v>818</v>
      </c>
      <c r="B1808" s="3" t="s">
        <v>324</v>
      </c>
      <c r="C1808" s="183">
        <v>0.580003440380096</v>
      </c>
      <c r="D1808" s="183">
        <v>0.72636815920398</v>
      </c>
      <c r="E1808" s="183">
        <v>0.762645914396887</v>
      </c>
      <c r="F1808" s="183">
        <v>0.8</v>
      </c>
      <c r="G1808" s="183">
        <v>0.780876494023904</v>
      </c>
      <c r="H1808" s="183">
        <v>0.779279864812166</v>
      </c>
      <c r="I1808" s="183">
        <v>0.8327111666574</v>
      </c>
      <c r="L1808" s="3" t="s">
        <v>818</v>
      </c>
      <c r="M1808" s="3" t="s">
        <v>324</v>
      </c>
      <c r="N1808" s="183">
        <v>0.580003440380096</v>
      </c>
      <c r="O1808" s="183">
        <v>0.72636815920398</v>
      </c>
      <c r="P1808" s="183">
        <v>0.762645914396887</v>
      </c>
      <c r="Q1808" s="183">
        <v>0.8</v>
      </c>
      <c r="R1808" s="183">
        <v>0.780876494023904</v>
      </c>
      <c r="S1808" s="183">
        <v>0.779279864812166</v>
      </c>
      <c r="T1808" s="183">
        <v>0.8327111666574</v>
      </c>
      <c r="AE1808" s="117"/>
    </row>
    <row r="1809" ht="15.75" customHeight="1">
      <c r="A1809" s="3" t="s">
        <v>820</v>
      </c>
      <c r="B1809" s="3" t="s">
        <v>324</v>
      </c>
      <c r="C1809" s="183">
        <v>0.624638974666595</v>
      </c>
      <c r="D1809" s="183">
        <v>0.694029850746268</v>
      </c>
      <c r="E1809" s="183">
        <v>0.831521739130434</v>
      </c>
      <c r="F1809" s="183">
        <v>0.624489795918367</v>
      </c>
      <c r="G1809" s="183">
        <v>0.713286713286713</v>
      </c>
      <c r="H1809" s="183">
        <v>0.785493305602495</v>
      </c>
      <c r="I1809" s="183">
        <v>0.833451093565629</v>
      </c>
      <c r="L1809" s="3" t="s">
        <v>820</v>
      </c>
      <c r="M1809" s="3" t="s">
        <v>324</v>
      </c>
      <c r="N1809" s="183">
        <v>0.624638974666595</v>
      </c>
      <c r="O1809" s="183">
        <v>0.694029850746268</v>
      </c>
      <c r="P1809" s="183">
        <v>0.831521739130434</v>
      </c>
      <c r="Q1809" s="183">
        <v>0.624489795918367</v>
      </c>
      <c r="R1809" s="183">
        <v>0.713286713286713</v>
      </c>
      <c r="S1809" s="183">
        <v>0.785493305602495</v>
      </c>
      <c r="T1809" s="183">
        <v>0.833451093565629</v>
      </c>
      <c r="AE1809" s="117"/>
    </row>
    <row r="1810" ht="15.75" customHeight="1">
      <c r="A1810" s="3" t="s">
        <v>821</v>
      </c>
      <c r="B1810" s="3" t="s">
        <v>324</v>
      </c>
      <c r="C1810" s="183">
        <v>0.794418513774871</v>
      </c>
      <c r="D1810" s="183">
        <v>0.686567164179104</v>
      </c>
      <c r="E1810" s="183">
        <v>0.811518324607329</v>
      </c>
      <c r="F1810" s="183">
        <v>0.632653061224489</v>
      </c>
      <c r="G1810" s="183">
        <v>0.711009174311926</v>
      </c>
      <c r="H1810" s="183">
        <v>0.764045235928766</v>
      </c>
      <c r="I1810" s="183">
        <v>0.825290258067832</v>
      </c>
      <c r="L1810" s="3" t="s">
        <v>821</v>
      </c>
      <c r="M1810" s="3" t="s">
        <v>324</v>
      </c>
      <c r="N1810" s="183">
        <v>0.794418513774871</v>
      </c>
      <c r="O1810" s="183">
        <v>0.686567164179104</v>
      </c>
      <c r="P1810" s="183">
        <v>0.811518324607329</v>
      </c>
      <c r="Q1810" s="183">
        <v>0.632653061224489</v>
      </c>
      <c r="R1810" s="183">
        <v>0.711009174311926</v>
      </c>
      <c r="S1810" s="183">
        <v>0.764045235928766</v>
      </c>
      <c r="T1810" s="183">
        <v>0.825290258067832</v>
      </c>
      <c r="AE1810" s="117"/>
    </row>
    <row r="1811" ht="15.75" customHeight="1">
      <c r="A1811" s="3" t="s">
        <v>822</v>
      </c>
      <c r="B1811" s="3" t="s">
        <v>324</v>
      </c>
      <c r="C1811" s="183">
        <v>0.760456383228302</v>
      </c>
      <c r="D1811" s="183">
        <v>0.664179104477612</v>
      </c>
      <c r="E1811" s="183">
        <v>0.777777777777777</v>
      </c>
      <c r="F1811" s="183">
        <v>0.628571428571428</v>
      </c>
      <c r="G1811" s="183">
        <v>0.695259593679458</v>
      </c>
      <c r="H1811" s="183">
        <v>0.740985311321981</v>
      </c>
      <c r="I1811" s="183">
        <v>0.794839576334066</v>
      </c>
      <c r="L1811" s="3" t="s">
        <v>822</v>
      </c>
      <c r="M1811" s="3" t="s">
        <v>324</v>
      </c>
      <c r="N1811" s="183">
        <v>0.760456383228302</v>
      </c>
      <c r="O1811" s="183">
        <v>0.664179104477612</v>
      </c>
      <c r="P1811" s="183">
        <v>0.777777777777777</v>
      </c>
      <c r="Q1811" s="183">
        <v>0.628571428571428</v>
      </c>
      <c r="R1811" s="183">
        <v>0.695259593679458</v>
      </c>
      <c r="S1811" s="183">
        <v>0.740985311321981</v>
      </c>
      <c r="T1811" s="183">
        <v>0.794839576334066</v>
      </c>
      <c r="AE1811" s="117"/>
    </row>
    <row r="1812" ht="15.75" customHeight="1">
      <c r="A1812" s="3" t="s">
        <v>823</v>
      </c>
      <c r="B1812" s="3" t="s">
        <v>324</v>
      </c>
      <c r="C1812" s="183">
        <v>0.714329779148101</v>
      </c>
      <c r="D1812" s="183">
        <v>0.716417910447761</v>
      </c>
      <c r="E1812" s="183">
        <v>0.73992673992674</v>
      </c>
      <c r="F1812" s="183">
        <v>0.824489795918367</v>
      </c>
      <c r="G1812" s="183">
        <v>0.779922779922779</v>
      </c>
      <c r="H1812" s="183">
        <v>0.754738073573378</v>
      </c>
      <c r="I1812" s="183">
        <v>0.802710624346552</v>
      </c>
      <c r="J1812" s="3"/>
      <c r="L1812" s="3" t="s">
        <v>823</v>
      </c>
      <c r="M1812" s="3" t="s">
        <v>324</v>
      </c>
      <c r="N1812" s="183">
        <v>0.714329779148101</v>
      </c>
      <c r="O1812" s="183">
        <v>0.716417910447761</v>
      </c>
      <c r="P1812" s="183">
        <v>0.73992673992674</v>
      </c>
      <c r="Q1812" s="183">
        <v>0.824489795918367</v>
      </c>
      <c r="R1812" s="183">
        <v>0.779922779922779</v>
      </c>
      <c r="S1812" s="183">
        <v>0.754738073573378</v>
      </c>
      <c r="T1812" s="183">
        <v>0.802710624346552</v>
      </c>
      <c r="AE1812" s="117"/>
    </row>
    <row r="1813" ht="15.75" customHeight="1">
      <c r="A1813" s="22" t="s">
        <v>1439</v>
      </c>
      <c r="B1813" s="22" t="s">
        <v>1403</v>
      </c>
      <c r="C1813" s="185" t="s">
        <v>324</v>
      </c>
      <c r="D1813" s="185">
        <v>0.741293532338308</v>
      </c>
      <c r="E1813" s="185">
        <v>0.819004524886877</v>
      </c>
      <c r="F1813" s="185">
        <v>0.738775510204081</v>
      </c>
      <c r="G1813" s="185">
        <v>0.776824034334764</v>
      </c>
      <c r="H1813" s="185">
        <v>0.80179383855453</v>
      </c>
      <c r="I1813" s="185">
        <v>0.840313039626751</v>
      </c>
      <c r="L1813" s="22" t="s">
        <v>1440</v>
      </c>
      <c r="M1813" s="22" t="s">
        <v>1405</v>
      </c>
      <c r="N1813" s="185" t="s">
        <v>324</v>
      </c>
      <c r="O1813" s="185">
        <v>0.736318407960199</v>
      </c>
      <c r="P1813" s="185">
        <v>0.820276497695852</v>
      </c>
      <c r="Q1813" s="185">
        <v>0.726530612244898</v>
      </c>
      <c r="R1813" s="185">
        <v>0.77056277056277</v>
      </c>
      <c r="S1813" s="185">
        <v>0.802937735603795</v>
      </c>
      <c r="T1813" s="185">
        <v>0.842706495428929</v>
      </c>
      <c r="AE1813" s="117"/>
    </row>
    <row r="1814" ht="15.75" customHeight="1">
      <c r="A1814" s="3"/>
      <c r="B1814" s="3"/>
      <c r="C1814" s="183"/>
      <c r="D1814" s="183"/>
      <c r="E1814" s="183"/>
      <c r="F1814" s="183"/>
      <c r="G1814" s="183"/>
      <c r="H1814" s="183"/>
      <c r="I1814" s="183"/>
      <c r="AE1814" s="117"/>
    </row>
    <row r="1815" ht="15.75" customHeight="1">
      <c r="A1815" s="3"/>
      <c r="B1815" s="3"/>
      <c r="C1815" s="183"/>
      <c r="D1815" s="183"/>
      <c r="E1815" s="183"/>
      <c r="F1815" s="183"/>
      <c r="G1815" s="183"/>
      <c r="H1815" s="183"/>
      <c r="I1815" s="183"/>
      <c r="AE1815" s="117"/>
    </row>
    <row r="1816" ht="15.75" customHeight="1">
      <c r="A1816" s="3"/>
      <c r="B1816" s="3"/>
      <c r="C1816" s="183"/>
      <c r="D1816" s="183"/>
      <c r="E1816" s="183"/>
      <c r="F1816" s="183"/>
      <c r="G1816" s="183"/>
      <c r="H1816" s="183"/>
      <c r="I1816" s="183"/>
      <c r="AE1816" s="117"/>
    </row>
    <row r="1817" ht="15.75" customHeight="1">
      <c r="A1817" s="3" t="s">
        <v>1441</v>
      </c>
      <c r="B1817" s="3"/>
      <c r="C1817" s="183"/>
      <c r="D1817" s="183"/>
      <c r="E1817" s="183"/>
      <c r="F1817" s="183"/>
      <c r="G1817" s="183"/>
      <c r="H1817" s="183"/>
      <c r="I1817" s="183"/>
      <c r="L1817" s="3" t="s">
        <v>1442</v>
      </c>
      <c r="N1817" s="183"/>
      <c r="O1817" s="183"/>
      <c r="P1817" s="183"/>
      <c r="Q1817" s="183"/>
      <c r="R1817" s="183"/>
      <c r="S1817" s="183"/>
      <c r="T1817" s="183"/>
      <c r="AE1817" s="117"/>
    </row>
    <row r="1818" ht="15.75" customHeight="1">
      <c r="A1818" s="3" t="s">
        <v>839</v>
      </c>
      <c r="B1818" s="3" t="s">
        <v>324</v>
      </c>
      <c r="C1818" s="183">
        <v>0.767759323120117</v>
      </c>
      <c r="D1818" s="183">
        <v>0.651741293532338</v>
      </c>
      <c r="E1818" s="183">
        <v>0.758620689655172</v>
      </c>
      <c r="F1818" s="183">
        <v>0.628571428571428</v>
      </c>
      <c r="G1818" s="183">
        <v>0.6875</v>
      </c>
      <c r="H1818" s="183">
        <v>0.729598336149746</v>
      </c>
      <c r="I1818" s="183">
        <v>0.810180152920786</v>
      </c>
      <c r="L1818" s="3" t="s">
        <v>839</v>
      </c>
      <c r="M1818" s="3" t="s">
        <v>324</v>
      </c>
      <c r="N1818" s="183">
        <v>0.767759323120117</v>
      </c>
      <c r="O1818" s="183">
        <v>0.651741293532338</v>
      </c>
      <c r="P1818" s="183">
        <v>0.758620689655172</v>
      </c>
      <c r="Q1818" s="183">
        <v>0.628571428571428</v>
      </c>
      <c r="R1818" s="183">
        <v>0.6875</v>
      </c>
      <c r="S1818" s="183">
        <v>0.729598336149746</v>
      </c>
      <c r="T1818" s="183">
        <v>0.810180152920786</v>
      </c>
      <c r="AE1818" s="117"/>
    </row>
    <row r="1819" ht="15.75" customHeight="1">
      <c r="A1819" s="3" t="s">
        <v>840</v>
      </c>
      <c r="B1819" s="3" t="s">
        <v>324</v>
      </c>
      <c r="C1819" s="183">
        <v>0.775348424911499</v>
      </c>
      <c r="D1819" s="183">
        <v>0.684079601990049</v>
      </c>
      <c r="E1819" s="183">
        <v>0.739837398373983</v>
      </c>
      <c r="F1819" s="183">
        <v>0.742857142857142</v>
      </c>
      <c r="G1819" s="183">
        <v>0.741344195519348</v>
      </c>
      <c r="H1819" s="183">
        <v>0.724476797088262</v>
      </c>
      <c r="I1819" s="183">
        <v>0.793744652757148</v>
      </c>
      <c r="L1819" s="3" t="s">
        <v>840</v>
      </c>
      <c r="M1819" s="3" t="s">
        <v>324</v>
      </c>
      <c r="N1819" s="183">
        <v>0.775348424911499</v>
      </c>
      <c r="O1819" s="183">
        <v>0.684079601990049</v>
      </c>
      <c r="P1819" s="183">
        <v>0.739837398373983</v>
      </c>
      <c r="Q1819" s="183">
        <v>0.742857142857142</v>
      </c>
      <c r="R1819" s="183">
        <v>0.741344195519348</v>
      </c>
      <c r="S1819" s="183">
        <v>0.724476797088262</v>
      </c>
      <c r="T1819" s="183">
        <v>0.793744652757148</v>
      </c>
      <c r="AE1819" s="117"/>
    </row>
    <row r="1820" ht="15.75" customHeight="1">
      <c r="A1820" s="3" t="s">
        <v>841</v>
      </c>
      <c r="B1820" s="3" t="s">
        <v>324</v>
      </c>
      <c r="C1820" s="183">
        <v>0.78397399187088</v>
      </c>
      <c r="D1820" s="183">
        <v>0.666666666666666</v>
      </c>
      <c r="E1820" s="183">
        <v>0.72289156626506</v>
      </c>
      <c r="F1820" s="183">
        <v>0.73469387755102</v>
      </c>
      <c r="G1820" s="183">
        <v>0.728744939271255</v>
      </c>
      <c r="H1820" s="183">
        <v>0.699701026907578</v>
      </c>
      <c r="I1820" s="183">
        <v>0.771352748164139</v>
      </c>
      <c r="L1820" s="3" t="s">
        <v>841</v>
      </c>
      <c r="M1820" s="3" t="s">
        <v>324</v>
      </c>
      <c r="N1820" s="183">
        <v>0.78397399187088</v>
      </c>
      <c r="O1820" s="183">
        <v>0.666666666666666</v>
      </c>
      <c r="P1820" s="183">
        <v>0.72289156626506</v>
      </c>
      <c r="Q1820" s="183">
        <v>0.73469387755102</v>
      </c>
      <c r="R1820" s="183">
        <v>0.728744939271255</v>
      </c>
      <c r="S1820" s="183">
        <v>0.699701026907578</v>
      </c>
      <c r="T1820" s="183">
        <v>0.771352748164139</v>
      </c>
      <c r="AE1820" s="117"/>
    </row>
    <row r="1821" ht="15.75" customHeight="1">
      <c r="A1821" s="3" t="s">
        <v>842</v>
      </c>
      <c r="B1821" s="3" t="s">
        <v>324</v>
      </c>
      <c r="C1821" s="183">
        <v>0.662453889846801</v>
      </c>
      <c r="D1821" s="183">
        <v>0.656716417910447</v>
      </c>
      <c r="E1821" s="183">
        <v>0.812865497076023</v>
      </c>
      <c r="F1821" s="183">
        <v>0.56734693877551</v>
      </c>
      <c r="G1821" s="183">
        <v>0.66826923076923</v>
      </c>
      <c r="H1821" s="183">
        <v>0.73154816066554</v>
      </c>
      <c r="I1821" s="183">
        <v>0.787287440908905</v>
      </c>
      <c r="L1821" s="3" t="s">
        <v>842</v>
      </c>
      <c r="M1821" s="3" t="s">
        <v>324</v>
      </c>
      <c r="N1821" s="183">
        <v>0.662453889846801</v>
      </c>
      <c r="O1821" s="183">
        <v>0.656716417910447</v>
      </c>
      <c r="P1821" s="183">
        <v>0.812865497076023</v>
      </c>
      <c r="Q1821" s="183">
        <v>0.56734693877551</v>
      </c>
      <c r="R1821" s="183">
        <v>0.66826923076923</v>
      </c>
      <c r="S1821" s="183">
        <v>0.73154816066554</v>
      </c>
      <c r="T1821" s="183">
        <v>0.787287440908905</v>
      </c>
      <c r="AE1821" s="117"/>
    </row>
    <row r="1822" ht="15.75" customHeight="1">
      <c r="A1822" s="3" t="s">
        <v>843</v>
      </c>
      <c r="B1822" s="3" t="s">
        <v>324</v>
      </c>
      <c r="C1822" s="183">
        <v>0.775348424911499</v>
      </c>
      <c r="D1822" s="183">
        <v>0.684079601990049</v>
      </c>
      <c r="E1822" s="183">
        <v>0.739837398373983</v>
      </c>
      <c r="F1822" s="183">
        <v>0.742857142857142</v>
      </c>
      <c r="G1822" s="183">
        <v>0.741344195519348</v>
      </c>
      <c r="H1822" s="183">
        <v>0.724476797088262</v>
      </c>
      <c r="I1822" s="183">
        <v>0.793744652757148</v>
      </c>
      <c r="L1822" s="3" t="s">
        <v>843</v>
      </c>
      <c r="M1822" s="3" t="s">
        <v>324</v>
      </c>
      <c r="N1822" s="183">
        <v>0.775348424911499</v>
      </c>
      <c r="O1822" s="183">
        <v>0.684079601990049</v>
      </c>
      <c r="P1822" s="183">
        <v>0.739837398373983</v>
      </c>
      <c r="Q1822" s="183">
        <v>0.742857142857142</v>
      </c>
      <c r="R1822" s="183">
        <v>0.741344195519348</v>
      </c>
      <c r="S1822" s="183">
        <v>0.724476797088262</v>
      </c>
      <c r="T1822" s="183">
        <v>0.793744652757148</v>
      </c>
      <c r="AE1822" s="117"/>
    </row>
    <row r="1823" ht="15.75" customHeight="1">
      <c r="A1823" s="3" t="s">
        <v>844</v>
      </c>
      <c r="B1823" s="3" t="s">
        <v>324</v>
      </c>
      <c r="C1823" s="183">
        <v>0.78397399187088</v>
      </c>
      <c r="D1823" s="183">
        <v>0.666666666666666</v>
      </c>
      <c r="E1823" s="183">
        <v>0.72289156626506</v>
      </c>
      <c r="F1823" s="183">
        <v>0.73469387755102</v>
      </c>
      <c r="G1823" s="183">
        <v>0.728744939271255</v>
      </c>
      <c r="H1823" s="183">
        <v>0.699701026907578</v>
      </c>
      <c r="I1823" s="183">
        <v>0.771352748164139</v>
      </c>
      <c r="L1823" s="3" t="s">
        <v>844</v>
      </c>
      <c r="M1823" s="3" t="s">
        <v>324</v>
      </c>
      <c r="N1823" s="183">
        <v>0.78397399187088</v>
      </c>
      <c r="O1823" s="183">
        <v>0.666666666666666</v>
      </c>
      <c r="P1823" s="183">
        <v>0.72289156626506</v>
      </c>
      <c r="Q1823" s="183">
        <v>0.73469387755102</v>
      </c>
      <c r="R1823" s="183">
        <v>0.728744939271255</v>
      </c>
      <c r="S1823" s="183">
        <v>0.699701026907578</v>
      </c>
      <c r="T1823" s="183">
        <v>0.771352748164139</v>
      </c>
      <c r="AE1823" s="117"/>
    </row>
    <row r="1824" ht="15.75" customHeight="1">
      <c r="A1824" s="22" t="s">
        <v>1443</v>
      </c>
      <c r="B1824" s="22" t="s">
        <v>1403</v>
      </c>
      <c r="C1824" s="185" t="s">
        <v>324</v>
      </c>
      <c r="D1824" s="185">
        <v>0.701492537313432</v>
      </c>
      <c r="E1824" s="185">
        <v>0.755102040816326</v>
      </c>
      <c r="F1824" s="185">
        <v>0.755102040816326</v>
      </c>
      <c r="G1824" s="185">
        <v>0.755102040816326</v>
      </c>
      <c r="H1824" s="185">
        <v>0.754608085272325</v>
      </c>
      <c r="I1824" s="185">
        <v>0.811445491886612</v>
      </c>
      <c r="L1824" s="22" t="s">
        <v>1444</v>
      </c>
      <c r="M1824" s="22" t="s">
        <v>1405</v>
      </c>
      <c r="N1824" s="185" t="s">
        <v>324</v>
      </c>
      <c r="O1824" s="185">
        <v>0.699004975124378</v>
      </c>
      <c r="P1824" s="185">
        <v>0.752032520325203</v>
      </c>
      <c r="Q1824" s="185">
        <v>0.755102040816326</v>
      </c>
      <c r="R1824" s="185">
        <v>0.75356415478615</v>
      </c>
      <c r="S1824" s="185">
        <v>0.756401923826855</v>
      </c>
      <c r="T1824" s="185">
        <v>0.812223357889782</v>
      </c>
      <c r="AE1824" s="117"/>
    </row>
    <row r="1825" ht="15.75" customHeight="1">
      <c r="I1825" s="133"/>
      <c r="AE1825" s="117"/>
    </row>
    <row r="1826" ht="15.75" customHeight="1">
      <c r="I1826" s="133"/>
      <c r="AE1826" s="117"/>
    </row>
    <row r="1827" ht="15.75" customHeight="1">
      <c r="I1827" s="133"/>
      <c r="AE1827" s="117"/>
      <c r="AM1827" s="236" t="s">
        <v>1445</v>
      </c>
    </row>
    <row r="1828" ht="15.75" customHeight="1">
      <c r="A1828" s="3" t="s">
        <v>1446</v>
      </c>
      <c r="I1828" s="133"/>
      <c r="L1828" s="3" t="s">
        <v>1446</v>
      </c>
      <c r="T1828" s="133"/>
      <c r="V1828" s="3" t="s">
        <v>1446</v>
      </c>
      <c r="AE1828" s="117"/>
      <c r="AM1828" s="3" t="s">
        <v>1446</v>
      </c>
    </row>
    <row r="1829" ht="15.75" customHeight="1">
      <c r="A1829" s="3" t="s">
        <v>1447</v>
      </c>
      <c r="B1829" s="3" t="s">
        <v>324</v>
      </c>
      <c r="C1829" s="183">
        <v>0.75797289609909</v>
      </c>
      <c r="D1829" s="183">
        <v>0.716417910447761</v>
      </c>
      <c r="E1829" s="183">
        <v>0.866666666666666</v>
      </c>
      <c r="F1829" s="183">
        <v>0.634146341463414</v>
      </c>
      <c r="G1829" s="183">
        <v>0.732394366197183</v>
      </c>
      <c r="H1829" s="183">
        <v>0.852016885553471</v>
      </c>
      <c r="I1829" s="183">
        <v>0.900249688865695</v>
      </c>
      <c r="L1829" s="3" t="s">
        <v>1447</v>
      </c>
      <c r="M1829" s="3" t="s">
        <v>324</v>
      </c>
      <c r="N1829" s="183">
        <v>0.75797289609909</v>
      </c>
      <c r="O1829" s="183">
        <v>0.716417910447761</v>
      </c>
      <c r="P1829" s="183">
        <v>0.866666666666666</v>
      </c>
      <c r="Q1829" s="183">
        <v>0.634146341463414</v>
      </c>
      <c r="R1829" s="183">
        <v>0.732394366197183</v>
      </c>
      <c r="S1829" s="183">
        <v>0.852016885553471</v>
      </c>
      <c r="T1829" s="183">
        <v>0.900249688865695</v>
      </c>
      <c r="V1829" s="3" t="s">
        <v>1447</v>
      </c>
      <c r="W1829" s="3" t="s">
        <v>324</v>
      </c>
      <c r="X1829" s="183">
        <v>0.75797289609909</v>
      </c>
      <c r="Y1829" s="183">
        <v>0.716417910447761</v>
      </c>
      <c r="Z1829" s="183">
        <v>0.866666666666666</v>
      </c>
      <c r="AA1829" s="183">
        <v>0.634146341463414</v>
      </c>
      <c r="AB1829" s="183">
        <v>0.732394366197183</v>
      </c>
      <c r="AC1829" s="183">
        <v>0.852016885553471</v>
      </c>
      <c r="AD1829" s="183">
        <v>0.900249688865695</v>
      </c>
      <c r="AE1829" s="117"/>
      <c r="AF1829" s="3" t="s">
        <v>1448</v>
      </c>
      <c r="AM1829" s="3" t="s">
        <v>1447</v>
      </c>
      <c r="AN1829" s="3" t="s">
        <v>324</v>
      </c>
      <c r="AO1829" s="3">
        <v>0.75797289609909</v>
      </c>
      <c r="AP1829" s="3">
        <v>0.716417910447761</v>
      </c>
      <c r="AQ1829" s="3">
        <v>0.866666666666666</v>
      </c>
      <c r="AR1829" s="3">
        <v>0.634146341463414</v>
      </c>
      <c r="AS1829" s="3">
        <v>0.732394366197183</v>
      </c>
      <c r="AT1829" s="3">
        <v>0.852016885553471</v>
      </c>
      <c r="AU1829" s="3">
        <v>0.900249688865695</v>
      </c>
    </row>
    <row r="1830" ht="15.75" customHeight="1">
      <c r="A1830" s="3" t="s">
        <v>1449</v>
      </c>
      <c r="B1830" s="3" t="s">
        <v>324</v>
      </c>
      <c r="C1830" s="183">
        <v>0.877401053905487</v>
      </c>
      <c r="D1830" s="183">
        <v>0.641791044776119</v>
      </c>
      <c r="E1830" s="183">
        <v>0.774193548387096</v>
      </c>
      <c r="F1830" s="183">
        <v>0.585365853658536</v>
      </c>
      <c r="G1830" s="183">
        <v>0.666666666666666</v>
      </c>
      <c r="H1830" s="183">
        <v>0.726078799249531</v>
      </c>
      <c r="I1830" s="183">
        <v>0.80927541351251</v>
      </c>
      <c r="L1830" s="3" t="s">
        <v>1449</v>
      </c>
      <c r="M1830" s="3" t="s">
        <v>324</v>
      </c>
      <c r="N1830" s="183">
        <v>0.877401053905487</v>
      </c>
      <c r="O1830" s="183">
        <v>0.641791044776119</v>
      </c>
      <c r="P1830" s="183">
        <v>0.774193548387096</v>
      </c>
      <c r="Q1830" s="183">
        <v>0.585365853658536</v>
      </c>
      <c r="R1830" s="183">
        <v>0.666666666666666</v>
      </c>
      <c r="S1830" s="183">
        <v>0.726078799249531</v>
      </c>
      <c r="T1830" s="183">
        <v>0.80927541351251</v>
      </c>
      <c r="V1830" s="3" t="s">
        <v>1449</v>
      </c>
      <c r="W1830" s="3" t="s">
        <v>324</v>
      </c>
      <c r="X1830" s="183">
        <v>0.877401053905487</v>
      </c>
      <c r="Y1830" s="183">
        <v>0.641791044776119</v>
      </c>
      <c r="Z1830" s="183">
        <v>0.774193548387096</v>
      </c>
      <c r="AA1830" s="183">
        <v>0.585365853658536</v>
      </c>
      <c r="AB1830" s="183">
        <v>0.666666666666666</v>
      </c>
      <c r="AC1830" s="183">
        <v>0.726078799249531</v>
      </c>
      <c r="AD1830" s="183">
        <v>0.80927541351251</v>
      </c>
      <c r="AE1830" s="117"/>
      <c r="AF1830" s="3" t="s">
        <v>1450</v>
      </c>
      <c r="AM1830" s="3" t="s">
        <v>1449</v>
      </c>
      <c r="AN1830" s="3" t="s">
        <v>324</v>
      </c>
      <c r="AO1830" s="3">
        <v>0.877401053905487</v>
      </c>
      <c r="AP1830" s="3">
        <v>0.641791044776119</v>
      </c>
      <c r="AQ1830" s="3">
        <v>0.774193548387096</v>
      </c>
      <c r="AR1830" s="3">
        <v>0.585365853658536</v>
      </c>
      <c r="AS1830" s="3">
        <v>0.666666666666666</v>
      </c>
      <c r="AT1830" s="3">
        <v>0.726078799249531</v>
      </c>
      <c r="AU1830" s="3">
        <v>0.80927541351251</v>
      </c>
    </row>
    <row r="1831" ht="15.75" customHeight="1">
      <c r="A1831" s="3" t="s">
        <v>1451</v>
      </c>
      <c r="B1831" s="3" t="s">
        <v>324</v>
      </c>
      <c r="C1831" s="183">
        <v>1.02865970134735</v>
      </c>
      <c r="D1831" s="183">
        <v>0.559701492537313</v>
      </c>
      <c r="E1831" s="183">
        <v>0.701754385964912</v>
      </c>
      <c r="F1831" s="183">
        <v>0.48780487804878</v>
      </c>
      <c r="G1831" s="183">
        <v>0.575539568345323</v>
      </c>
      <c r="H1831" s="183">
        <v>0.672138836772983</v>
      </c>
      <c r="I1831" s="183">
        <v>0.761699421658706</v>
      </c>
      <c r="L1831" s="3" t="s">
        <v>1451</v>
      </c>
      <c r="M1831" s="3" t="s">
        <v>324</v>
      </c>
      <c r="N1831" s="183">
        <v>1.02865970134735</v>
      </c>
      <c r="O1831" s="183">
        <v>0.559701492537313</v>
      </c>
      <c r="P1831" s="183">
        <v>0.701754385964912</v>
      </c>
      <c r="Q1831" s="183">
        <v>0.48780487804878</v>
      </c>
      <c r="R1831" s="183">
        <v>0.575539568345323</v>
      </c>
      <c r="S1831" s="183">
        <v>0.672138836772983</v>
      </c>
      <c r="T1831" s="183">
        <v>0.761699421658706</v>
      </c>
      <c r="V1831" s="3" t="s">
        <v>1451</v>
      </c>
      <c r="W1831" s="3" t="s">
        <v>324</v>
      </c>
      <c r="X1831" s="183">
        <v>1.02865970134735</v>
      </c>
      <c r="Y1831" s="183">
        <v>0.559701492537313</v>
      </c>
      <c r="Z1831" s="183">
        <v>0.701754385964912</v>
      </c>
      <c r="AA1831" s="183">
        <v>0.48780487804878</v>
      </c>
      <c r="AB1831" s="183">
        <v>0.575539568345323</v>
      </c>
      <c r="AC1831" s="183">
        <v>0.672138836772983</v>
      </c>
      <c r="AD1831" s="183">
        <v>0.761699421658706</v>
      </c>
      <c r="AE1831" s="117"/>
      <c r="AF1831" s="3" t="s">
        <v>1452</v>
      </c>
      <c r="AM1831" s="3" t="s">
        <v>1451</v>
      </c>
      <c r="AN1831" s="3" t="s">
        <v>324</v>
      </c>
      <c r="AO1831" s="3">
        <v>1.02865970134735</v>
      </c>
      <c r="AP1831" s="3">
        <v>0.559701492537313</v>
      </c>
      <c r="AQ1831" s="3">
        <v>0.701754385964912</v>
      </c>
      <c r="AR1831" s="3">
        <v>0.48780487804878</v>
      </c>
      <c r="AS1831" s="3">
        <v>0.575539568345323</v>
      </c>
      <c r="AT1831" s="3">
        <v>0.672138836772983</v>
      </c>
      <c r="AU1831" s="3">
        <v>0.761699421658706</v>
      </c>
    </row>
    <row r="1832" ht="15.75" customHeight="1">
      <c r="A1832" s="3" t="s">
        <v>1453</v>
      </c>
      <c r="B1832" s="3" t="s">
        <v>324</v>
      </c>
      <c r="C1832" s="183">
        <v>0.795826613903045</v>
      </c>
      <c r="D1832" s="183">
        <v>0.746268656716418</v>
      </c>
      <c r="E1832" s="183">
        <v>0.81578947368421</v>
      </c>
      <c r="F1832" s="183">
        <v>0.756097560975609</v>
      </c>
      <c r="G1832" s="183">
        <v>0.784810126582278</v>
      </c>
      <c r="H1832" s="183">
        <v>0.812851782363977</v>
      </c>
      <c r="I1832" s="183">
        <v>0.849145841645283</v>
      </c>
      <c r="L1832" s="3" t="s">
        <v>1453</v>
      </c>
      <c r="M1832" s="3" t="s">
        <v>324</v>
      </c>
      <c r="N1832" s="183">
        <v>0.795826613903045</v>
      </c>
      <c r="O1832" s="183">
        <v>0.746268656716418</v>
      </c>
      <c r="P1832" s="183">
        <v>0.81578947368421</v>
      </c>
      <c r="Q1832" s="183">
        <v>0.756097560975609</v>
      </c>
      <c r="R1832" s="183">
        <v>0.784810126582278</v>
      </c>
      <c r="S1832" s="183">
        <v>0.812851782363977</v>
      </c>
      <c r="T1832" s="183">
        <v>0.849145841645283</v>
      </c>
      <c r="V1832" s="3" t="s">
        <v>1453</v>
      </c>
      <c r="W1832" s="3" t="s">
        <v>324</v>
      </c>
      <c r="X1832" s="183">
        <v>0.795826613903045</v>
      </c>
      <c r="Y1832" s="183">
        <v>0.746268656716418</v>
      </c>
      <c r="Z1832" s="183">
        <v>0.81578947368421</v>
      </c>
      <c r="AA1832" s="183">
        <v>0.756097560975609</v>
      </c>
      <c r="AB1832" s="183">
        <v>0.784810126582278</v>
      </c>
      <c r="AC1832" s="183">
        <v>0.812851782363977</v>
      </c>
      <c r="AD1832" s="183">
        <v>0.849145841645283</v>
      </c>
      <c r="AE1832" s="117"/>
      <c r="AF1832" s="3" t="s">
        <v>1454</v>
      </c>
      <c r="AM1832" s="3" t="s">
        <v>1453</v>
      </c>
      <c r="AN1832" s="3" t="s">
        <v>324</v>
      </c>
      <c r="AO1832" s="3">
        <v>0.795826613903045</v>
      </c>
      <c r="AP1832" s="3">
        <v>0.746268656716418</v>
      </c>
      <c r="AQ1832" s="3">
        <v>0.81578947368421</v>
      </c>
      <c r="AR1832" s="3">
        <v>0.756097560975609</v>
      </c>
      <c r="AS1832" s="3">
        <v>0.784810126582278</v>
      </c>
      <c r="AT1832" s="3">
        <v>0.812851782363977</v>
      </c>
      <c r="AU1832" s="3">
        <v>0.849145841645283</v>
      </c>
    </row>
    <row r="1833" ht="15.75" customHeight="1">
      <c r="A1833" s="3" t="s">
        <v>1455</v>
      </c>
      <c r="B1833" s="3" t="s">
        <v>324</v>
      </c>
      <c r="C1833" s="183">
        <v>1.07424092292785</v>
      </c>
      <c r="D1833" s="183">
        <v>0.634328358208955</v>
      </c>
      <c r="E1833" s="183">
        <v>0.698795180722891</v>
      </c>
      <c r="F1833" s="183">
        <v>0.707317073170731</v>
      </c>
      <c r="G1833" s="183">
        <v>0.703030303030303</v>
      </c>
      <c r="H1833" s="183">
        <v>0.630628517823639</v>
      </c>
      <c r="I1833" s="183">
        <v>0.675417742314849</v>
      </c>
      <c r="L1833" s="3" t="s">
        <v>1455</v>
      </c>
      <c r="M1833" s="3" t="s">
        <v>324</v>
      </c>
      <c r="N1833" s="183">
        <v>1.07424092292785</v>
      </c>
      <c r="O1833" s="183">
        <v>0.634328358208955</v>
      </c>
      <c r="P1833" s="183">
        <v>0.698795180722891</v>
      </c>
      <c r="Q1833" s="183">
        <v>0.707317073170731</v>
      </c>
      <c r="R1833" s="183">
        <v>0.703030303030303</v>
      </c>
      <c r="S1833" s="183">
        <v>0.630628517823639</v>
      </c>
      <c r="T1833" s="183">
        <v>0.675417742314849</v>
      </c>
      <c r="V1833" s="3" t="s">
        <v>1455</v>
      </c>
      <c r="W1833" s="3" t="s">
        <v>324</v>
      </c>
      <c r="X1833" s="183">
        <v>1.07424092292785</v>
      </c>
      <c r="Y1833" s="183">
        <v>0.634328358208955</v>
      </c>
      <c r="Z1833" s="183">
        <v>0.698795180722891</v>
      </c>
      <c r="AA1833" s="183">
        <v>0.707317073170731</v>
      </c>
      <c r="AB1833" s="183">
        <v>0.703030303030303</v>
      </c>
      <c r="AC1833" s="183">
        <v>0.630628517823639</v>
      </c>
      <c r="AD1833" s="183">
        <v>0.675417742314849</v>
      </c>
      <c r="AE1833" s="117"/>
      <c r="AF1833" s="3" t="s">
        <v>1456</v>
      </c>
      <c r="AM1833" s="3" t="s">
        <v>1455</v>
      </c>
      <c r="AN1833" s="3" t="s">
        <v>324</v>
      </c>
      <c r="AO1833" s="3">
        <v>1.07424092292785</v>
      </c>
      <c r="AP1833" s="3">
        <v>0.634328358208955</v>
      </c>
      <c r="AQ1833" s="3">
        <v>0.698795180722891</v>
      </c>
      <c r="AR1833" s="3">
        <v>0.707317073170731</v>
      </c>
      <c r="AS1833" s="3">
        <v>0.703030303030303</v>
      </c>
      <c r="AT1833" s="3">
        <v>0.630628517823639</v>
      </c>
      <c r="AU1833" s="3">
        <v>0.675417742314849</v>
      </c>
    </row>
    <row r="1834" ht="15.75" customHeight="1">
      <c r="A1834" s="3" t="s">
        <v>1457</v>
      </c>
      <c r="B1834" s="3" t="s">
        <v>324</v>
      </c>
      <c r="C1834" s="183">
        <v>0.490582942962646</v>
      </c>
      <c r="D1834" s="183">
        <v>0.776119402985074</v>
      </c>
      <c r="E1834" s="183">
        <v>0.871428571428571</v>
      </c>
      <c r="F1834" s="183">
        <v>0.74390243902439</v>
      </c>
      <c r="G1834" s="183">
        <v>0.802631578947368</v>
      </c>
      <c r="H1834" s="183">
        <v>0.907833020637898</v>
      </c>
      <c r="I1834" s="183">
        <v>0.93898910224119</v>
      </c>
      <c r="L1834" s="3" t="s">
        <v>1457</v>
      </c>
      <c r="M1834" s="3" t="s">
        <v>324</v>
      </c>
      <c r="N1834" s="183">
        <v>0.490582942962646</v>
      </c>
      <c r="O1834" s="183">
        <v>0.776119402985074</v>
      </c>
      <c r="P1834" s="183">
        <v>0.871428571428571</v>
      </c>
      <c r="Q1834" s="183">
        <v>0.74390243902439</v>
      </c>
      <c r="R1834" s="183">
        <v>0.802631578947368</v>
      </c>
      <c r="S1834" s="183">
        <v>0.907833020637898</v>
      </c>
      <c r="T1834" s="183">
        <v>0.93898910224119</v>
      </c>
      <c r="V1834" s="3" t="s">
        <v>1457</v>
      </c>
      <c r="W1834" s="3" t="s">
        <v>324</v>
      </c>
      <c r="X1834" s="183">
        <v>0.490582942962646</v>
      </c>
      <c r="Y1834" s="183">
        <v>0.776119402985074</v>
      </c>
      <c r="Z1834" s="183">
        <v>0.871428571428571</v>
      </c>
      <c r="AA1834" s="183">
        <v>0.74390243902439</v>
      </c>
      <c r="AB1834" s="183">
        <v>0.802631578947368</v>
      </c>
      <c r="AC1834" s="183">
        <v>0.907833020637898</v>
      </c>
      <c r="AD1834" s="183">
        <v>0.93898910224119</v>
      </c>
      <c r="AE1834" s="117"/>
      <c r="AF1834" s="3" t="s">
        <v>1458</v>
      </c>
      <c r="AM1834" s="3" t="s">
        <v>1457</v>
      </c>
      <c r="AN1834" s="3" t="s">
        <v>324</v>
      </c>
      <c r="AO1834" s="3">
        <v>0.490582942962646</v>
      </c>
      <c r="AP1834" s="3">
        <v>0.776119402985074</v>
      </c>
      <c r="AQ1834" s="3">
        <v>0.871428571428571</v>
      </c>
      <c r="AR1834" s="3">
        <v>0.74390243902439</v>
      </c>
      <c r="AS1834" s="3">
        <v>0.802631578947368</v>
      </c>
      <c r="AT1834" s="3">
        <v>0.907833020637898</v>
      </c>
      <c r="AU1834" s="3">
        <v>0.93898910224119</v>
      </c>
    </row>
    <row r="1835" ht="15.75" customHeight="1">
      <c r="A1835" s="3" t="s">
        <v>1459</v>
      </c>
      <c r="B1835" s="3" t="s">
        <v>324</v>
      </c>
      <c r="C1835" s="183">
        <v>0.486248701810836</v>
      </c>
      <c r="D1835" s="183">
        <v>0.828358208955223</v>
      </c>
      <c r="E1835" s="183">
        <v>0.817204301075268</v>
      </c>
      <c r="F1835" s="183">
        <v>0.926829268292683</v>
      </c>
      <c r="G1835" s="183">
        <v>0.868571428571428</v>
      </c>
      <c r="H1835" s="183">
        <v>0.882504690431519</v>
      </c>
      <c r="I1835" s="183">
        <v>0.906425964945836</v>
      </c>
      <c r="L1835" s="3" t="s">
        <v>1459</v>
      </c>
      <c r="M1835" s="3" t="s">
        <v>324</v>
      </c>
      <c r="N1835" s="183">
        <v>0.486248701810836</v>
      </c>
      <c r="O1835" s="183">
        <v>0.828358208955223</v>
      </c>
      <c r="P1835" s="183">
        <v>0.817204301075268</v>
      </c>
      <c r="Q1835" s="183">
        <v>0.926829268292683</v>
      </c>
      <c r="R1835" s="183">
        <v>0.868571428571428</v>
      </c>
      <c r="S1835" s="183">
        <v>0.882504690431519</v>
      </c>
      <c r="T1835" s="183">
        <v>0.906425964945836</v>
      </c>
      <c r="V1835" s="3" t="s">
        <v>1459</v>
      </c>
      <c r="W1835" s="3" t="s">
        <v>324</v>
      </c>
      <c r="X1835" s="183">
        <v>0.486248701810836</v>
      </c>
      <c r="Y1835" s="183">
        <v>0.828358208955223</v>
      </c>
      <c r="Z1835" s="183">
        <v>0.817204301075268</v>
      </c>
      <c r="AA1835" s="183">
        <v>0.926829268292683</v>
      </c>
      <c r="AB1835" s="183">
        <v>0.868571428571428</v>
      </c>
      <c r="AC1835" s="183">
        <v>0.882504690431519</v>
      </c>
      <c r="AD1835" s="183">
        <v>0.906425964945836</v>
      </c>
      <c r="AE1835" s="117"/>
      <c r="AF1835" s="3" t="s">
        <v>1460</v>
      </c>
      <c r="AM1835" s="3" t="s">
        <v>1459</v>
      </c>
      <c r="AN1835" s="3" t="s">
        <v>324</v>
      </c>
      <c r="AO1835" s="3">
        <v>0.486248701810836</v>
      </c>
      <c r="AP1835" s="3">
        <v>0.828358208955223</v>
      </c>
      <c r="AQ1835" s="3">
        <v>0.817204301075268</v>
      </c>
      <c r="AR1835" s="3">
        <v>0.926829268292683</v>
      </c>
      <c r="AS1835" s="3">
        <v>0.868571428571428</v>
      </c>
      <c r="AT1835" s="3">
        <v>0.882504690431519</v>
      </c>
      <c r="AU1835" s="3">
        <v>0.906425964945836</v>
      </c>
    </row>
    <row r="1836" ht="15.75" customHeight="1">
      <c r="A1836" s="3" t="s">
        <v>1461</v>
      </c>
      <c r="B1836" s="3" t="s">
        <v>324</v>
      </c>
      <c r="C1836" s="183">
        <v>0.501569092273712</v>
      </c>
      <c r="D1836" s="183">
        <v>0.835820895522388</v>
      </c>
      <c r="E1836" s="183">
        <v>0.819148936170212</v>
      </c>
      <c r="F1836" s="183">
        <v>0.939024390243902</v>
      </c>
      <c r="G1836" s="183">
        <v>0.875</v>
      </c>
      <c r="H1836" s="183">
        <v>0.875703564727955</v>
      </c>
      <c r="I1836" s="183">
        <v>0.898339169794214</v>
      </c>
      <c r="L1836" s="3" t="s">
        <v>1461</v>
      </c>
      <c r="M1836" s="3" t="s">
        <v>324</v>
      </c>
      <c r="N1836" s="183">
        <v>0.501569092273712</v>
      </c>
      <c r="O1836" s="183">
        <v>0.835820895522388</v>
      </c>
      <c r="P1836" s="183">
        <v>0.819148936170212</v>
      </c>
      <c r="Q1836" s="183">
        <v>0.939024390243902</v>
      </c>
      <c r="R1836" s="183">
        <v>0.875</v>
      </c>
      <c r="S1836" s="183">
        <v>0.875703564727955</v>
      </c>
      <c r="T1836" s="183">
        <v>0.898339169794214</v>
      </c>
      <c r="V1836" s="3" t="s">
        <v>1461</v>
      </c>
      <c r="W1836" s="3" t="s">
        <v>324</v>
      </c>
      <c r="X1836" s="183">
        <v>0.501569092273712</v>
      </c>
      <c r="Y1836" s="183">
        <v>0.835820895522388</v>
      </c>
      <c r="Z1836" s="183">
        <v>0.819148936170212</v>
      </c>
      <c r="AA1836" s="183">
        <v>0.939024390243902</v>
      </c>
      <c r="AB1836" s="183">
        <v>0.875</v>
      </c>
      <c r="AC1836" s="183">
        <v>0.875703564727955</v>
      </c>
      <c r="AD1836" s="183">
        <v>0.898339169794214</v>
      </c>
      <c r="AE1836" s="117"/>
      <c r="AF1836" s="3" t="s">
        <v>1462</v>
      </c>
      <c r="AM1836" s="3" t="s">
        <v>1461</v>
      </c>
      <c r="AN1836" s="3" t="s">
        <v>324</v>
      </c>
      <c r="AO1836" s="3">
        <v>0.501569092273712</v>
      </c>
      <c r="AP1836" s="3">
        <v>0.835820895522388</v>
      </c>
      <c r="AQ1836" s="3">
        <v>0.819148936170212</v>
      </c>
      <c r="AR1836" s="3">
        <v>0.939024390243902</v>
      </c>
      <c r="AS1836" s="3">
        <v>0.875</v>
      </c>
      <c r="AT1836" s="3">
        <v>0.875703564727955</v>
      </c>
      <c r="AU1836" s="3">
        <v>0.898339169794214</v>
      </c>
    </row>
    <row r="1837" ht="15.75" customHeight="1">
      <c r="A1837" s="3" t="s">
        <v>1463</v>
      </c>
      <c r="B1837" s="3" t="s">
        <v>324</v>
      </c>
      <c r="C1837" s="183">
        <v>0.609806597232818</v>
      </c>
      <c r="D1837" s="183">
        <v>0.686567164179104</v>
      </c>
      <c r="E1837" s="183">
        <v>0.794117647058823</v>
      </c>
      <c r="F1837" s="183">
        <v>0.658536585365853</v>
      </c>
      <c r="G1837" s="183">
        <v>0.72</v>
      </c>
      <c r="H1837" s="183">
        <v>0.777439024390243</v>
      </c>
      <c r="I1837" s="183">
        <v>0.799725224190219</v>
      </c>
      <c r="L1837" s="3" t="s">
        <v>1463</v>
      </c>
      <c r="M1837" s="3" t="s">
        <v>324</v>
      </c>
      <c r="N1837" s="183">
        <v>0.609806597232818</v>
      </c>
      <c r="O1837" s="183">
        <v>0.686567164179104</v>
      </c>
      <c r="P1837" s="183">
        <v>0.794117647058823</v>
      </c>
      <c r="Q1837" s="183">
        <v>0.658536585365853</v>
      </c>
      <c r="R1837" s="183">
        <v>0.72</v>
      </c>
      <c r="S1837" s="183">
        <v>0.777439024390243</v>
      </c>
      <c r="T1837" s="183">
        <v>0.799725224190219</v>
      </c>
      <c r="V1837" s="3" t="s">
        <v>1463</v>
      </c>
      <c r="W1837" s="3" t="s">
        <v>324</v>
      </c>
      <c r="X1837" s="183">
        <v>0.609806597232818</v>
      </c>
      <c r="Y1837" s="183">
        <v>0.686567164179104</v>
      </c>
      <c r="Z1837" s="183">
        <v>0.794117647058823</v>
      </c>
      <c r="AA1837" s="183">
        <v>0.658536585365853</v>
      </c>
      <c r="AB1837" s="183">
        <v>0.72</v>
      </c>
      <c r="AC1837" s="183">
        <v>0.777439024390243</v>
      </c>
      <c r="AD1837" s="183">
        <v>0.799725224190219</v>
      </c>
      <c r="AE1837" s="117"/>
      <c r="AF1837" s="3" t="s">
        <v>1464</v>
      </c>
      <c r="AM1837" s="3" t="s">
        <v>1463</v>
      </c>
      <c r="AN1837" s="3" t="s">
        <v>324</v>
      </c>
      <c r="AO1837" s="3">
        <v>0.609806597232818</v>
      </c>
      <c r="AP1837" s="3">
        <v>0.686567164179104</v>
      </c>
      <c r="AQ1837" s="3">
        <v>0.794117647058823</v>
      </c>
      <c r="AR1837" s="3">
        <v>0.658536585365853</v>
      </c>
      <c r="AS1837" s="3">
        <v>0.72</v>
      </c>
      <c r="AT1837" s="3">
        <v>0.777439024390243</v>
      </c>
      <c r="AU1837" s="3">
        <v>0.799725224190219</v>
      </c>
    </row>
    <row r="1838" ht="15.75" customHeight="1">
      <c r="A1838" s="3" t="s">
        <v>1465</v>
      </c>
      <c r="B1838" s="3" t="s">
        <v>324</v>
      </c>
      <c r="C1838" s="183">
        <v>0.574183702468872</v>
      </c>
      <c r="D1838" s="183">
        <v>0.746268656716418</v>
      </c>
      <c r="E1838" s="183">
        <v>0.81578947368421</v>
      </c>
      <c r="F1838" s="183">
        <v>0.756097560975609</v>
      </c>
      <c r="G1838" s="183">
        <v>0.784810126582278</v>
      </c>
      <c r="H1838" s="183">
        <v>0.819418386491557</v>
      </c>
      <c r="I1838" s="183">
        <v>0.810140968693367</v>
      </c>
      <c r="L1838" s="3" t="s">
        <v>1465</v>
      </c>
      <c r="M1838" s="3" t="s">
        <v>324</v>
      </c>
      <c r="N1838" s="183">
        <v>0.574183702468872</v>
      </c>
      <c r="O1838" s="183">
        <v>0.746268656716418</v>
      </c>
      <c r="P1838" s="183">
        <v>0.81578947368421</v>
      </c>
      <c r="Q1838" s="183">
        <v>0.756097560975609</v>
      </c>
      <c r="R1838" s="183">
        <v>0.784810126582278</v>
      </c>
      <c r="S1838" s="183">
        <v>0.819418386491557</v>
      </c>
      <c r="T1838" s="183">
        <v>0.810140968693367</v>
      </c>
      <c r="V1838" s="3" t="s">
        <v>1465</v>
      </c>
      <c r="W1838" s="3" t="s">
        <v>324</v>
      </c>
      <c r="X1838" s="183">
        <v>0.574183702468872</v>
      </c>
      <c r="Y1838" s="183">
        <v>0.746268656716418</v>
      </c>
      <c r="Z1838" s="183">
        <v>0.81578947368421</v>
      </c>
      <c r="AA1838" s="183">
        <v>0.756097560975609</v>
      </c>
      <c r="AB1838" s="183">
        <v>0.784810126582278</v>
      </c>
      <c r="AC1838" s="183">
        <v>0.819418386491557</v>
      </c>
      <c r="AD1838" s="183">
        <v>0.810140968693367</v>
      </c>
      <c r="AE1838" s="117"/>
      <c r="AF1838" s="3" t="s">
        <v>1466</v>
      </c>
      <c r="AM1838" s="3" t="s">
        <v>1465</v>
      </c>
      <c r="AN1838" s="3" t="s">
        <v>324</v>
      </c>
      <c r="AO1838" s="3">
        <v>0.574183702468872</v>
      </c>
      <c r="AP1838" s="3">
        <v>0.746268656716418</v>
      </c>
      <c r="AQ1838" s="3">
        <v>0.81578947368421</v>
      </c>
      <c r="AR1838" s="3">
        <v>0.756097560975609</v>
      </c>
      <c r="AS1838" s="3">
        <v>0.784810126582278</v>
      </c>
      <c r="AT1838" s="3">
        <v>0.819418386491557</v>
      </c>
      <c r="AU1838" s="3">
        <v>0.810140968693367</v>
      </c>
    </row>
    <row r="1839" ht="15.75" customHeight="1">
      <c r="A1839" s="3" t="s">
        <v>1467</v>
      </c>
      <c r="B1839" s="3" t="s">
        <v>324</v>
      </c>
      <c r="C1839" s="183">
        <v>0.69342440366745</v>
      </c>
      <c r="D1839" s="183">
        <v>0.753731343283582</v>
      </c>
      <c r="E1839" s="183">
        <v>0.835616438356164</v>
      </c>
      <c r="F1839" s="183">
        <v>0.74390243902439</v>
      </c>
      <c r="G1839" s="183">
        <v>0.787096774193548</v>
      </c>
      <c r="H1839" s="183">
        <v>0.836538461538461</v>
      </c>
      <c r="I1839" s="183">
        <v>0.883437809520427</v>
      </c>
      <c r="L1839" s="3" t="s">
        <v>1467</v>
      </c>
      <c r="M1839" s="3" t="s">
        <v>324</v>
      </c>
      <c r="N1839" s="183">
        <v>0.69342440366745</v>
      </c>
      <c r="O1839" s="183">
        <v>0.753731343283582</v>
      </c>
      <c r="P1839" s="183">
        <v>0.835616438356164</v>
      </c>
      <c r="Q1839" s="183">
        <v>0.74390243902439</v>
      </c>
      <c r="R1839" s="183">
        <v>0.787096774193548</v>
      </c>
      <c r="S1839" s="183">
        <v>0.836538461538461</v>
      </c>
      <c r="T1839" s="183">
        <v>0.883437809520427</v>
      </c>
      <c r="V1839" s="3" t="s">
        <v>1467</v>
      </c>
      <c r="W1839" s="3" t="s">
        <v>324</v>
      </c>
      <c r="X1839" s="183">
        <v>0.69342440366745</v>
      </c>
      <c r="Y1839" s="183">
        <v>0.753731343283582</v>
      </c>
      <c r="Z1839" s="183">
        <v>0.835616438356164</v>
      </c>
      <c r="AA1839" s="183">
        <v>0.74390243902439</v>
      </c>
      <c r="AB1839" s="183">
        <v>0.787096774193548</v>
      </c>
      <c r="AC1839" s="183">
        <v>0.836538461538461</v>
      </c>
      <c r="AD1839" s="183">
        <v>0.883437809520427</v>
      </c>
      <c r="AE1839" s="117"/>
      <c r="AF1839" s="3" t="s">
        <v>1468</v>
      </c>
      <c r="AM1839" s="3" t="s">
        <v>1467</v>
      </c>
      <c r="AN1839" s="3" t="s">
        <v>324</v>
      </c>
      <c r="AO1839" s="3">
        <v>0.69342440366745</v>
      </c>
      <c r="AP1839" s="3">
        <v>0.753731343283582</v>
      </c>
      <c r="AQ1839" s="3">
        <v>0.835616438356164</v>
      </c>
      <c r="AR1839" s="3">
        <v>0.74390243902439</v>
      </c>
      <c r="AS1839" s="3">
        <v>0.787096774193548</v>
      </c>
      <c r="AT1839" s="3">
        <v>0.836538461538461</v>
      </c>
      <c r="AU1839" s="3">
        <v>0.883437809520427</v>
      </c>
    </row>
    <row r="1840" ht="15.75" customHeight="1">
      <c r="A1840" s="3" t="s">
        <v>1469</v>
      </c>
      <c r="B1840" s="3" t="s">
        <v>324</v>
      </c>
      <c r="C1840" s="183">
        <v>1.03739655017852</v>
      </c>
      <c r="D1840" s="183">
        <v>0.641791044776119</v>
      </c>
      <c r="E1840" s="183">
        <v>0.814814814814814</v>
      </c>
      <c r="F1840" s="183">
        <v>0.536585365853658</v>
      </c>
      <c r="G1840" s="183">
        <v>0.647058823529411</v>
      </c>
      <c r="H1840" s="183">
        <v>0.764774859287054</v>
      </c>
      <c r="I1840" s="183">
        <v>0.777771201570499</v>
      </c>
      <c r="L1840" s="3" t="s">
        <v>1469</v>
      </c>
      <c r="M1840" s="3" t="s">
        <v>324</v>
      </c>
      <c r="N1840" s="183">
        <v>1.03739655017852</v>
      </c>
      <c r="O1840" s="183">
        <v>0.641791044776119</v>
      </c>
      <c r="P1840" s="183">
        <v>0.814814814814814</v>
      </c>
      <c r="Q1840" s="183">
        <v>0.536585365853658</v>
      </c>
      <c r="R1840" s="183">
        <v>0.647058823529411</v>
      </c>
      <c r="S1840" s="183">
        <v>0.764774859287054</v>
      </c>
      <c r="T1840" s="183">
        <v>0.777771201570499</v>
      </c>
      <c r="V1840" s="3" t="s">
        <v>1469</v>
      </c>
      <c r="W1840" s="3" t="s">
        <v>324</v>
      </c>
      <c r="X1840" s="183">
        <v>1.03739655017852</v>
      </c>
      <c r="Y1840" s="183">
        <v>0.641791044776119</v>
      </c>
      <c r="Z1840" s="183">
        <v>0.814814814814814</v>
      </c>
      <c r="AA1840" s="183">
        <v>0.536585365853658</v>
      </c>
      <c r="AB1840" s="183">
        <v>0.647058823529411</v>
      </c>
      <c r="AC1840" s="183">
        <v>0.764774859287054</v>
      </c>
      <c r="AD1840" s="183">
        <v>0.777771201570499</v>
      </c>
      <c r="AE1840" s="117"/>
      <c r="AF1840" s="3" t="s">
        <v>1470</v>
      </c>
      <c r="AM1840" s="3" t="s">
        <v>1469</v>
      </c>
      <c r="AN1840" s="3" t="s">
        <v>324</v>
      </c>
      <c r="AO1840" s="3">
        <v>1.03739655017852</v>
      </c>
      <c r="AP1840" s="3">
        <v>0.641791044776119</v>
      </c>
      <c r="AQ1840" s="3">
        <v>0.814814814814814</v>
      </c>
      <c r="AR1840" s="3">
        <v>0.536585365853658</v>
      </c>
      <c r="AS1840" s="3">
        <v>0.647058823529411</v>
      </c>
      <c r="AT1840" s="3">
        <v>0.764774859287054</v>
      </c>
      <c r="AU1840" s="3">
        <v>0.777771201570499</v>
      </c>
    </row>
    <row r="1841" ht="15.75" customHeight="1">
      <c r="A1841" s="3" t="s">
        <v>1471</v>
      </c>
      <c r="B1841" s="3" t="s">
        <v>324</v>
      </c>
      <c r="C1841" s="183">
        <v>0.766654014587402</v>
      </c>
      <c r="D1841" s="183">
        <v>0.686567164179104</v>
      </c>
      <c r="E1841" s="183">
        <v>0.712765957446808</v>
      </c>
      <c r="F1841" s="183">
        <v>0.817073170731707</v>
      </c>
      <c r="G1841" s="183">
        <v>0.761363636363636</v>
      </c>
      <c r="H1841" s="183">
        <v>0.772748592870544</v>
      </c>
      <c r="I1841" s="183">
        <v>0.829023611633574</v>
      </c>
      <c r="L1841" s="3" t="s">
        <v>1471</v>
      </c>
      <c r="M1841" s="3" t="s">
        <v>324</v>
      </c>
      <c r="N1841" s="183">
        <v>0.766654014587402</v>
      </c>
      <c r="O1841" s="183">
        <v>0.686567164179104</v>
      </c>
      <c r="P1841" s="183">
        <v>0.712765957446808</v>
      </c>
      <c r="Q1841" s="183">
        <v>0.817073170731707</v>
      </c>
      <c r="R1841" s="183">
        <v>0.761363636363636</v>
      </c>
      <c r="S1841" s="183">
        <v>0.772748592870544</v>
      </c>
      <c r="T1841" s="183">
        <v>0.829023611633574</v>
      </c>
      <c r="V1841" s="3" t="s">
        <v>1471</v>
      </c>
      <c r="W1841" s="3" t="s">
        <v>324</v>
      </c>
      <c r="X1841" s="183">
        <v>0.766654014587402</v>
      </c>
      <c r="Y1841" s="183">
        <v>0.686567164179104</v>
      </c>
      <c r="Z1841" s="183">
        <v>0.712765957446808</v>
      </c>
      <c r="AA1841" s="183">
        <v>0.817073170731707</v>
      </c>
      <c r="AB1841" s="183">
        <v>0.761363636363636</v>
      </c>
      <c r="AC1841" s="183">
        <v>0.772748592870544</v>
      </c>
      <c r="AD1841" s="183">
        <v>0.829023611633574</v>
      </c>
      <c r="AE1841" s="117"/>
      <c r="AF1841" s="3" t="s">
        <v>1472</v>
      </c>
      <c r="AM1841" s="3" t="s">
        <v>1471</v>
      </c>
      <c r="AN1841" s="3" t="s">
        <v>324</v>
      </c>
      <c r="AO1841" s="3">
        <v>0.766654014587402</v>
      </c>
      <c r="AP1841" s="3">
        <v>0.686567164179104</v>
      </c>
      <c r="AQ1841" s="3">
        <v>0.712765957446808</v>
      </c>
      <c r="AR1841" s="3">
        <v>0.817073170731707</v>
      </c>
      <c r="AS1841" s="3">
        <v>0.761363636363636</v>
      </c>
      <c r="AT1841" s="3">
        <v>0.772748592870544</v>
      </c>
      <c r="AU1841" s="3">
        <v>0.829023611633574</v>
      </c>
    </row>
    <row r="1842" ht="15.75" customHeight="1">
      <c r="A1842" s="3" t="s">
        <v>1473</v>
      </c>
      <c r="B1842" s="3" t="s">
        <v>324</v>
      </c>
      <c r="C1842" s="183">
        <v>0.795826613903045</v>
      </c>
      <c r="D1842" s="183">
        <v>0.746268656716418</v>
      </c>
      <c r="E1842" s="183">
        <v>0.81578947368421</v>
      </c>
      <c r="F1842" s="183">
        <v>0.756097560975609</v>
      </c>
      <c r="G1842" s="183">
        <v>0.784810126582278</v>
      </c>
      <c r="H1842" s="183">
        <v>0.812851782363977</v>
      </c>
      <c r="I1842" s="183">
        <v>0.849145841645283</v>
      </c>
      <c r="L1842" s="3" t="s">
        <v>1473</v>
      </c>
      <c r="M1842" s="3" t="s">
        <v>324</v>
      </c>
      <c r="N1842" s="183">
        <v>0.795826613903045</v>
      </c>
      <c r="O1842" s="183">
        <v>0.746268656716418</v>
      </c>
      <c r="P1842" s="183">
        <v>0.81578947368421</v>
      </c>
      <c r="Q1842" s="183">
        <v>0.756097560975609</v>
      </c>
      <c r="R1842" s="183">
        <v>0.784810126582278</v>
      </c>
      <c r="S1842" s="183">
        <v>0.812851782363977</v>
      </c>
      <c r="T1842" s="183">
        <v>0.849145841645283</v>
      </c>
      <c r="V1842" s="3" t="s">
        <v>1473</v>
      </c>
      <c r="W1842" s="3" t="s">
        <v>324</v>
      </c>
      <c r="X1842" s="183">
        <v>0.795826613903045</v>
      </c>
      <c r="Y1842" s="183">
        <v>0.746268656716418</v>
      </c>
      <c r="Z1842" s="183">
        <v>0.81578947368421</v>
      </c>
      <c r="AA1842" s="183">
        <v>0.756097560975609</v>
      </c>
      <c r="AB1842" s="183">
        <v>0.784810126582278</v>
      </c>
      <c r="AC1842" s="183">
        <v>0.812851782363977</v>
      </c>
      <c r="AD1842" s="183">
        <v>0.849145841645283</v>
      </c>
      <c r="AE1842" s="117"/>
      <c r="AF1842" s="3" t="s">
        <v>1474</v>
      </c>
      <c r="AM1842" s="3" t="s">
        <v>1473</v>
      </c>
      <c r="AN1842" s="3" t="s">
        <v>324</v>
      </c>
      <c r="AO1842" s="3">
        <v>0.795826613903045</v>
      </c>
      <c r="AP1842" s="3">
        <v>0.746268656716418</v>
      </c>
      <c r="AQ1842" s="3">
        <v>0.81578947368421</v>
      </c>
      <c r="AR1842" s="3">
        <v>0.756097560975609</v>
      </c>
      <c r="AS1842" s="3">
        <v>0.784810126582278</v>
      </c>
      <c r="AT1842" s="3">
        <v>0.812851782363977</v>
      </c>
      <c r="AU1842" s="3">
        <v>0.849145841645283</v>
      </c>
    </row>
    <row r="1843" ht="15.75" customHeight="1">
      <c r="A1843" s="3" t="s">
        <v>1475</v>
      </c>
      <c r="B1843" s="3" t="s">
        <v>324</v>
      </c>
      <c r="C1843" s="183">
        <v>1.07424092292785</v>
      </c>
      <c r="D1843" s="183">
        <v>0.634328358208955</v>
      </c>
      <c r="E1843" s="183">
        <v>0.698795180722891</v>
      </c>
      <c r="F1843" s="183">
        <v>0.707317073170731</v>
      </c>
      <c r="G1843" s="183">
        <v>0.703030303030303</v>
      </c>
      <c r="H1843" s="183">
        <v>0.630628517823639</v>
      </c>
      <c r="I1843" s="183">
        <v>0.675417742314849</v>
      </c>
      <c r="L1843" s="3" t="s">
        <v>1475</v>
      </c>
      <c r="M1843" s="3" t="s">
        <v>324</v>
      </c>
      <c r="N1843" s="183">
        <v>1.07424092292785</v>
      </c>
      <c r="O1843" s="183">
        <v>0.634328358208955</v>
      </c>
      <c r="P1843" s="183">
        <v>0.698795180722891</v>
      </c>
      <c r="Q1843" s="183">
        <v>0.707317073170731</v>
      </c>
      <c r="R1843" s="183">
        <v>0.703030303030303</v>
      </c>
      <c r="S1843" s="183">
        <v>0.630628517823639</v>
      </c>
      <c r="T1843" s="183">
        <v>0.675417742314849</v>
      </c>
      <c r="V1843" s="3" t="s">
        <v>1475</v>
      </c>
      <c r="W1843" s="3" t="s">
        <v>324</v>
      </c>
      <c r="X1843" s="183">
        <v>1.07424092292785</v>
      </c>
      <c r="Y1843" s="183">
        <v>0.634328358208955</v>
      </c>
      <c r="Z1843" s="183">
        <v>0.698795180722891</v>
      </c>
      <c r="AA1843" s="183">
        <v>0.707317073170731</v>
      </c>
      <c r="AB1843" s="183">
        <v>0.703030303030303</v>
      </c>
      <c r="AC1843" s="183">
        <v>0.630628517823639</v>
      </c>
      <c r="AD1843" s="183">
        <v>0.675417742314849</v>
      </c>
      <c r="AE1843" s="117"/>
      <c r="AF1843" s="3" t="s">
        <v>1476</v>
      </c>
      <c r="AM1843" s="3" t="s">
        <v>1475</v>
      </c>
      <c r="AN1843" s="3" t="s">
        <v>324</v>
      </c>
      <c r="AO1843" s="3">
        <v>1.07424092292785</v>
      </c>
      <c r="AP1843" s="3">
        <v>0.634328358208955</v>
      </c>
      <c r="AQ1843" s="3">
        <v>0.698795180722891</v>
      </c>
      <c r="AR1843" s="3">
        <v>0.707317073170731</v>
      </c>
      <c r="AS1843" s="3">
        <v>0.703030303030303</v>
      </c>
      <c r="AT1843" s="3">
        <v>0.630628517823639</v>
      </c>
      <c r="AU1843" s="3">
        <v>0.675417742314849</v>
      </c>
    </row>
    <row r="1844" ht="15.75" customHeight="1">
      <c r="A1844" s="22" t="s">
        <v>1477</v>
      </c>
      <c r="B1844" s="22" t="s">
        <v>1403</v>
      </c>
      <c r="C1844" s="185" t="s">
        <v>324</v>
      </c>
      <c r="D1844" s="185">
        <v>0.828358208955223</v>
      </c>
      <c r="E1844" s="185">
        <v>0.864197530864197</v>
      </c>
      <c r="F1844" s="185">
        <v>0.853658536585365</v>
      </c>
      <c r="G1844" s="185">
        <v>0.858895705521472</v>
      </c>
      <c r="H1844" s="185">
        <v>0.897045028142589</v>
      </c>
      <c r="I1844" s="185">
        <v>0.923836608464974</v>
      </c>
      <c r="J1844" s="29"/>
      <c r="K1844" s="29"/>
      <c r="L1844" s="22" t="s">
        <v>1478</v>
      </c>
      <c r="M1844" s="22" t="s">
        <v>1405</v>
      </c>
      <c r="N1844" s="185" t="s">
        <v>324</v>
      </c>
      <c r="O1844" s="185">
        <v>0.835820895522388</v>
      </c>
      <c r="P1844" s="185">
        <v>0.865853658536585</v>
      </c>
      <c r="Q1844" s="185">
        <v>0.865853658536585</v>
      </c>
      <c r="R1844" s="185">
        <v>0.865853658536585</v>
      </c>
      <c r="S1844" s="185">
        <v>0.900562851782364</v>
      </c>
      <c r="T1844" s="185">
        <v>0.926407262693215</v>
      </c>
      <c r="V1844" s="3" t="s">
        <v>1478</v>
      </c>
      <c r="W1844" s="3" t="s">
        <v>1405</v>
      </c>
      <c r="X1844" s="183" t="s">
        <v>324</v>
      </c>
      <c r="Y1844" s="183">
        <v>0.828358208955223</v>
      </c>
      <c r="Z1844" s="183">
        <v>0.855421686746987</v>
      </c>
      <c r="AA1844" s="183">
        <v>0.865853658536585</v>
      </c>
      <c r="AB1844" s="183">
        <v>0.86060606060606</v>
      </c>
      <c r="AC1844" s="183">
        <v>0.903846153846153</v>
      </c>
      <c r="AD1844" s="183">
        <v>0.926618910299575</v>
      </c>
      <c r="AE1844" s="117"/>
      <c r="AM1844" s="3" t="s">
        <v>1478</v>
      </c>
      <c r="AN1844" s="3" t="s">
        <v>1405</v>
      </c>
      <c r="AO1844" s="3" t="s">
        <v>324</v>
      </c>
      <c r="AP1844" s="3">
        <v>0.850746268656716</v>
      </c>
      <c r="AQ1844" s="3">
        <v>0.878048780487804</v>
      </c>
      <c r="AR1844" s="3">
        <v>0.878048780487804</v>
      </c>
      <c r="AS1844" s="3">
        <v>0.878048780487804</v>
      </c>
      <c r="AT1844" s="3">
        <v>0.906660412757973</v>
      </c>
      <c r="AU1844" s="3">
        <v>0.928843634336191</v>
      </c>
    </row>
    <row r="1845" ht="15.75" customHeight="1">
      <c r="C1845" s="183"/>
      <c r="D1845" s="183"/>
      <c r="E1845" s="183"/>
      <c r="F1845" s="183"/>
      <c r="G1845" s="183"/>
      <c r="H1845" s="183"/>
      <c r="I1845" s="183"/>
      <c r="L1845" s="3"/>
      <c r="N1845" s="183"/>
      <c r="O1845" s="183"/>
      <c r="P1845" s="183"/>
      <c r="Q1845" s="183"/>
      <c r="R1845" s="183"/>
      <c r="S1845" s="183"/>
      <c r="T1845" s="183"/>
      <c r="X1845" s="183"/>
      <c r="Y1845" s="183"/>
      <c r="Z1845" s="183"/>
      <c r="AA1845" s="183"/>
      <c r="AB1845" s="183"/>
      <c r="AC1845" s="183"/>
      <c r="AD1845" s="183"/>
      <c r="AE1845" s="117"/>
    </row>
    <row r="1846" ht="15.75" customHeight="1">
      <c r="A1846" s="3" t="s">
        <v>1479</v>
      </c>
      <c r="C1846" s="183"/>
      <c r="D1846" s="183"/>
      <c r="E1846" s="183"/>
      <c r="F1846" s="183"/>
      <c r="G1846" s="183"/>
      <c r="H1846" s="183"/>
      <c r="I1846" s="183"/>
      <c r="L1846" s="3" t="s">
        <v>1479</v>
      </c>
      <c r="N1846" s="183"/>
      <c r="O1846" s="183"/>
      <c r="P1846" s="183"/>
      <c r="Q1846" s="183"/>
      <c r="R1846" s="183"/>
      <c r="S1846" s="183"/>
      <c r="T1846" s="183"/>
      <c r="V1846" s="3" t="s">
        <v>1479</v>
      </c>
      <c r="X1846" s="183"/>
      <c r="Y1846" s="183"/>
      <c r="Z1846" s="183"/>
      <c r="AA1846" s="183"/>
      <c r="AB1846" s="183"/>
      <c r="AC1846" s="183"/>
      <c r="AD1846" s="183"/>
      <c r="AE1846" s="117"/>
      <c r="AM1846" s="3" t="s">
        <v>1479</v>
      </c>
    </row>
    <row r="1847" ht="15.75" customHeight="1">
      <c r="A1847" s="3" t="s">
        <v>1480</v>
      </c>
      <c r="B1847" s="3" t="s">
        <v>324</v>
      </c>
      <c r="C1847" s="183">
        <v>0.75797289609909</v>
      </c>
      <c r="D1847" s="183">
        <v>0.716417910447761</v>
      </c>
      <c r="E1847" s="183">
        <v>0.866666666666666</v>
      </c>
      <c r="F1847" s="183">
        <v>0.634146341463414</v>
      </c>
      <c r="G1847" s="183">
        <v>0.732394366197183</v>
      </c>
      <c r="H1847" s="183">
        <v>0.852016885553471</v>
      </c>
      <c r="I1847" s="183">
        <v>0.900249688865695</v>
      </c>
      <c r="L1847" s="3" t="s">
        <v>1480</v>
      </c>
      <c r="M1847" s="3" t="s">
        <v>324</v>
      </c>
      <c r="N1847" s="183">
        <v>0.75797289609909</v>
      </c>
      <c r="O1847" s="183">
        <v>0.716417910447761</v>
      </c>
      <c r="P1847" s="183">
        <v>0.866666666666666</v>
      </c>
      <c r="Q1847" s="183">
        <v>0.634146341463414</v>
      </c>
      <c r="R1847" s="183">
        <v>0.732394366197183</v>
      </c>
      <c r="S1847" s="183">
        <v>0.852016885553471</v>
      </c>
      <c r="T1847" s="183">
        <v>0.900249688865695</v>
      </c>
      <c r="V1847" s="3" t="s">
        <v>1480</v>
      </c>
      <c r="W1847" s="3" t="s">
        <v>324</v>
      </c>
      <c r="X1847" s="183">
        <v>0.75797289609909</v>
      </c>
      <c r="Y1847" s="183">
        <v>0.716417910447761</v>
      </c>
      <c r="Z1847" s="183">
        <v>0.866666666666666</v>
      </c>
      <c r="AA1847" s="183">
        <v>0.634146341463414</v>
      </c>
      <c r="AB1847" s="183">
        <v>0.732394366197183</v>
      </c>
      <c r="AC1847" s="183">
        <v>0.852016885553471</v>
      </c>
      <c r="AD1847" s="183">
        <v>0.900249688865695</v>
      </c>
      <c r="AE1847" s="117"/>
      <c r="AM1847" s="3" t="s">
        <v>1480</v>
      </c>
      <c r="AN1847" s="3" t="s">
        <v>324</v>
      </c>
      <c r="AO1847" s="3">
        <v>0.75797289609909</v>
      </c>
      <c r="AP1847" s="3">
        <v>0.716417910447761</v>
      </c>
      <c r="AQ1847" s="3">
        <v>0.866666666666666</v>
      </c>
      <c r="AR1847" s="3">
        <v>0.634146341463414</v>
      </c>
      <c r="AS1847" s="3">
        <v>0.732394366197183</v>
      </c>
      <c r="AT1847" s="3">
        <v>0.852016885553471</v>
      </c>
      <c r="AU1847" s="3">
        <v>0.900249688865695</v>
      </c>
    </row>
    <row r="1848" ht="15.75" customHeight="1">
      <c r="A1848" s="3" t="s">
        <v>1481</v>
      </c>
      <c r="B1848" s="3" t="s">
        <v>324</v>
      </c>
      <c r="C1848" s="183">
        <v>0.877401053905487</v>
      </c>
      <c r="D1848" s="183">
        <v>0.641791044776119</v>
      </c>
      <c r="E1848" s="183">
        <v>0.774193548387096</v>
      </c>
      <c r="F1848" s="183">
        <v>0.585365853658536</v>
      </c>
      <c r="G1848" s="183">
        <v>0.666666666666666</v>
      </c>
      <c r="H1848" s="183">
        <v>0.726078799249531</v>
      </c>
      <c r="I1848" s="183">
        <v>0.80927541351251</v>
      </c>
      <c r="L1848" s="3" t="s">
        <v>1481</v>
      </c>
      <c r="M1848" s="3" t="s">
        <v>324</v>
      </c>
      <c r="N1848" s="183">
        <v>0.877401053905487</v>
      </c>
      <c r="O1848" s="183">
        <v>0.641791044776119</v>
      </c>
      <c r="P1848" s="183">
        <v>0.774193548387096</v>
      </c>
      <c r="Q1848" s="183">
        <v>0.585365853658536</v>
      </c>
      <c r="R1848" s="183">
        <v>0.666666666666666</v>
      </c>
      <c r="S1848" s="183">
        <v>0.726078799249531</v>
      </c>
      <c r="T1848" s="183">
        <v>0.80927541351251</v>
      </c>
      <c r="V1848" s="3" t="s">
        <v>1481</v>
      </c>
      <c r="W1848" s="3" t="s">
        <v>324</v>
      </c>
      <c r="X1848" s="183">
        <v>0.877401053905487</v>
      </c>
      <c r="Y1848" s="183">
        <v>0.641791044776119</v>
      </c>
      <c r="Z1848" s="183">
        <v>0.774193548387096</v>
      </c>
      <c r="AA1848" s="183">
        <v>0.585365853658536</v>
      </c>
      <c r="AB1848" s="183">
        <v>0.666666666666666</v>
      </c>
      <c r="AC1848" s="183">
        <v>0.726078799249531</v>
      </c>
      <c r="AD1848" s="183">
        <v>0.80927541351251</v>
      </c>
      <c r="AE1848" s="117"/>
      <c r="AM1848" s="3" t="s">
        <v>1481</v>
      </c>
      <c r="AN1848" s="3" t="s">
        <v>324</v>
      </c>
      <c r="AO1848" s="3">
        <v>0.877401053905487</v>
      </c>
      <c r="AP1848" s="3">
        <v>0.641791044776119</v>
      </c>
      <c r="AQ1848" s="3">
        <v>0.774193548387096</v>
      </c>
      <c r="AR1848" s="3">
        <v>0.585365853658536</v>
      </c>
      <c r="AS1848" s="3">
        <v>0.666666666666666</v>
      </c>
      <c r="AT1848" s="3">
        <v>0.726078799249531</v>
      </c>
      <c r="AU1848" s="3">
        <v>0.80927541351251</v>
      </c>
    </row>
    <row r="1849" ht="15.75" customHeight="1">
      <c r="A1849" s="3" t="s">
        <v>1482</v>
      </c>
      <c r="B1849" s="3" t="s">
        <v>324</v>
      </c>
      <c r="C1849" s="183">
        <v>0.490582942962646</v>
      </c>
      <c r="D1849" s="183">
        <v>0.776119402985074</v>
      </c>
      <c r="E1849" s="183">
        <v>0.871428571428571</v>
      </c>
      <c r="F1849" s="183">
        <v>0.74390243902439</v>
      </c>
      <c r="G1849" s="183">
        <v>0.802631578947368</v>
      </c>
      <c r="H1849" s="183">
        <v>0.907833020637898</v>
      </c>
      <c r="I1849" s="183">
        <v>0.93898910224119</v>
      </c>
      <c r="L1849" s="3" t="s">
        <v>1482</v>
      </c>
      <c r="M1849" s="3" t="s">
        <v>324</v>
      </c>
      <c r="N1849" s="183">
        <v>0.490582942962646</v>
      </c>
      <c r="O1849" s="183">
        <v>0.776119402985074</v>
      </c>
      <c r="P1849" s="183">
        <v>0.871428571428571</v>
      </c>
      <c r="Q1849" s="183">
        <v>0.74390243902439</v>
      </c>
      <c r="R1849" s="183">
        <v>0.802631578947368</v>
      </c>
      <c r="S1849" s="183">
        <v>0.907833020637898</v>
      </c>
      <c r="T1849" s="183">
        <v>0.93898910224119</v>
      </c>
      <c r="V1849" s="3" t="s">
        <v>1482</v>
      </c>
      <c r="W1849" s="3" t="s">
        <v>324</v>
      </c>
      <c r="X1849" s="183">
        <v>0.490582942962646</v>
      </c>
      <c r="Y1849" s="183">
        <v>0.776119402985074</v>
      </c>
      <c r="Z1849" s="183">
        <v>0.871428571428571</v>
      </c>
      <c r="AA1849" s="183">
        <v>0.74390243902439</v>
      </c>
      <c r="AB1849" s="183">
        <v>0.802631578947368</v>
      </c>
      <c r="AC1849" s="183">
        <v>0.907833020637898</v>
      </c>
      <c r="AD1849" s="183">
        <v>0.93898910224119</v>
      </c>
      <c r="AE1849" s="117"/>
      <c r="AM1849" s="3" t="s">
        <v>1482</v>
      </c>
      <c r="AN1849" s="3" t="s">
        <v>324</v>
      </c>
      <c r="AO1849" s="3">
        <v>0.490582942962646</v>
      </c>
      <c r="AP1849" s="3">
        <v>0.776119402985074</v>
      </c>
      <c r="AQ1849" s="3">
        <v>0.871428571428571</v>
      </c>
      <c r="AR1849" s="3">
        <v>0.74390243902439</v>
      </c>
      <c r="AS1849" s="3">
        <v>0.802631578947368</v>
      </c>
      <c r="AT1849" s="3">
        <v>0.907833020637898</v>
      </c>
      <c r="AU1849" s="3">
        <v>0.93898910224119</v>
      </c>
    </row>
    <row r="1850" ht="15.75" customHeight="1">
      <c r="A1850" s="3" t="s">
        <v>1483</v>
      </c>
      <c r="B1850" s="3" t="s">
        <v>324</v>
      </c>
      <c r="C1850" s="183">
        <v>0.486248701810836</v>
      </c>
      <c r="D1850" s="183">
        <v>0.828358208955223</v>
      </c>
      <c r="E1850" s="183">
        <v>0.817204301075268</v>
      </c>
      <c r="F1850" s="183">
        <v>0.926829268292683</v>
      </c>
      <c r="G1850" s="183">
        <v>0.868571428571428</v>
      </c>
      <c r="H1850" s="183">
        <v>0.882504690431519</v>
      </c>
      <c r="I1850" s="183">
        <v>0.906425964945836</v>
      </c>
      <c r="L1850" s="3" t="s">
        <v>1483</v>
      </c>
      <c r="M1850" s="3" t="s">
        <v>324</v>
      </c>
      <c r="N1850" s="183">
        <v>0.486248701810836</v>
      </c>
      <c r="O1850" s="183">
        <v>0.828358208955223</v>
      </c>
      <c r="P1850" s="183">
        <v>0.817204301075268</v>
      </c>
      <c r="Q1850" s="183">
        <v>0.926829268292683</v>
      </c>
      <c r="R1850" s="183">
        <v>0.868571428571428</v>
      </c>
      <c r="S1850" s="183">
        <v>0.882504690431519</v>
      </c>
      <c r="T1850" s="183">
        <v>0.906425964945836</v>
      </c>
      <c r="V1850" s="3" t="s">
        <v>1483</v>
      </c>
      <c r="W1850" s="3" t="s">
        <v>324</v>
      </c>
      <c r="X1850" s="183">
        <v>0.486248701810836</v>
      </c>
      <c r="Y1850" s="183">
        <v>0.828358208955223</v>
      </c>
      <c r="Z1850" s="183">
        <v>0.817204301075268</v>
      </c>
      <c r="AA1850" s="183">
        <v>0.926829268292683</v>
      </c>
      <c r="AB1850" s="183">
        <v>0.868571428571428</v>
      </c>
      <c r="AC1850" s="183">
        <v>0.882504690431519</v>
      </c>
      <c r="AD1850" s="183">
        <v>0.906425964945836</v>
      </c>
      <c r="AE1850" s="117"/>
      <c r="AM1850" s="3" t="s">
        <v>1483</v>
      </c>
      <c r="AN1850" s="3" t="s">
        <v>324</v>
      </c>
      <c r="AO1850" s="3">
        <v>0.486248701810836</v>
      </c>
      <c r="AP1850" s="3">
        <v>0.828358208955223</v>
      </c>
      <c r="AQ1850" s="3">
        <v>0.817204301075268</v>
      </c>
      <c r="AR1850" s="3">
        <v>0.926829268292683</v>
      </c>
      <c r="AS1850" s="3">
        <v>0.868571428571428</v>
      </c>
      <c r="AT1850" s="3">
        <v>0.882504690431519</v>
      </c>
      <c r="AU1850" s="3">
        <v>0.906425964945836</v>
      </c>
    </row>
    <row r="1851" ht="15.75" customHeight="1">
      <c r="A1851" s="3" t="s">
        <v>1484</v>
      </c>
      <c r="B1851" s="3" t="s">
        <v>324</v>
      </c>
      <c r="C1851" s="183">
        <v>0.501569092273712</v>
      </c>
      <c r="D1851" s="183">
        <v>0.835820895522388</v>
      </c>
      <c r="E1851" s="183">
        <v>0.819148936170212</v>
      </c>
      <c r="F1851" s="183">
        <v>0.939024390243902</v>
      </c>
      <c r="G1851" s="183">
        <v>0.875</v>
      </c>
      <c r="H1851" s="183">
        <v>0.875703564727955</v>
      </c>
      <c r="I1851" s="183">
        <v>0.898339169794214</v>
      </c>
      <c r="L1851" s="3" t="s">
        <v>1484</v>
      </c>
      <c r="M1851" s="3" t="s">
        <v>324</v>
      </c>
      <c r="N1851" s="183">
        <v>0.501569092273712</v>
      </c>
      <c r="O1851" s="183">
        <v>0.835820895522388</v>
      </c>
      <c r="P1851" s="183">
        <v>0.819148936170212</v>
      </c>
      <c r="Q1851" s="183">
        <v>0.939024390243902</v>
      </c>
      <c r="R1851" s="183">
        <v>0.875</v>
      </c>
      <c r="S1851" s="183">
        <v>0.875703564727955</v>
      </c>
      <c r="T1851" s="183">
        <v>0.898339169794214</v>
      </c>
      <c r="V1851" s="3" t="s">
        <v>1484</v>
      </c>
      <c r="W1851" s="3" t="s">
        <v>324</v>
      </c>
      <c r="X1851" s="183">
        <v>0.501569092273712</v>
      </c>
      <c r="Y1851" s="183">
        <v>0.835820895522388</v>
      </c>
      <c r="Z1851" s="183">
        <v>0.819148936170212</v>
      </c>
      <c r="AA1851" s="183">
        <v>0.939024390243902</v>
      </c>
      <c r="AB1851" s="183">
        <v>0.875</v>
      </c>
      <c r="AC1851" s="183">
        <v>0.875703564727955</v>
      </c>
      <c r="AD1851" s="183">
        <v>0.898339169794214</v>
      </c>
      <c r="AE1851" s="117"/>
      <c r="AM1851" s="3" t="s">
        <v>1484</v>
      </c>
      <c r="AN1851" s="3" t="s">
        <v>324</v>
      </c>
      <c r="AO1851" s="3">
        <v>0.501569092273712</v>
      </c>
      <c r="AP1851" s="3">
        <v>0.835820895522388</v>
      </c>
      <c r="AQ1851" s="3">
        <v>0.819148936170212</v>
      </c>
      <c r="AR1851" s="3">
        <v>0.939024390243902</v>
      </c>
      <c r="AS1851" s="3">
        <v>0.875</v>
      </c>
      <c r="AT1851" s="3">
        <v>0.875703564727955</v>
      </c>
      <c r="AU1851" s="3">
        <v>0.898339169794214</v>
      </c>
    </row>
    <row r="1852" ht="15.75" customHeight="1">
      <c r="A1852" s="3" t="s">
        <v>1485</v>
      </c>
      <c r="B1852" s="3" t="s">
        <v>324</v>
      </c>
      <c r="C1852" s="183">
        <v>0.609806597232818</v>
      </c>
      <c r="D1852" s="183">
        <v>0.686567164179104</v>
      </c>
      <c r="E1852" s="183">
        <v>0.794117647058823</v>
      </c>
      <c r="F1852" s="183">
        <v>0.658536585365853</v>
      </c>
      <c r="G1852" s="183">
        <v>0.72</v>
      </c>
      <c r="H1852" s="183">
        <v>0.777439024390243</v>
      </c>
      <c r="I1852" s="183">
        <v>0.799725224190219</v>
      </c>
      <c r="L1852" s="3" t="s">
        <v>1485</v>
      </c>
      <c r="M1852" s="3" t="s">
        <v>324</v>
      </c>
      <c r="N1852" s="183">
        <v>0.609806597232818</v>
      </c>
      <c r="O1852" s="183">
        <v>0.686567164179104</v>
      </c>
      <c r="P1852" s="183">
        <v>0.794117647058823</v>
      </c>
      <c r="Q1852" s="183">
        <v>0.658536585365853</v>
      </c>
      <c r="R1852" s="183">
        <v>0.72</v>
      </c>
      <c r="S1852" s="183">
        <v>0.777439024390243</v>
      </c>
      <c r="T1852" s="183">
        <v>0.799725224190219</v>
      </c>
      <c r="V1852" s="3" t="s">
        <v>1485</v>
      </c>
      <c r="W1852" s="3" t="s">
        <v>324</v>
      </c>
      <c r="X1852" s="183">
        <v>0.609806597232818</v>
      </c>
      <c r="Y1852" s="183">
        <v>0.686567164179104</v>
      </c>
      <c r="Z1852" s="183">
        <v>0.794117647058823</v>
      </c>
      <c r="AA1852" s="183">
        <v>0.658536585365853</v>
      </c>
      <c r="AB1852" s="183">
        <v>0.72</v>
      </c>
      <c r="AC1852" s="183">
        <v>0.777439024390243</v>
      </c>
      <c r="AD1852" s="183">
        <v>0.799725224190219</v>
      </c>
      <c r="AE1852" s="117"/>
      <c r="AM1852" s="3" t="s">
        <v>1485</v>
      </c>
      <c r="AN1852" s="3" t="s">
        <v>324</v>
      </c>
      <c r="AO1852" s="3">
        <v>0.609806597232818</v>
      </c>
      <c r="AP1852" s="3">
        <v>0.686567164179104</v>
      </c>
      <c r="AQ1852" s="3">
        <v>0.794117647058823</v>
      </c>
      <c r="AR1852" s="3">
        <v>0.658536585365853</v>
      </c>
      <c r="AS1852" s="3">
        <v>0.72</v>
      </c>
      <c r="AT1852" s="3">
        <v>0.777439024390243</v>
      </c>
      <c r="AU1852" s="3">
        <v>0.799725224190219</v>
      </c>
    </row>
    <row r="1853" ht="15.75" customHeight="1">
      <c r="A1853" s="3" t="s">
        <v>1486</v>
      </c>
      <c r="B1853" s="3" t="s">
        <v>324</v>
      </c>
      <c r="C1853" s="183">
        <v>0.69342440366745</v>
      </c>
      <c r="D1853" s="183">
        <v>0.753731343283582</v>
      </c>
      <c r="E1853" s="183">
        <v>0.835616438356164</v>
      </c>
      <c r="F1853" s="183">
        <v>0.74390243902439</v>
      </c>
      <c r="G1853" s="183">
        <v>0.787096774193548</v>
      </c>
      <c r="H1853" s="183">
        <v>0.836538461538461</v>
      </c>
      <c r="I1853" s="183">
        <v>0.883437809520427</v>
      </c>
      <c r="L1853" s="3" t="s">
        <v>1486</v>
      </c>
      <c r="M1853" s="3" t="s">
        <v>324</v>
      </c>
      <c r="N1853" s="183">
        <v>0.69342440366745</v>
      </c>
      <c r="O1853" s="183">
        <v>0.753731343283582</v>
      </c>
      <c r="P1853" s="183">
        <v>0.835616438356164</v>
      </c>
      <c r="Q1853" s="183">
        <v>0.74390243902439</v>
      </c>
      <c r="R1853" s="183">
        <v>0.787096774193548</v>
      </c>
      <c r="S1853" s="183">
        <v>0.836538461538461</v>
      </c>
      <c r="T1853" s="183">
        <v>0.883437809520427</v>
      </c>
      <c r="V1853" s="3" t="s">
        <v>1486</v>
      </c>
      <c r="W1853" s="3" t="s">
        <v>324</v>
      </c>
      <c r="X1853" s="183">
        <v>0.69342440366745</v>
      </c>
      <c r="Y1853" s="183">
        <v>0.753731343283582</v>
      </c>
      <c r="Z1853" s="183">
        <v>0.835616438356164</v>
      </c>
      <c r="AA1853" s="183">
        <v>0.74390243902439</v>
      </c>
      <c r="AB1853" s="183">
        <v>0.787096774193548</v>
      </c>
      <c r="AC1853" s="183">
        <v>0.836538461538461</v>
      </c>
      <c r="AD1853" s="183">
        <v>0.883437809520427</v>
      </c>
      <c r="AE1853" s="117"/>
      <c r="AM1853" s="3" t="s">
        <v>1486</v>
      </c>
      <c r="AN1853" s="3" t="s">
        <v>324</v>
      </c>
      <c r="AO1853" s="3">
        <v>0.69342440366745</v>
      </c>
      <c r="AP1853" s="3">
        <v>0.753731343283582</v>
      </c>
      <c r="AQ1853" s="3">
        <v>0.835616438356164</v>
      </c>
      <c r="AR1853" s="3">
        <v>0.74390243902439</v>
      </c>
      <c r="AS1853" s="3">
        <v>0.787096774193548</v>
      </c>
      <c r="AT1853" s="3">
        <v>0.836538461538461</v>
      </c>
      <c r="AU1853" s="3">
        <v>0.883437809520427</v>
      </c>
    </row>
    <row r="1854" ht="15.75" customHeight="1">
      <c r="A1854" s="3" t="s">
        <v>1487</v>
      </c>
      <c r="B1854" s="3" t="s">
        <v>324</v>
      </c>
      <c r="C1854" s="183">
        <v>1.03739655017852</v>
      </c>
      <c r="D1854" s="183">
        <v>0.641791044776119</v>
      </c>
      <c r="E1854" s="183">
        <v>0.814814814814814</v>
      </c>
      <c r="F1854" s="183">
        <v>0.536585365853658</v>
      </c>
      <c r="G1854" s="183">
        <v>0.647058823529411</v>
      </c>
      <c r="H1854" s="183">
        <v>0.764774859287054</v>
      </c>
      <c r="I1854" s="183">
        <v>0.777771201570499</v>
      </c>
      <c r="L1854" s="3" t="s">
        <v>1487</v>
      </c>
      <c r="M1854" s="3" t="s">
        <v>324</v>
      </c>
      <c r="N1854" s="183">
        <v>1.03739655017852</v>
      </c>
      <c r="O1854" s="183">
        <v>0.641791044776119</v>
      </c>
      <c r="P1854" s="183">
        <v>0.814814814814814</v>
      </c>
      <c r="Q1854" s="183">
        <v>0.536585365853658</v>
      </c>
      <c r="R1854" s="183">
        <v>0.647058823529411</v>
      </c>
      <c r="S1854" s="183">
        <v>0.764774859287054</v>
      </c>
      <c r="T1854" s="183">
        <v>0.777771201570499</v>
      </c>
      <c r="V1854" s="3" t="s">
        <v>1487</v>
      </c>
      <c r="W1854" s="3" t="s">
        <v>324</v>
      </c>
      <c r="X1854" s="183">
        <v>1.03739655017852</v>
      </c>
      <c r="Y1854" s="183">
        <v>0.641791044776119</v>
      </c>
      <c r="Z1854" s="183">
        <v>0.814814814814814</v>
      </c>
      <c r="AA1854" s="183">
        <v>0.536585365853658</v>
      </c>
      <c r="AB1854" s="183">
        <v>0.647058823529411</v>
      </c>
      <c r="AC1854" s="183">
        <v>0.764774859287054</v>
      </c>
      <c r="AD1854" s="183">
        <v>0.777771201570499</v>
      </c>
      <c r="AE1854" s="117"/>
      <c r="AM1854" s="3" t="s">
        <v>1487</v>
      </c>
      <c r="AN1854" s="3" t="s">
        <v>324</v>
      </c>
      <c r="AO1854" s="3">
        <v>1.03739655017852</v>
      </c>
      <c r="AP1854" s="3">
        <v>0.641791044776119</v>
      </c>
      <c r="AQ1854" s="3">
        <v>0.814814814814814</v>
      </c>
      <c r="AR1854" s="3">
        <v>0.536585365853658</v>
      </c>
      <c r="AS1854" s="3">
        <v>0.647058823529411</v>
      </c>
      <c r="AT1854" s="3">
        <v>0.764774859287054</v>
      </c>
      <c r="AU1854" s="3">
        <v>0.777771201570499</v>
      </c>
    </row>
    <row r="1855" ht="15.75" customHeight="1">
      <c r="A1855" s="3" t="s">
        <v>1488</v>
      </c>
      <c r="B1855" s="3" t="s">
        <v>324</v>
      </c>
      <c r="C1855" s="183">
        <v>0.766654014587402</v>
      </c>
      <c r="D1855" s="183">
        <v>0.686567164179104</v>
      </c>
      <c r="E1855" s="183">
        <v>0.712765957446808</v>
      </c>
      <c r="F1855" s="183">
        <v>0.817073170731707</v>
      </c>
      <c r="G1855" s="183">
        <v>0.761363636363636</v>
      </c>
      <c r="H1855" s="183">
        <v>0.772748592870544</v>
      </c>
      <c r="I1855" s="183">
        <v>0.829023611633574</v>
      </c>
      <c r="L1855" s="3" t="s">
        <v>1488</v>
      </c>
      <c r="M1855" s="3" t="s">
        <v>324</v>
      </c>
      <c r="N1855" s="183">
        <v>0.766654014587402</v>
      </c>
      <c r="O1855" s="183">
        <v>0.686567164179104</v>
      </c>
      <c r="P1855" s="183">
        <v>0.712765957446808</v>
      </c>
      <c r="Q1855" s="183">
        <v>0.817073170731707</v>
      </c>
      <c r="R1855" s="183">
        <v>0.761363636363636</v>
      </c>
      <c r="S1855" s="183">
        <v>0.772748592870544</v>
      </c>
      <c r="T1855" s="183">
        <v>0.829023611633574</v>
      </c>
      <c r="V1855" s="3" t="s">
        <v>1488</v>
      </c>
      <c r="W1855" s="3" t="s">
        <v>324</v>
      </c>
      <c r="X1855" s="183">
        <v>0.766654014587402</v>
      </c>
      <c r="Y1855" s="183">
        <v>0.686567164179104</v>
      </c>
      <c r="Z1855" s="183">
        <v>0.712765957446808</v>
      </c>
      <c r="AA1855" s="183">
        <v>0.817073170731707</v>
      </c>
      <c r="AB1855" s="183">
        <v>0.761363636363636</v>
      </c>
      <c r="AC1855" s="183">
        <v>0.772748592870544</v>
      </c>
      <c r="AD1855" s="183">
        <v>0.829023611633574</v>
      </c>
      <c r="AE1855" s="117"/>
      <c r="AM1855" s="3" t="s">
        <v>1488</v>
      </c>
      <c r="AN1855" s="3" t="s">
        <v>324</v>
      </c>
      <c r="AO1855" s="3">
        <v>0.766654014587402</v>
      </c>
      <c r="AP1855" s="3">
        <v>0.686567164179104</v>
      </c>
      <c r="AQ1855" s="3">
        <v>0.712765957446808</v>
      </c>
      <c r="AR1855" s="3">
        <v>0.817073170731707</v>
      </c>
      <c r="AS1855" s="3">
        <v>0.761363636363636</v>
      </c>
      <c r="AT1855" s="3">
        <v>0.772748592870544</v>
      </c>
      <c r="AU1855" s="3">
        <v>0.829023611633574</v>
      </c>
    </row>
    <row r="1856" ht="15.75" customHeight="1">
      <c r="A1856" s="22" t="s">
        <v>1489</v>
      </c>
      <c r="B1856" s="22" t="s">
        <v>1403</v>
      </c>
      <c r="C1856" s="185" t="s">
        <v>324</v>
      </c>
      <c r="D1856" s="185">
        <v>0.828358208955223</v>
      </c>
      <c r="E1856" s="185">
        <v>0.873417721518987</v>
      </c>
      <c r="F1856" s="185">
        <v>0.841463414634146</v>
      </c>
      <c r="G1856" s="185">
        <v>0.857142857142857</v>
      </c>
      <c r="H1856" s="185">
        <v>0.912757973733583</v>
      </c>
      <c r="I1856" s="185">
        <v>0.934182555427335</v>
      </c>
      <c r="J1856" s="29"/>
      <c r="K1856" s="29"/>
      <c r="L1856" s="22" t="s">
        <v>1490</v>
      </c>
      <c r="M1856" s="22" t="s">
        <v>1405</v>
      </c>
      <c r="N1856" s="185" t="s">
        <v>324</v>
      </c>
      <c r="O1856" s="185">
        <v>0.813432835820895</v>
      </c>
      <c r="P1856" s="185">
        <v>0.860759493670886</v>
      </c>
      <c r="Q1856" s="185">
        <v>0.829268292682926</v>
      </c>
      <c r="R1856" s="185">
        <v>0.844720496894409</v>
      </c>
      <c r="S1856" s="185">
        <v>0.910881801125703</v>
      </c>
      <c r="T1856" s="185">
        <v>0.93433812672308</v>
      </c>
      <c r="V1856" s="3" t="s">
        <v>1490</v>
      </c>
      <c r="W1856" s="3" t="s">
        <v>1405</v>
      </c>
      <c r="X1856" s="183" t="s">
        <v>324</v>
      </c>
      <c r="Y1856" s="183">
        <v>0.798507462686567</v>
      </c>
      <c r="Z1856" s="183">
        <v>0.857142857142857</v>
      </c>
      <c r="AA1856" s="183">
        <v>0.804878048780487</v>
      </c>
      <c r="AB1856" s="183">
        <v>0.830188679245283</v>
      </c>
      <c r="AC1856" s="183">
        <v>0.909474671669793</v>
      </c>
      <c r="AD1856" s="183">
        <v>0.936501042171392</v>
      </c>
      <c r="AE1856" s="117"/>
      <c r="AM1856" s="3" t="s">
        <v>1490</v>
      </c>
      <c r="AN1856" s="3" t="s">
        <v>1405</v>
      </c>
      <c r="AO1856" s="3" t="s">
        <v>324</v>
      </c>
      <c r="AP1856" s="3">
        <v>0.828358208955223</v>
      </c>
      <c r="AQ1856" s="3">
        <v>0.883116883116883</v>
      </c>
      <c r="AR1856" s="3">
        <v>0.829268292682926</v>
      </c>
      <c r="AS1856" s="3">
        <v>0.855345911949685</v>
      </c>
      <c r="AT1856" s="3">
        <v>0.905487804878048</v>
      </c>
      <c r="AU1856" s="3">
        <v>0.933102790924423</v>
      </c>
    </row>
    <row r="1857" ht="15.75" customHeight="1">
      <c r="A1857" s="3"/>
      <c r="C1857" s="183"/>
      <c r="D1857" s="183"/>
      <c r="E1857" s="183"/>
      <c r="F1857" s="183"/>
      <c r="G1857" s="183"/>
      <c r="H1857" s="183"/>
      <c r="I1857" s="183"/>
      <c r="L1857" s="3"/>
      <c r="N1857" s="183"/>
      <c r="O1857" s="183"/>
      <c r="P1857" s="183"/>
      <c r="Q1857" s="183"/>
      <c r="R1857" s="183"/>
      <c r="S1857" s="183"/>
      <c r="T1857" s="183"/>
      <c r="X1857" s="183"/>
      <c r="Y1857" s="183"/>
      <c r="Z1857" s="183"/>
      <c r="AA1857" s="183"/>
      <c r="AB1857" s="183"/>
      <c r="AC1857" s="183"/>
      <c r="AD1857" s="183"/>
      <c r="AE1857" s="117"/>
    </row>
    <row r="1858" ht="15.75" customHeight="1">
      <c r="A1858" s="3"/>
      <c r="C1858" s="183"/>
      <c r="D1858" s="183"/>
      <c r="E1858" s="183"/>
      <c r="F1858" s="183"/>
      <c r="G1858" s="183"/>
      <c r="H1858" s="183"/>
      <c r="I1858" s="183"/>
      <c r="X1858" s="183"/>
      <c r="Y1858" s="183"/>
      <c r="Z1858" s="183"/>
      <c r="AA1858" s="183"/>
      <c r="AB1858" s="183"/>
      <c r="AC1858" s="183"/>
      <c r="AD1858" s="183"/>
      <c r="AE1858" s="117"/>
    </row>
    <row r="1859" ht="15.75" customHeight="1">
      <c r="A1859" s="3" t="s">
        <v>1491</v>
      </c>
      <c r="C1859" s="183"/>
      <c r="D1859" s="183"/>
      <c r="E1859" s="183"/>
      <c r="F1859" s="183"/>
      <c r="G1859" s="183"/>
      <c r="H1859" s="183"/>
      <c r="I1859" s="183"/>
      <c r="L1859" s="3" t="s">
        <v>1491</v>
      </c>
      <c r="N1859" s="183"/>
      <c r="O1859" s="183"/>
      <c r="P1859" s="183"/>
      <c r="Q1859" s="183"/>
      <c r="R1859" s="183"/>
      <c r="S1859" s="183"/>
      <c r="T1859" s="183"/>
      <c r="X1859" s="183"/>
      <c r="Y1859" s="183"/>
      <c r="Z1859" s="183"/>
      <c r="AA1859" s="183"/>
      <c r="AB1859" s="183"/>
      <c r="AC1859" s="183"/>
      <c r="AD1859" s="183"/>
      <c r="AE1859" s="117"/>
    </row>
    <row r="1860" ht="15.75" customHeight="1">
      <c r="A1860" s="3" t="s">
        <v>1492</v>
      </c>
      <c r="B1860" s="3" t="s">
        <v>324</v>
      </c>
      <c r="C1860" s="183">
        <v>0.490582942962646</v>
      </c>
      <c r="D1860" s="183">
        <v>0.776119402985074</v>
      </c>
      <c r="E1860" s="183">
        <v>0.871428571428571</v>
      </c>
      <c r="F1860" s="183">
        <v>0.74390243902439</v>
      </c>
      <c r="G1860" s="183">
        <v>0.802631578947368</v>
      </c>
      <c r="H1860" s="183">
        <v>0.907833020637898</v>
      </c>
      <c r="I1860" s="183">
        <v>0.93898910224119</v>
      </c>
      <c r="L1860" s="3" t="s">
        <v>1492</v>
      </c>
      <c r="M1860" s="3" t="s">
        <v>324</v>
      </c>
      <c r="N1860" s="183">
        <v>0.490582942962646</v>
      </c>
      <c r="O1860" s="183">
        <v>0.776119402985074</v>
      </c>
      <c r="P1860" s="183">
        <v>0.871428571428571</v>
      </c>
      <c r="Q1860" s="183">
        <v>0.74390243902439</v>
      </c>
      <c r="R1860" s="183">
        <v>0.802631578947368</v>
      </c>
      <c r="S1860" s="183">
        <v>0.907833020637898</v>
      </c>
      <c r="T1860" s="183">
        <v>0.93898910224119</v>
      </c>
      <c r="X1860" s="183"/>
      <c r="Y1860" s="183"/>
      <c r="Z1860" s="183"/>
      <c r="AA1860" s="183"/>
      <c r="AB1860" s="183"/>
      <c r="AC1860" s="183"/>
      <c r="AD1860" s="183"/>
    </row>
    <row r="1861" ht="15.75" customHeight="1">
      <c r="A1861" s="3" t="s">
        <v>1493</v>
      </c>
      <c r="B1861" s="3" t="s">
        <v>324</v>
      </c>
      <c r="C1861" s="183">
        <v>0.486248701810836</v>
      </c>
      <c r="D1861" s="183">
        <v>0.828358208955223</v>
      </c>
      <c r="E1861" s="183">
        <v>0.817204301075268</v>
      </c>
      <c r="F1861" s="183">
        <v>0.926829268292683</v>
      </c>
      <c r="G1861" s="183">
        <v>0.868571428571428</v>
      </c>
      <c r="H1861" s="183">
        <v>0.882504690431519</v>
      </c>
      <c r="I1861" s="183">
        <v>0.906425964945836</v>
      </c>
      <c r="L1861" s="3" t="s">
        <v>1493</v>
      </c>
      <c r="M1861" s="3" t="s">
        <v>324</v>
      </c>
      <c r="N1861" s="183">
        <v>0.486248701810836</v>
      </c>
      <c r="O1861" s="183">
        <v>0.828358208955223</v>
      </c>
      <c r="P1861" s="183">
        <v>0.817204301075268</v>
      </c>
      <c r="Q1861" s="183">
        <v>0.926829268292683</v>
      </c>
      <c r="R1861" s="183">
        <v>0.868571428571428</v>
      </c>
      <c r="S1861" s="183">
        <v>0.882504690431519</v>
      </c>
      <c r="T1861" s="183">
        <v>0.906425964945836</v>
      </c>
      <c r="X1861" s="183"/>
      <c r="Y1861" s="183"/>
      <c r="Z1861" s="183"/>
      <c r="AA1861" s="183"/>
      <c r="AB1861" s="183"/>
      <c r="AC1861" s="183"/>
      <c r="AD1861" s="183"/>
    </row>
    <row r="1862" ht="15.75" customHeight="1">
      <c r="A1862" s="3" t="s">
        <v>1494</v>
      </c>
      <c r="B1862" s="3" t="s">
        <v>324</v>
      </c>
      <c r="C1862" s="183">
        <v>0.501569092273712</v>
      </c>
      <c r="D1862" s="183">
        <v>0.835820895522388</v>
      </c>
      <c r="E1862" s="183">
        <v>0.819148936170212</v>
      </c>
      <c r="F1862" s="183">
        <v>0.939024390243902</v>
      </c>
      <c r="G1862" s="183">
        <v>0.875</v>
      </c>
      <c r="H1862" s="183">
        <v>0.875703564727955</v>
      </c>
      <c r="I1862" s="183">
        <v>0.898339169794214</v>
      </c>
      <c r="L1862" s="3" t="s">
        <v>1494</v>
      </c>
      <c r="M1862" s="3" t="s">
        <v>324</v>
      </c>
      <c r="N1862" s="183">
        <v>0.501569092273712</v>
      </c>
      <c r="O1862" s="183">
        <v>0.835820895522388</v>
      </c>
      <c r="P1862" s="183">
        <v>0.819148936170212</v>
      </c>
      <c r="Q1862" s="183">
        <v>0.939024390243902</v>
      </c>
      <c r="R1862" s="183">
        <v>0.875</v>
      </c>
      <c r="S1862" s="183">
        <v>0.875703564727955</v>
      </c>
      <c r="T1862" s="183">
        <v>0.898339169794214</v>
      </c>
      <c r="X1862" s="183"/>
      <c r="Y1862" s="183"/>
      <c r="Z1862" s="183"/>
      <c r="AA1862" s="183"/>
      <c r="AB1862" s="183"/>
      <c r="AC1862" s="183"/>
      <c r="AD1862" s="183"/>
    </row>
    <row r="1863" ht="15.75" customHeight="1">
      <c r="A1863" s="3" t="s">
        <v>1495</v>
      </c>
      <c r="B1863" s="3" t="s">
        <v>324</v>
      </c>
      <c r="C1863" s="183">
        <v>0.609806597232818</v>
      </c>
      <c r="D1863" s="183">
        <v>0.686567164179104</v>
      </c>
      <c r="E1863" s="183">
        <v>0.794117647058823</v>
      </c>
      <c r="F1863" s="183">
        <v>0.658536585365853</v>
      </c>
      <c r="G1863" s="183">
        <v>0.72</v>
      </c>
      <c r="H1863" s="183">
        <v>0.777439024390243</v>
      </c>
      <c r="I1863" s="183">
        <v>0.799725224190219</v>
      </c>
      <c r="L1863" s="3" t="s">
        <v>1495</v>
      </c>
      <c r="M1863" s="3" t="s">
        <v>324</v>
      </c>
      <c r="N1863" s="183">
        <v>0.609806597232818</v>
      </c>
      <c r="O1863" s="183">
        <v>0.686567164179104</v>
      </c>
      <c r="P1863" s="183">
        <v>0.794117647058823</v>
      </c>
      <c r="Q1863" s="183">
        <v>0.658536585365853</v>
      </c>
      <c r="R1863" s="183">
        <v>0.72</v>
      </c>
      <c r="S1863" s="183">
        <v>0.777439024390243</v>
      </c>
      <c r="T1863" s="183">
        <v>0.799725224190219</v>
      </c>
      <c r="X1863" s="183"/>
      <c r="Y1863" s="183"/>
      <c r="Z1863" s="183"/>
      <c r="AA1863" s="183"/>
      <c r="AB1863" s="183"/>
      <c r="AC1863" s="183"/>
      <c r="AD1863" s="183"/>
    </row>
    <row r="1864" ht="15.75" customHeight="1">
      <c r="A1864" s="3" t="s">
        <v>1496</v>
      </c>
      <c r="B1864" s="3" t="s">
        <v>324</v>
      </c>
      <c r="C1864" s="183">
        <v>0.574183702468872</v>
      </c>
      <c r="D1864" s="183">
        <v>0.746268656716418</v>
      </c>
      <c r="E1864" s="183">
        <v>0.81578947368421</v>
      </c>
      <c r="F1864" s="183">
        <v>0.756097560975609</v>
      </c>
      <c r="G1864" s="183">
        <v>0.784810126582278</v>
      </c>
      <c r="H1864" s="183">
        <v>0.819418386491557</v>
      </c>
      <c r="I1864" s="183">
        <v>0.810140968693367</v>
      </c>
      <c r="L1864" s="3" t="s">
        <v>1496</v>
      </c>
      <c r="M1864" s="3" t="s">
        <v>324</v>
      </c>
      <c r="N1864" s="183">
        <v>0.574183702468872</v>
      </c>
      <c r="O1864" s="183">
        <v>0.746268656716418</v>
      </c>
      <c r="P1864" s="183">
        <v>0.81578947368421</v>
      </c>
      <c r="Q1864" s="183">
        <v>0.756097560975609</v>
      </c>
      <c r="R1864" s="183">
        <v>0.784810126582278</v>
      </c>
      <c r="S1864" s="183">
        <v>0.819418386491557</v>
      </c>
      <c r="T1864" s="183">
        <v>0.810140968693367</v>
      </c>
      <c r="X1864" s="183"/>
      <c r="Y1864" s="183"/>
      <c r="Z1864" s="183"/>
      <c r="AA1864" s="183"/>
      <c r="AB1864" s="183"/>
      <c r="AC1864" s="183"/>
      <c r="AD1864" s="183"/>
    </row>
    <row r="1865" ht="15.75" customHeight="1">
      <c r="A1865" s="3" t="s">
        <v>1497</v>
      </c>
      <c r="B1865" s="3" t="s">
        <v>324</v>
      </c>
      <c r="C1865" s="183">
        <v>0.69342440366745</v>
      </c>
      <c r="D1865" s="183">
        <v>0.753731343283582</v>
      </c>
      <c r="E1865" s="183">
        <v>0.835616438356164</v>
      </c>
      <c r="F1865" s="183">
        <v>0.74390243902439</v>
      </c>
      <c r="G1865" s="183">
        <v>0.787096774193548</v>
      </c>
      <c r="H1865" s="183">
        <v>0.836538461538461</v>
      </c>
      <c r="I1865" s="183">
        <v>0.883437809520427</v>
      </c>
      <c r="L1865" s="3" t="s">
        <v>1497</v>
      </c>
      <c r="M1865" s="3" t="s">
        <v>324</v>
      </c>
      <c r="N1865" s="183">
        <v>0.69342440366745</v>
      </c>
      <c r="O1865" s="183">
        <v>0.753731343283582</v>
      </c>
      <c r="P1865" s="183">
        <v>0.835616438356164</v>
      </c>
      <c r="Q1865" s="183">
        <v>0.74390243902439</v>
      </c>
      <c r="R1865" s="183">
        <v>0.787096774193548</v>
      </c>
      <c r="S1865" s="183">
        <v>0.836538461538461</v>
      </c>
      <c r="T1865" s="183">
        <v>0.883437809520427</v>
      </c>
      <c r="X1865" s="183"/>
      <c r="Y1865" s="183"/>
      <c r="Z1865" s="183"/>
      <c r="AA1865" s="183"/>
      <c r="AB1865" s="183"/>
      <c r="AC1865" s="183"/>
      <c r="AD1865" s="183"/>
    </row>
    <row r="1866" ht="15.75" customHeight="1">
      <c r="A1866" s="3" t="s">
        <v>1498</v>
      </c>
      <c r="B1866" s="3" t="s">
        <v>324</v>
      </c>
      <c r="C1866" s="183">
        <v>1.03739655017852</v>
      </c>
      <c r="D1866" s="183">
        <v>0.641791044776119</v>
      </c>
      <c r="E1866" s="183">
        <v>0.814814814814814</v>
      </c>
      <c r="F1866" s="183">
        <v>0.536585365853658</v>
      </c>
      <c r="G1866" s="183">
        <v>0.647058823529411</v>
      </c>
      <c r="H1866" s="183">
        <v>0.764774859287054</v>
      </c>
      <c r="I1866" s="183">
        <v>0.777771201570499</v>
      </c>
      <c r="L1866" s="3" t="s">
        <v>1498</v>
      </c>
      <c r="M1866" s="3" t="s">
        <v>324</v>
      </c>
      <c r="N1866" s="183">
        <v>1.03739655017852</v>
      </c>
      <c r="O1866" s="183">
        <v>0.641791044776119</v>
      </c>
      <c r="P1866" s="183">
        <v>0.814814814814814</v>
      </c>
      <c r="Q1866" s="183">
        <v>0.536585365853658</v>
      </c>
      <c r="R1866" s="183">
        <v>0.647058823529411</v>
      </c>
      <c r="S1866" s="183">
        <v>0.764774859287054</v>
      </c>
      <c r="T1866" s="183">
        <v>0.777771201570499</v>
      </c>
      <c r="X1866" s="183"/>
      <c r="Y1866" s="183"/>
      <c r="Z1866" s="183"/>
      <c r="AA1866" s="183"/>
      <c r="AB1866" s="183"/>
      <c r="AC1866" s="183"/>
      <c r="AD1866" s="183"/>
    </row>
    <row r="1867" ht="15.75" customHeight="1">
      <c r="A1867" s="3" t="s">
        <v>1499</v>
      </c>
      <c r="B1867" s="3" t="s">
        <v>324</v>
      </c>
      <c r="C1867" s="183">
        <v>0.766654014587402</v>
      </c>
      <c r="D1867" s="183">
        <v>0.686567164179104</v>
      </c>
      <c r="E1867" s="183">
        <v>0.712765957446808</v>
      </c>
      <c r="F1867" s="183">
        <v>0.817073170731707</v>
      </c>
      <c r="G1867" s="183">
        <v>0.761363636363636</v>
      </c>
      <c r="H1867" s="183">
        <v>0.772748592870544</v>
      </c>
      <c r="I1867" s="183">
        <v>0.829023611633574</v>
      </c>
      <c r="L1867" s="3" t="s">
        <v>1499</v>
      </c>
      <c r="M1867" s="3" t="s">
        <v>324</v>
      </c>
      <c r="N1867" s="183">
        <v>0.766654014587402</v>
      </c>
      <c r="O1867" s="183">
        <v>0.686567164179104</v>
      </c>
      <c r="P1867" s="183">
        <v>0.712765957446808</v>
      </c>
      <c r="Q1867" s="183">
        <v>0.817073170731707</v>
      </c>
      <c r="R1867" s="183">
        <v>0.761363636363636</v>
      </c>
      <c r="S1867" s="183">
        <v>0.772748592870544</v>
      </c>
      <c r="T1867" s="183">
        <v>0.829023611633574</v>
      </c>
      <c r="X1867" s="183"/>
      <c r="Y1867" s="183"/>
      <c r="Z1867" s="183"/>
      <c r="AA1867" s="183"/>
      <c r="AB1867" s="183"/>
      <c r="AC1867" s="183"/>
      <c r="AD1867" s="183"/>
    </row>
    <row r="1868" ht="15.75" customHeight="1">
      <c r="A1868" s="3" t="s">
        <v>1500</v>
      </c>
      <c r="B1868" s="3" t="s">
        <v>324</v>
      </c>
      <c r="C1868" s="183">
        <v>0.795826613903045</v>
      </c>
      <c r="D1868" s="183">
        <v>0.746268656716418</v>
      </c>
      <c r="E1868" s="183">
        <v>0.81578947368421</v>
      </c>
      <c r="F1868" s="183">
        <v>0.756097560975609</v>
      </c>
      <c r="G1868" s="183">
        <v>0.784810126582278</v>
      </c>
      <c r="H1868" s="183">
        <v>0.812851782363977</v>
      </c>
      <c r="I1868" s="183">
        <v>0.849145841645283</v>
      </c>
      <c r="L1868" s="3" t="s">
        <v>1500</v>
      </c>
      <c r="M1868" s="3" t="s">
        <v>324</v>
      </c>
      <c r="N1868" s="183">
        <v>0.795826613903045</v>
      </c>
      <c r="O1868" s="183">
        <v>0.746268656716418</v>
      </c>
      <c r="P1868" s="183">
        <v>0.81578947368421</v>
      </c>
      <c r="Q1868" s="183">
        <v>0.756097560975609</v>
      </c>
      <c r="R1868" s="183">
        <v>0.784810126582278</v>
      </c>
      <c r="S1868" s="183">
        <v>0.812851782363977</v>
      </c>
      <c r="T1868" s="183">
        <v>0.849145841645283</v>
      </c>
      <c r="X1868" s="183"/>
      <c r="Y1868" s="183"/>
      <c r="Z1868" s="183"/>
      <c r="AA1868" s="183"/>
      <c r="AB1868" s="183"/>
      <c r="AC1868" s="183"/>
      <c r="AD1868" s="183"/>
    </row>
    <row r="1869" ht="15.75" customHeight="1">
      <c r="A1869" s="3" t="s">
        <v>1501</v>
      </c>
      <c r="B1869" s="3" t="s">
        <v>324</v>
      </c>
      <c r="C1869" s="183">
        <v>1.07424092292785</v>
      </c>
      <c r="D1869" s="183">
        <v>0.634328358208955</v>
      </c>
      <c r="E1869" s="183">
        <v>0.698795180722891</v>
      </c>
      <c r="F1869" s="183">
        <v>0.707317073170731</v>
      </c>
      <c r="G1869" s="183">
        <v>0.703030303030303</v>
      </c>
      <c r="H1869" s="183">
        <v>0.630628517823639</v>
      </c>
      <c r="I1869" s="183">
        <v>0.675417742314849</v>
      </c>
      <c r="L1869" s="3" t="s">
        <v>1501</v>
      </c>
      <c r="M1869" s="3" t="s">
        <v>324</v>
      </c>
      <c r="N1869" s="183">
        <v>1.07424092292785</v>
      </c>
      <c r="O1869" s="183">
        <v>0.634328358208955</v>
      </c>
      <c r="P1869" s="183">
        <v>0.698795180722891</v>
      </c>
      <c r="Q1869" s="183">
        <v>0.707317073170731</v>
      </c>
      <c r="R1869" s="183">
        <v>0.703030303030303</v>
      </c>
      <c r="S1869" s="183">
        <v>0.630628517823639</v>
      </c>
      <c r="T1869" s="183">
        <v>0.675417742314849</v>
      </c>
      <c r="X1869" s="183"/>
      <c r="Y1869" s="183"/>
      <c r="Z1869" s="183"/>
      <c r="AA1869" s="183"/>
      <c r="AB1869" s="183"/>
      <c r="AC1869" s="183"/>
      <c r="AD1869" s="183"/>
    </row>
    <row r="1870" ht="15.75" customHeight="1">
      <c r="A1870" s="22" t="s">
        <v>1502</v>
      </c>
      <c r="B1870" s="22" t="s">
        <v>1403</v>
      </c>
      <c r="C1870" s="185" t="s">
        <v>324</v>
      </c>
      <c r="D1870" s="185">
        <v>0.85820895522388</v>
      </c>
      <c r="E1870" s="185">
        <v>0.870588235294117</v>
      </c>
      <c r="F1870" s="185">
        <v>0.902439024390243</v>
      </c>
      <c r="G1870" s="185">
        <v>0.886227544910179</v>
      </c>
      <c r="H1870" s="185">
        <v>0.902673545966228</v>
      </c>
      <c r="I1870" s="185">
        <v>0.927589557751525</v>
      </c>
      <c r="J1870" s="29"/>
      <c r="K1870" s="29"/>
      <c r="L1870" s="22" t="s">
        <v>1503</v>
      </c>
      <c r="M1870" s="22" t="s">
        <v>1405</v>
      </c>
      <c r="N1870" s="185" t="s">
        <v>324</v>
      </c>
      <c r="O1870" s="185">
        <v>0.835820895522388</v>
      </c>
      <c r="P1870" s="185">
        <v>0.848837209302325</v>
      </c>
      <c r="Q1870" s="185">
        <v>0.890243902439024</v>
      </c>
      <c r="R1870" s="185">
        <v>0.869047619047619</v>
      </c>
      <c r="S1870" s="185">
        <v>0.905253283302063</v>
      </c>
      <c r="T1870" s="185">
        <v>0.927750939815998</v>
      </c>
      <c r="X1870" s="183"/>
      <c r="Y1870" s="183"/>
      <c r="Z1870" s="183"/>
      <c r="AA1870" s="183"/>
      <c r="AB1870" s="183"/>
      <c r="AC1870" s="183"/>
      <c r="AD1870" s="183"/>
    </row>
    <row r="1871" ht="15.75" customHeight="1">
      <c r="I1871" s="133"/>
      <c r="X1871" s="183"/>
      <c r="Y1871" s="183"/>
      <c r="Z1871" s="183"/>
      <c r="AA1871" s="183"/>
      <c r="AB1871" s="183"/>
      <c r="AC1871" s="183"/>
      <c r="AD1871" s="183"/>
    </row>
    <row r="1872" ht="15.75" customHeight="1">
      <c r="X1872" s="183"/>
      <c r="Y1872" s="183"/>
      <c r="Z1872" s="183"/>
      <c r="AA1872" s="183"/>
      <c r="AB1872" s="183"/>
      <c r="AC1872" s="183"/>
      <c r="AD1872" s="183"/>
    </row>
    <row r="1873" ht="15.75" customHeight="1">
      <c r="X1873" s="183"/>
      <c r="Y1873" s="183"/>
      <c r="Z1873" s="183"/>
      <c r="AA1873" s="183"/>
      <c r="AB1873" s="183"/>
      <c r="AC1873" s="183"/>
      <c r="AD1873" s="183"/>
    </row>
    <row r="1874" ht="15.75" customHeight="1">
      <c r="X1874" s="183"/>
      <c r="Y1874" s="183"/>
      <c r="Z1874" s="183"/>
      <c r="AA1874" s="183"/>
      <c r="AB1874" s="183"/>
      <c r="AC1874" s="183"/>
      <c r="AD1874" s="183"/>
    </row>
    <row r="1875" ht="15.75" customHeight="1">
      <c r="X1875" s="183"/>
      <c r="Y1875" s="183"/>
      <c r="Z1875" s="183"/>
      <c r="AA1875" s="183"/>
      <c r="AB1875" s="183"/>
      <c r="AC1875" s="183"/>
      <c r="AD1875" s="183"/>
      <c r="AE1875" s="117"/>
    </row>
    <row r="1876" ht="15.75" customHeight="1">
      <c r="X1876" s="183"/>
      <c r="Y1876" s="183"/>
      <c r="Z1876" s="183"/>
      <c r="AA1876" s="183"/>
      <c r="AB1876" s="183"/>
      <c r="AC1876" s="183"/>
      <c r="AD1876" s="183"/>
      <c r="AE1876" s="117"/>
    </row>
    <row r="1877" ht="15.75" customHeight="1">
      <c r="AE1877" s="117"/>
    </row>
    <row r="1878" ht="15.75" customHeight="1">
      <c r="AE1878" s="117"/>
    </row>
    <row r="1879" ht="15.75" customHeight="1">
      <c r="AE1879" s="117"/>
    </row>
    <row r="1880" ht="15.75" customHeight="1">
      <c r="AE1880" s="117"/>
    </row>
    <row r="1881" ht="15.75" customHeight="1">
      <c r="AE1881" s="117"/>
    </row>
    <row r="1882" ht="15.75" customHeight="1">
      <c r="AE1882" s="117"/>
    </row>
    <row r="1883" ht="15.75" customHeight="1">
      <c r="AE1883" s="117"/>
    </row>
    <row r="1884" ht="15.75" customHeight="1">
      <c r="AE1884" s="117"/>
    </row>
    <row r="1885" ht="15.75" customHeight="1">
      <c r="AE1885" s="117"/>
    </row>
    <row r="1886" ht="15.75" customHeight="1">
      <c r="AE1886" s="117"/>
    </row>
    <row r="1887" ht="15.75" customHeight="1">
      <c r="AE1887" s="117"/>
    </row>
    <row r="1888" ht="15.75" customHeight="1">
      <c r="AE1888" s="117"/>
    </row>
    <row r="1889" ht="15.75" customHeight="1">
      <c r="AE1889" s="117"/>
    </row>
    <row r="1890" ht="15.75" customHeight="1">
      <c r="AE1890" s="117"/>
    </row>
    <row r="1891" ht="15.75" customHeight="1">
      <c r="AE1891" s="117"/>
    </row>
    <row r="1892" ht="15.75" customHeight="1">
      <c r="AE1892" s="117"/>
    </row>
    <row r="1893" ht="15.75" customHeight="1">
      <c r="AE1893" s="117"/>
    </row>
    <row r="1894" ht="15.75" customHeight="1">
      <c r="AE1894" s="117"/>
    </row>
    <row r="1895" ht="15.75" customHeight="1">
      <c r="AE1895" s="117"/>
    </row>
    <row r="1896" ht="15.75" customHeight="1">
      <c r="AE1896" s="117"/>
    </row>
    <row r="1897" ht="15.75" customHeight="1">
      <c r="AE1897" s="117"/>
    </row>
    <row r="1898" ht="15.75" customHeight="1">
      <c r="AE1898" s="117"/>
    </row>
    <row r="1899" ht="15.75" customHeight="1">
      <c r="AE1899" s="117"/>
    </row>
    <row r="1900" ht="15.75" customHeight="1">
      <c r="AE1900" s="117"/>
    </row>
    <row r="1901" ht="15.75" customHeight="1">
      <c r="AE1901" s="117"/>
    </row>
    <row r="1902" ht="15.75" customHeight="1">
      <c r="AE1902" s="117"/>
    </row>
    <row r="1903" ht="15.75" customHeight="1">
      <c r="AE1903" s="117"/>
    </row>
    <row r="1904" ht="15.75" customHeight="1">
      <c r="AE1904" s="117"/>
    </row>
    <row r="1905" ht="15.75" customHeight="1">
      <c r="AE1905" s="117"/>
    </row>
    <row r="1906" ht="15.75" customHeight="1">
      <c r="AE1906" s="117"/>
    </row>
    <row r="1907" ht="15.75" customHeight="1">
      <c r="AE1907" s="117"/>
    </row>
    <row r="1908" ht="15.75" customHeight="1">
      <c r="AE1908" s="117"/>
    </row>
    <row r="1909" ht="15.75" customHeight="1">
      <c r="AE1909" s="117"/>
    </row>
    <row r="1910" ht="15.75" customHeight="1">
      <c r="AE1910" s="117"/>
    </row>
    <row r="1911" ht="15.75" customHeight="1">
      <c r="AE1911" s="117"/>
    </row>
    <row r="1912" ht="15.75" customHeight="1">
      <c r="AE1912" s="117"/>
    </row>
    <row r="1913" ht="15.75" customHeight="1">
      <c r="AE1913" s="117"/>
    </row>
    <row r="1914" ht="15.75" customHeight="1">
      <c r="A1914" s="3"/>
      <c r="I1914" s="117"/>
      <c r="AE1914" s="117"/>
    </row>
    <row r="1915" ht="15.75" customHeight="1">
      <c r="A1915" s="3"/>
      <c r="I1915" s="117"/>
      <c r="AE1915" s="117"/>
    </row>
    <row r="1916" ht="15.75" customHeight="1">
      <c r="A1916" s="3"/>
      <c r="I1916" s="117"/>
      <c r="AE1916" s="117"/>
    </row>
    <row r="1917" ht="15.75" customHeight="1">
      <c r="A1917" s="3"/>
      <c r="I1917" s="117"/>
      <c r="AE1917" s="117"/>
    </row>
    <row r="1918" ht="15.75" customHeight="1">
      <c r="A1918" s="3"/>
      <c r="I1918" s="117"/>
      <c r="AE1918" s="117"/>
    </row>
    <row r="1919" ht="15.75" customHeight="1">
      <c r="A1919" s="3"/>
      <c r="I1919" s="117"/>
      <c r="AE1919" s="117"/>
    </row>
    <row r="1920" ht="15.75" customHeight="1">
      <c r="A1920" s="3"/>
      <c r="I1920" s="117"/>
      <c r="AE1920" s="117"/>
    </row>
    <row r="1921" ht="15.75" customHeight="1">
      <c r="A1921" s="3"/>
      <c r="I1921" s="117"/>
      <c r="AE1921" s="117"/>
    </row>
    <row r="1922" ht="15.75" customHeight="1">
      <c r="A1922" s="3"/>
      <c r="I1922" s="117"/>
      <c r="AE1922" s="117"/>
    </row>
    <row r="1923" ht="15.75" customHeight="1">
      <c r="A1923" s="3"/>
      <c r="I1923" s="117"/>
      <c r="AE1923" s="117"/>
    </row>
    <row r="1924" ht="15.75" customHeight="1">
      <c r="A1924" s="3"/>
      <c r="I1924" s="117"/>
      <c r="AE1924" s="117"/>
    </row>
    <row r="1925" ht="15.75" customHeight="1">
      <c r="A1925" s="3"/>
      <c r="I1925" s="117"/>
      <c r="AE1925" s="117"/>
    </row>
    <row r="1926" ht="15.75" customHeight="1">
      <c r="A1926" s="3"/>
      <c r="I1926" s="117"/>
      <c r="AE1926" s="117"/>
    </row>
    <row r="1927" ht="15.75" customHeight="1">
      <c r="A1927" s="3"/>
      <c r="I1927" s="117"/>
      <c r="AE1927" s="117"/>
    </row>
    <row r="1928" ht="15.75" customHeight="1">
      <c r="A1928" s="3"/>
      <c r="I1928" s="117"/>
      <c r="AE1928" s="117"/>
    </row>
    <row r="1929" ht="15.75" customHeight="1">
      <c r="A1929" s="3"/>
      <c r="I1929" s="117"/>
      <c r="AE1929" s="117"/>
    </row>
    <row r="1930" ht="15.75" customHeight="1">
      <c r="A1930" s="3"/>
      <c r="I1930" s="117"/>
      <c r="AE1930" s="117"/>
    </row>
    <row r="1931" ht="15.75" customHeight="1">
      <c r="A1931" s="3"/>
      <c r="I1931" s="117"/>
      <c r="AE1931" s="117"/>
    </row>
    <row r="1932" ht="15.75" customHeight="1">
      <c r="A1932" s="3"/>
      <c r="I1932" s="117"/>
      <c r="AE1932" s="117"/>
    </row>
    <row r="1933" ht="15.75" customHeight="1">
      <c r="A1933" s="3"/>
      <c r="I1933" s="117"/>
      <c r="AE1933" s="117"/>
    </row>
    <row r="1934" ht="15.75" customHeight="1">
      <c r="A1934" s="3"/>
      <c r="I1934" s="117"/>
      <c r="AE1934" s="117"/>
    </row>
    <row r="1935" ht="15.75" customHeight="1">
      <c r="A1935" s="3"/>
      <c r="I1935" s="117"/>
      <c r="AE1935" s="117"/>
    </row>
    <row r="1936" ht="15.75" customHeight="1">
      <c r="A1936" s="3"/>
      <c r="I1936" s="117"/>
      <c r="AE1936" s="117"/>
    </row>
    <row r="1937" ht="15.75" customHeight="1">
      <c r="A1937" s="3"/>
      <c r="I1937" s="117"/>
      <c r="AE1937" s="117"/>
    </row>
    <row r="1938" ht="15.75" customHeight="1">
      <c r="A1938" s="3"/>
      <c r="I1938" s="117"/>
      <c r="AE1938" s="117"/>
    </row>
    <row r="1939" ht="15.75" customHeight="1">
      <c r="A1939" s="3"/>
      <c r="I1939" s="117"/>
      <c r="AE1939" s="117"/>
    </row>
    <row r="1940" ht="15.75" customHeight="1">
      <c r="A1940" s="3"/>
      <c r="I1940" s="117"/>
      <c r="AE1940" s="117"/>
    </row>
    <row r="1941" ht="15.75" customHeight="1">
      <c r="A1941" s="3"/>
      <c r="I1941" s="117"/>
      <c r="AE1941" s="117"/>
    </row>
    <row r="1942" ht="15.75" customHeight="1">
      <c r="A1942" s="3"/>
      <c r="I1942" s="117"/>
      <c r="AE1942" s="117"/>
    </row>
    <row r="1943" ht="15.75" customHeight="1">
      <c r="A1943" s="3"/>
      <c r="I1943" s="117"/>
      <c r="AE1943" s="117"/>
    </row>
    <row r="1944" ht="15.75" customHeight="1">
      <c r="A1944" s="3"/>
      <c r="I1944" s="117"/>
      <c r="AE1944" s="117"/>
    </row>
    <row r="1945" ht="15.75" customHeight="1">
      <c r="A1945" s="3"/>
      <c r="I1945" s="117"/>
      <c r="AE1945" s="117"/>
    </row>
    <row r="1946" ht="15.75" customHeight="1">
      <c r="A1946" s="3"/>
      <c r="I1946" s="117"/>
      <c r="AE1946" s="117"/>
    </row>
    <row r="1947" ht="15.75" customHeight="1">
      <c r="A1947" s="3"/>
      <c r="I1947" s="117"/>
      <c r="AE1947" s="117"/>
    </row>
    <row r="1948" ht="15.75" customHeight="1">
      <c r="A1948" s="3"/>
      <c r="I1948" s="117"/>
      <c r="AE1948" s="117"/>
    </row>
    <row r="1949" ht="15.75" customHeight="1">
      <c r="A1949" s="3"/>
      <c r="I1949" s="117"/>
      <c r="AE1949" s="117"/>
    </row>
    <row r="1950" ht="15.75" customHeight="1">
      <c r="A1950" s="3"/>
      <c r="I1950" s="117"/>
      <c r="AE1950" s="117"/>
    </row>
    <row r="1951" ht="15.75" customHeight="1">
      <c r="A1951" s="3"/>
      <c r="I1951" s="117"/>
      <c r="AE1951" s="117"/>
    </row>
    <row r="1952" ht="15.75" customHeight="1">
      <c r="A1952" s="3"/>
      <c r="I1952" s="117"/>
      <c r="AE1952" s="117"/>
    </row>
    <row r="1953" ht="15.75" customHeight="1">
      <c r="A1953" s="3"/>
      <c r="I1953" s="117"/>
      <c r="AE1953" s="117"/>
    </row>
    <row r="1954" ht="15.75" customHeight="1">
      <c r="A1954" s="3"/>
      <c r="I1954" s="117"/>
      <c r="AE1954" s="117"/>
    </row>
    <row r="1955" ht="15.75" customHeight="1">
      <c r="A1955" s="3"/>
      <c r="I1955" s="117"/>
      <c r="AE1955" s="117"/>
    </row>
    <row r="1956" ht="15.75" customHeight="1">
      <c r="A1956" s="3"/>
      <c r="I1956" s="117"/>
      <c r="AE1956" s="117"/>
    </row>
    <row r="1957" ht="15.75" customHeight="1">
      <c r="A1957" s="3"/>
      <c r="I1957" s="117"/>
      <c r="AE1957" s="117"/>
    </row>
    <row r="1958" ht="15.75" customHeight="1">
      <c r="A1958" s="3"/>
      <c r="I1958" s="117"/>
      <c r="AE1958" s="117"/>
    </row>
    <row r="1959" ht="15.75" customHeight="1">
      <c r="A1959" s="3"/>
      <c r="I1959" s="117"/>
      <c r="AE1959" s="117"/>
    </row>
    <row r="1960" ht="15.75" customHeight="1">
      <c r="A1960" s="3"/>
      <c r="I1960" s="117"/>
      <c r="AE1960" s="117"/>
    </row>
    <row r="1961" ht="15.75" customHeight="1">
      <c r="A1961" s="3"/>
      <c r="I1961" s="117"/>
      <c r="AE1961" s="117"/>
    </row>
    <row r="1962" ht="15.75" customHeight="1">
      <c r="A1962" s="3"/>
      <c r="I1962" s="117"/>
      <c r="AE1962" s="117"/>
    </row>
    <row r="1963" ht="15.75" customHeight="1">
      <c r="A1963" s="3"/>
      <c r="I1963" s="117"/>
      <c r="AE1963" s="117"/>
    </row>
    <row r="1964" ht="15.75" customHeight="1">
      <c r="A1964" s="3"/>
      <c r="I1964" s="117"/>
      <c r="AE1964" s="117"/>
    </row>
    <row r="1965" ht="15.75" customHeight="1">
      <c r="A1965" s="3"/>
      <c r="I1965" s="117"/>
      <c r="AE1965" s="117"/>
    </row>
    <row r="1966" ht="15.75" customHeight="1">
      <c r="A1966" s="3"/>
      <c r="I1966" s="117"/>
      <c r="AE1966" s="117"/>
    </row>
    <row r="1967" ht="15.75" customHeight="1">
      <c r="A1967" s="3"/>
      <c r="I1967" s="117"/>
      <c r="AE1967" s="117"/>
    </row>
    <row r="1968" ht="15.75" customHeight="1">
      <c r="A1968" s="3"/>
      <c r="I1968" s="117"/>
      <c r="AE1968" s="117"/>
    </row>
    <row r="1969" ht="15.75" customHeight="1">
      <c r="A1969" s="3"/>
      <c r="I1969" s="117"/>
      <c r="AE1969" s="117"/>
    </row>
    <row r="1970" ht="15.75" customHeight="1">
      <c r="A1970" s="3"/>
      <c r="I1970" s="117"/>
      <c r="AE1970" s="117"/>
    </row>
    <row r="1971" ht="15.75" customHeight="1">
      <c r="A1971" s="3"/>
      <c r="I1971" s="117"/>
      <c r="AE1971" s="117"/>
    </row>
    <row r="1972" ht="15.75" customHeight="1">
      <c r="A1972" s="3"/>
      <c r="I1972" s="117"/>
      <c r="AE1972" s="117"/>
    </row>
    <row r="1973" ht="15.75" customHeight="1">
      <c r="A1973" s="3"/>
      <c r="I1973" s="117"/>
      <c r="AE1973" s="117"/>
    </row>
    <row r="1974" ht="15.75" customHeight="1">
      <c r="A1974" s="3"/>
      <c r="I1974" s="117"/>
      <c r="AE1974" s="117"/>
    </row>
    <row r="1975" ht="15.75" customHeight="1">
      <c r="A1975" s="3"/>
      <c r="I1975" s="117"/>
      <c r="AE1975" s="117"/>
    </row>
    <row r="1976" ht="15.75" customHeight="1">
      <c r="A1976" s="3"/>
      <c r="I1976" s="117"/>
      <c r="AE1976" s="117"/>
    </row>
    <row r="1977" ht="15.75" customHeight="1">
      <c r="A1977" s="3"/>
      <c r="I1977" s="117"/>
      <c r="AE1977" s="117"/>
    </row>
    <row r="1978" ht="15.75" customHeight="1">
      <c r="A1978" s="3"/>
      <c r="I1978" s="117"/>
      <c r="AE1978" s="117"/>
    </row>
    <row r="1979" ht="15.75" customHeight="1">
      <c r="A1979" s="3"/>
      <c r="I1979" s="117"/>
      <c r="AE1979" s="117"/>
    </row>
    <row r="1980" ht="15.75" customHeight="1">
      <c r="A1980" s="3"/>
      <c r="I1980" s="117"/>
      <c r="AE1980" s="117"/>
    </row>
    <row r="1981" ht="15.75" customHeight="1">
      <c r="A1981" s="3"/>
      <c r="I1981" s="117"/>
      <c r="AE1981" s="117"/>
    </row>
    <row r="1982" ht="15.75" customHeight="1">
      <c r="A1982" s="3"/>
      <c r="I1982" s="117"/>
      <c r="AE1982" s="117"/>
    </row>
    <row r="1983" ht="15.75" customHeight="1">
      <c r="A1983" s="3"/>
      <c r="I1983" s="117"/>
      <c r="AE1983" s="117"/>
    </row>
    <row r="1984" ht="15.75" customHeight="1">
      <c r="A1984" s="3"/>
      <c r="I1984" s="117"/>
      <c r="AE1984" s="117"/>
    </row>
    <row r="1985" ht="15.75" customHeight="1">
      <c r="A1985" s="3"/>
      <c r="I1985" s="117"/>
      <c r="AE1985" s="117"/>
    </row>
    <row r="1986" ht="15.75" customHeight="1">
      <c r="A1986" s="3"/>
      <c r="I1986" s="117"/>
      <c r="AE1986" s="117"/>
    </row>
    <row r="1987" ht="15.75" customHeight="1">
      <c r="A1987" s="3"/>
      <c r="I1987" s="117"/>
      <c r="AE1987" s="117"/>
    </row>
    <row r="1988" ht="15.75" customHeight="1">
      <c r="A1988" s="3"/>
      <c r="I1988" s="117"/>
      <c r="AE1988" s="117"/>
    </row>
    <row r="1989" ht="15.75" customHeight="1">
      <c r="A1989" s="3"/>
      <c r="I1989" s="117"/>
      <c r="AE1989" s="117"/>
    </row>
    <row r="1990" ht="15.75" customHeight="1">
      <c r="A1990" s="3"/>
      <c r="I1990" s="117"/>
      <c r="AE1990" s="117"/>
    </row>
    <row r="1991" ht="15.75" customHeight="1">
      <c r="A1991" s="3"/>
      <c r="I1991" s="117"/>
      <c r="AE1991" s="117"/>
    </row>
    <row r="1992" ht="15.75" customHeight="1">
      <c r="A1992" s="3"/>
      <c r="I1992" s="117"/>
      <c r="AE1992" s="117"/>
    </row>
    <row r="1993" ht="15.75" customHeight="1">
      <c r="A1993" s="3"/>
      <c r="I1993" s="117"/>
      <c r="AE1993" s="117"/>
    </row>
    <row r="1994" ht="15.75" customHeight="1">
      <c r="A1994" s="3"/>
      <c r="I1994" s="117"/>
      <c r="AE1994" s="117"/>
    </row>
    <row r="1995" ht="15.75" customHeight="1">
      <c r="A1995" s="3"/>
      <c r="I1995" s="117"/>
      <c r="AE1995" s="117"/>
    </row>
    <row r="1996" ht="15.75" customHeight="1">
      <c r="A1996" s="3"/>
      <c r="I1996" s="117"/>
      <c r="AE1996" s="117"/>
    </row>
    <row r="1997" ht="15.75" customHeight="1">
      <c r="A1997" s="3"/>
      <c r="I1997" s="117"/>
      <c r="AE1997" s="117"/>
    </row>
    <row r="1998" ht="15.75" customHeight="1">
      <c r="A1998" s="3"/>
      <c r="I1998" s="117"/>
      <c r="AE1998" s="117"/>
    </row>
    <row r="1999" ht="15.75" customHeight="1">
      <c r="A1999" s="3"/>
      <c r="I1999" s="117"/>
      <c r="AE1999" s="117"/>
    </row>
    <row r="2000" ht="15.75" customHeight="1">
      <c r="A2000" s="3"/>
      <c r="I2000" s="117"/>
      <c r="AE2000" s="117"/>
    </row>
    <row r="2001" ht="15.75" customHeight="1">
      <c r="A2001" s="3"/>
      <c r="I2001" s="117"/>
      <c r="AE2001" s="117"/>
    </row>
    <row r="2002" ht="15.75" customHeight="1">
      <c r="A2002" s="3"/>
      <c r="I2002" s="117"/>
      <c r="AE2002" s="117"/>
    </row>
    <row r="2003" ht="15.75" customHeight="1">
      <c r="A2003" s="3"/>
      <c r="I2003" s="117"/>
      <c r="AE2003" s="117"/>
    </row>
    <row r="2004" ht="15.75" customHeight="1">
      <c r="A2004" s="3"/>
      <c r="I2004" s="117"/>
      <c r="AE2004" s="117"/>
    </row>
    <row r="2005" ht="15.75" customHeight="1">
      <c r="A2005" s="3"/>
      <c r="I2005" s="117"/>
      <c r="AE2005" s="117"/>
    </row>
    <row r="2006" ht="15.75" customHeight="1">
      <c r="A2006" s="3"/>
      <c r="I2006" s="117"/>
      <c r="AE2006" s="117"/>
    </row>
    <row r="2007" ht="15.75" customHeight="1">
      <c r="A2007" s="3"/>
      <c r="I2007" s="117"/>
      <c r="AE2007" s="117"/>
    </row>
    <row r="2008" ht="15.75" customHeight="1">
      <c r="A2008" s="3"/>
      <c r="I2008" s="117"/>
      <c r="AE2008" s="117"/>
    </row>
    <row r="2009" ht="15.75" customHeight="1">
      <c r="A2009" s="3"/>
      <c r="I2009" s="117"/>
      <c r="AE2009" s="117"/>
    </row>
    <row r="2010" ht="15.75" customHeight="1">
      <c r="A2010" s="3"/>
      <c r="I2010" s="117"/>
      <c r="AE2010" s="117"/>
    </row>
    <row r="2011" ht="15.75" customHeight="1">
      <c r="A2011" s="3"/>
      <c r="I2011" s="117"/>
      <c r="AE2011" s="117"/>
    </row>
    <row r="2012" ht="15.75" customHeight="1">
      <c r="A2012" s="3"/>
      <c r="I2012" s="117"/>
      <c r="AE2012" s="117"/>
    </row>
    <row r="2013" ht="15.75" customHeight="1">
      <c r="A2013" s="3"/>
      <c r="I2013" s="117"/>
      <c r="AE2013" s="117"/>
    </row>
    <row r="2014" ht="15.75" customHeight="1">
      <c r="A2014" s="3"/>
      <c r="I2014" s="117"/>
      <c r="AE2014" s="117"/>
    </row>
    <row r="2015" ht="15.75" customHeight="1">
      <c r="A2015" s="3"/>
      <c r="I2015" s="117"/>
      <c r="AE2015" s="117"/>
    </row>
    <row r="2016" ht="15.75" customHeight="1">
      <c r="A2016" s="3"/>
      <c r="I2016" s="117"/>
      <c r="AE2016" s="117"/>
    </row>
    <row r="2017" ht="15.75" customHeight="1">
      <c r="A2017" s="3"/>
      <c r="I2017" s="117"/>
      <c r="AE2017" s="117"/>
    </row>
    <row r="2018" ht="15.75" customHeight="1">
      <c r="A2018" s="3"/>
      <c r="I2018" s="117"/>
      <c r="AE2018" s="117"/>
    </row>
    <row r="2019" ht="15.75" customHeight="1">
      <c r="A2019" s="3"/>
      <c r="I2019" s="117"/>
      <c r="AE2019" s="117"/>
    </row>
    <row r="2020" ht="15.75" customHeight="1">
      <c r="A2020" s="3"/>
      <c r="I2020" s="117"/>
      <c r="AE2020" s="117"/>
    </row>
    <row r="2021" ht="15.75" customHeight="1">
      <c r="A2021" s="3"/>
      <c r="I2021" s="117"/>
      <c r="AE2021" s="117"/>
    </row>
    <row r="2022" ht="15.75" customHeight="1">
      <c r="A2022" s="3"/>
      <c r="I2022" s="117"/>
      <c r="AE2022" s="117"/>
    </row>
    <row r="2023" ht="15.75" customHeight="1">
      <c r="A2023" s="3"/>
      <c r="I2023" s="117"/>
      <c r="AE2023" s="117"/>
    </row>
    <row r="2024" ht="15.75" customHeight="1">
      <c r="A2024" s="3"/>
      <c r="I2024" s="117"/>
      <c r="AE2024" s="117"/>
    </row>
    <row r="2025" ht="15.75" customHeight="1">
      <c r="A2025" s="3"/>
      <c r="I2025" s="117"/>
      <c r="AE2025" s="117"/>
    </row>
    <row r="2026" ht="15.75" customHeight="1">
      <c r="A2026" s="3"/>
      <c r="I2026" s="117"/>
      <c r="AE2026" s="117"/>
    </row>
    <row r="2027" ht="15.75" customHeight="1">
      <c r="A2027" s="3"/>
      <c r="I2027" s="117"/>
      <c r="AE2027" s="117"/>
    </row>
    <row r="2028" ht="15.75" customHeight="1">
      <c r="A2028" s="3"/>
      <c r="I2028" s="117"/>
      <c r="AE2028" s="117"/>
    </row>
    <row r="2029" ht="15.75" customHeight="1">
      <c r="A2029" s="3"/>
      <c r="I2029" s="117"/>
      <c r="AE2029" s="117"/>
    </row>
    <row r="2030" ht="15.75" customHeight="1">
      <c r="A2030" s="3"/>
      <c r="I2030" s="117"/>
      <c r="AE2030" s="117"/>
    </row>
    <row r="2031" ht="15.75" customHeight="1">
      <c r="A2031" s="3"/>
      <c r="I2031" s="117"/>
      <c r="AE2031" s="117"/>
    </row>
    <row r="2032" ht="15.75" customHeight="1">
      <c r="A2032" s="3"/>
      <c r="I2032" s="117"/>
      <c r="AE2032" s="117"/>
    </row>
    <row r="2033" ht="15.75" customHeight="1">
      <c r="A2033" s="3"/>
      <c r="I2033" s="117"/>
      <c r="AE2033" s="117"/>
    </row>
    <row r="2034" ht="15.75" customHeight="1">
      <c r="A2034" s="3"/>
      <c r="I2034" s="117"/>
      <c r="AE2034" s="117"/>
    </row>
    <row r="2035" ht="15.75" customHeight="1">
      <c r="A2035" s="3"/>
      <c r="I2035" s="117"/>
      <c r="AE2035" s="117"/>
    </row>
    <row r="2036" ht="15.75" customHeight="1">
      <c r="A2036" s="3"/>
      <c r="I2036" s="117"/>
      <c r="AE2036" s="117"/>
    </row>
    <row r="2037" ht="15.75" customHeight="1">
      <c r="A2037" s="3"/>
      <c r="I2037" s="117"/>
      <c r="AE2037" s="117"/>
    </row>
    <row r="2038" ht="15.75" customHeight="1">
      <c r="A2038" s="3"/>
      <c r="I2038" s="117"/>
      <c r="AE2038" s="117"/>
    </row>
    <row r="2039" ht="15.75" customHeight="1">
      <c r="A2039" s="3"/>
      <c r="I2039" s="117"/>
      <c r="AE2039" s="117"/>
    </row>
    <row r="2040" ht="15.75" customHeight="1">
      <c r="A2040" s="3"/>
      <c r="I2040" s="117"/>
      <c r="AE2040" s="117"/>
    </row>
    <row r="2041" ht="15.75" customHeight="1">
      <c r="A2041" s="3"/>
      <c r="I2041" s="117"/>
      <c r="AE2041" s="117"/>
    </row>
    <row r="2042" ht="15.75" customHeight="1">
      <c r="A2042" s="3"/>
      <c r="I2042" s="117"/>
      <c r="AE2042" s="117"/>
    </row>
    <row r="2043" ht="15.75" customHeight="1">
      <c r="A2043" s="3"/>
      <c r="I2043" s="117"/>
      <c r="AE2043" s="117"/>
    </row>
    <row r="2044" ht="15.75" customHeight="1">
      <c r="A2044" s="3"/>
      <c r="I2044" s="117"/>
      <c r="AE2044" s="117"/>
    </row>
    <row r="2045" ht="15.75" customHeight="1">
      <c r="A2045" s="3"/>
      <c r="I2045" s="117"/>
      <c r="AE2045" s="117"/>
    </row>
    <row r="2046" ht="15.75" customHeight="1">
      <c r="A2046" s="3"/>
      <c r="I2046" s="117"/>
      <c r="AE2046" s="117"/>
    </row>
    <row r="2047" ht="15.75" customHeight="1">
      <c r="A2047" s="3"/>
      <c r="I2047" s="117"/>
      <c r="AE2047" s="117"/>
    </row>
    <row r="2048" ht="15.75" customHeight="1">
      <c r="A2048" s="3"/>
      <c r="I2048" s="117"/>
      <c r="AE2048" s="117"/>
    </row>
    <row r="2049" ht="15.75" customHeight="1">
      <c r="A2049" s="3"/>
      <c r="I2049" s="117"/>
      <c r="AE2049" s="117"/>
    </row>
    <row r="2050" ht="15.75" customHeight="1">
      <c r="A2050" s="3"/>
      <c r="I2050" s="117"/>
      <c r="AE2050" s="117"/>
    </row>
    <row r="2051" ht="15.75" customHeight="1">
      <c r="A2051" s="3"/>
      <c r="I2051" s="117"/>
      <c r="AE2051" s="117"/>
    </row>
    <row r="2052" ht="15.75" customHeight="1">
      <c r="A2052" s="3"/>
      <c r="I2052" s="117"/>
      <c r="AE2052" s="117"/>
    </row>
    <row r="2053" ht="15.75" customHeight="1">
      <c r="A2053" s="3"/>
      <c r="I2053" s="117"/>
      <c r="AE2053" s="117"/>
    </row>
    <row r="2054" ht="15.75" customHeight="1">
      <c r="A2054" s="3"/>
      <c r="I2054" s="117"/>
      <c r="AE2054" s="117"/>
    </row>
    <row r="2055" ht="15.75" customHeight="1">
      <c r="A2055" s="3"/>
      <c r="I2055" s="117"/>
      <c r="AE2055" s="117"/>
    </row>
    <row r="2056" ht="15.75" customHeight="1">
      <c r="A2056" s="3"/>
      <c r="I2056" s="117"/>
      <c r="AE2056" s="117"/>
    </row>
    <row r="2057" ht="15.75" customHeight="1">
      <c r="A2057" s="3"/>
      <c r="I2057" s="117"/>
      <c r="AE2057" s="117"/>
    </row>
    <row r="2058" ht="15.75" customHeight="1">
      <c r="A2058" s="3"/>
      <c r="I2058" s="117"/>
      <c r="AE2058" s="117"/>
    </row>
    <row r="2059" ht="15.75" customHeight="1">
      <c r="A2059" s="3"/>
      <c r="I2059" s="117"/>
      <c r="AE2059" s="117"/>
    </row>
    <row r="2060" ht="15.75" customHeight="1">
      <c r="A2060" s="3"/>
      <c r="I2060" s="117"/>
      <c r="AE2060" s="117"/>
    </row>
    <row r="2061" ht="15.75" customHeight="1">
      <c r="A2061" s="3"/>
      <c r="I2061" s="117"/>
      <c r="AE2061" s="117"/>
    </row>
    <row r="2062" ht="15.75" customHeight="1">
      <c r="A2062" s="3"/>
      <c r="I2062" s="117"/>
      <c r="AE2062" s="117"/>
    </row>
    <row r="2063" ht="15.75" customHeight="1">
      <c r="A2063" s="3"/>
      <c r="I2063" s="117"/>
      <c r="AE2063" s="117"/>
    </row>
    <row r="2064" ht="15.75" customHeight="1">
      <c r="A2064" s="3"/>
      <c r="I2064" s="117"/>
      <c r="AE2064" s="117"/>
    </row>
    <row r="2065" ht="15.75" customHeight="1">
      <c r="A2065" s="3"/>
      <c r="I2065" s="117"/>
      <c r="AE2065" s="117"/>
    </row>
    <row r="2066" ht="15.75" customHeight="1">
      <c r="A2066" s="3"/>
      <c r="I2066" s="117"/>
      <c r="AE2066" s="117"/>
    </row>
    <row r="2067" ht="15.75" customHeight="1">
      <c r="A2067" s="3"/>
      <c r="I2067" s="117"/>
      <c r="AE2067" s="117"/>
    </row>
    <row r="2068" ht="15.75" customHeight="1">
      <c r="A2068" s="3"/>
      <c r="I2068" s="117"/>
      <c r="AE2068" s="117"/>
    </row>
    <row r="2069" ht="15.75" customHeight="1">
      <c r="A2069" s="3"/>
      <c r="I2069" s="117"/>
      <c r="AE2069" s="117"/>
    </row>
    <row r="2070" ht="15.75" customHeight="1">
      <c r="A2070" s="3"/>
      <c r="I2070" s="117"/>
      <c r="AE2070" s="117"/>
    </row>
    <row r="2071" ht="15.75" customHeight="1">
      <c r="A2071" s="3"/>
      <c r="I2071" s="117"/>
      <c r="AE2071" s="117"/>
    </row>
    <row r="2072" ht="15.75" customHeight="1">
      <c r="A2072" s="3"/>
      <c r="I2072" s="117"/>
      <c r="AE2072" s="117"/>
    </row>
    <row r="2073" ht="15.75" customHeight="1">
      <c r="A2073" s="3"/>
      <c r="I2073" s="117"/>
      <c r="AE2073" s="117"/>
    </row>
    <row r="2074" ht="15.75" customHeight="1">
      <c r="A2074" s="3"/>
      <c r="I2074" s="117"/>
      <c r="AE2074" s="117"/>
    </row>
    <row r="2075" ht="15.75" customHeight="1">
      <c r="A2075" s="3"/>
      <c r="I2075" s="117"/>
      <c r="AE2075" s="117"/>
    </row>
    <row r="2076" ht="15.75" customHeight="1">
      <c r="A2076" s="3"/>
      <c r="I2076" s="117"/>
      <c r="AE2076" s="117"/>
    </row>
    <row r="2077" ht="15.75" customHeight="1">
      <c r="A2077" s="3"/>
      <c r="I2077" s="117"/>
      <c r="AE2077" s="117"/>
    </row>
    <row r="2078" ht="15.75" customHeight="1">
      <c r="A2078" s="3"/>
      <c r="I2078" s="117"/>
      <c r="AE2078" s="117"/>
    </row>
    <row r="2079" ht="15.75" customHeight="1">
      <c r="A2079" s="3"/>
      <c r="I2079" s="117"/>
      <c r="AE2079" s="117"/>
    </row>
    <row r="2080" ht="15.75" customHeight="1">
      <c r="A2080" s="3"/>
      <c r="I2080" s="117"/>
      <c r="AE2080" s="117"/>
    </row>
    <row r="2081" ht="15.75" customHeight="1">
      <c r="A2081" s="3"/>
      <c r="I2081" s="117"/>
      <c r="AE2081" s="117"/>
    </row>
    <row r="2082" ht="15.75" customHeight="1">
      <c r="A2082" s="3"/>
      <c r="I2082" s="117"/>
      <c r="AE2082" s="117"/>
    </row>
    <row r="2083" ht="15.75" customHeight="1">
      <c r="A2083" s="3"/>
      <c r="I2083" s="117"/>
      <c r="AE2083" s="117"/>
    </row>
    <row r="2084" ht="15.75" customHeight="1">
      <c r="A2084" s="3"/>
      <c r="I2084" s="117"/>
      <c r="AE2084" s="117"/>
    </row>
    <row r="2085" ht="15.75" customHeight="1">
      <c r="A2085" s="3"/>
      <c r="I2085" s="117"/>
      <c r="AE2085" s="117"/>
    </row>
    <row r="2086" ht="15.75" customHeight="1">
      <c r="A2086" s="3"/>
      <c r="I2086" s="117"/>
      <c r="AE2086" s="117"/>
    </row>
    <row r="2087" ht="15.75" customHeight="1">
      <c r="A2087" s="3"/>
      <c r="I2087" s="117"/>
      <c r="AE2087" s="117"/>
    </row>
    <row r="2088" ht="15.75" customHeight="1">
      <c r="A2088" s="3"/>
      <c r="I2088" s="117"/>
      <c r="AE2088" s="117"/>
    </row>
    <row r="2089" ht="15.75" customHeight="1">
      <c r="A2089" s="3"/>
      <c r="I2089" s="117"/>
      <c r="AE2089" s="117"/>
    </row>
    <row r="2090" ht="15.75" customHeight="1">
      <c r="A2090" s="3"/>
      <c r="I2090" s="117"/>
      <c r="AE2090" s="117"/>
    </row>
    <row r="2091" ht="15.75" customHeight="1">
      <c r="A2091" s="3"/>
      <c r="I2091" s="117"/>
      <c r="AE2091" s="117"/>
    </row>
    <row r="2092" ht="15.75" customHeight="1">
      <c r="A2092" s="3"/>
      <c r="I2092" s="117"/>
      <c r="AE2092" s="117"/>
    </row>
    <row r="2093" ht="15.75" customHeight="1">
      <c r="A2093" s="3"/>
      <c r="I2093" s="117"/>
      <c r="AE2093" s="117"/>
    </row>
    <row r="2094" ht="15.75" customHeight="1">
      <c r="A2094" s="3"/>
      <c r="I2094" s="117"/>
      <c r="AE2094" s="117"/>
    </row>
    <row r="2095" ht="15.75" customHeight="1">
      <c r="A2095" s="3"/>
      <c r="I2095" s="117"/>
      <c r="AE2095" s="117"/>
    </row>
    <row r="2096" ht="15.75" customHeight="1">
      <c r="A2096" s="3"/>
      <c r="I2096" s="117"/>
      <c r="AE2096" s="117"/>
    </row>
    <row r="2097" ht="15.75" customHeight="1">
      <c r="A2097" s="3"/>
      <c r="I2097" s="117"/>
      <c r="AE2097" s="117"/>
    </row>
    <row r="2098" ht="15.75" customHeight="1">
      <c r="A2098" s="3"/>
      <c r="I2098" s="117"/>
      <c r="AE2098" s="117"/>
    </row>
    <row r="2099" ht="15.75" customHeight="1">
      <c r="A2099" s="3"/>
      <c r="I2099" s="117"/>
      <c r="AE2099" s="117"/>
    </row>
    <row r="2100" ht="15.75" customHeight="1">
      <c r="A2100" s="3"/>
      <c r="I2100" s="117"/>
      <c r="AE2100" s="117"/>
    </row>
    <row r="2101" ht="15.75" customHeight="1">
      <c r="A2101" s="3"/>
      <c r="I2101" s="117"/>
      <c r="AE2101" s="117"/>
    </row>
    <row r="2102" ht="15.75" customHeight="1">
      <c r="A2102" s="3"/>
      <c r="I2102" s="117"/>
      <c r="AE2102" s="117"/>
    </row>
    <row r="2103" ht="15.75" customHeight="1">
      <c r="A2103" s="3"/>
      <c r="I2103" s="117"/>
      <c r="AE2103" s="117"/>
    </row>
    <row r="2104" ht="15.75" customHeight="1">
      <c r="A2104" s="3"/>
      <c r="I2104" s="117"/>
      <c r="AE2104" s="117"/>
    </row>
    <row r="2105" ht="15.75" customHeight="1">
      <c r="A2105" s="3"/>
      <c r="I2105" s="117"/>
      <c r="AE2105" s="117"/>
    </row>
    <row r="2106" ht="15.75" customHeight="1">
      <c r="A2106" s="3"/>
      <c r="I2106" s="117"/>
      <c r="AE2106" s="117"/>
    </row>
    <row r="2107" ht="15.75" customHeight="1">
      <c r="A2107" s="3"/>
      <c r="I2107" s="117"/>
      <c r="AE2107" s="117"/>
    </row>
    <row r="2108" ht="15.75" customHeight="1">
      <c r="A2108" s="3"/>
      <c r="I2108" s="117"/>
      <c r="AE2108" s="117"/>
    </row>
    <row r="2109" ht="15.75" customHeight="1">
      <c r="A2109" s="3"/>
      <c r="I2109" s="117"/>
      <c r="AE2109" s="117"/>
    </row>
    <row r="2110" ht="15.75" customHeight="1">
      <c r="A2110" s="3"/>
      <c r="I2110" s="117"/>
      <c r="AE2110" s="117"/>
    </row>
    <row r="2111" ht="15.75" customHeight="1">
      <c r="A2111" s="3"/>
      <c r="I2111" s="117"/>
      <c r="AE2111" s="117"/>
    </row>
    <row r="2112" ht="15.75" customHeight="1">
      <c r="A2112" s="3"/>
      <c r="I2112" s="117"/>
      <c r="AE2112" s="117"/>
    </row>
    <row r="2113" ht="15.75" customHeight="1">
      <c r="A2113" s="3"/>
      <c r="I2113" s="117"/>
      <c r="AE2113" s="117"/>
    </row>
    <row r="2114" ht="15.75" customHeight="1">
      <c r="A2114" s="3"/>
      <c r="I2114" s="117"/>
      <c r="AE2114" s="117"/>
    </row>
    <row r="2115" ht="15.75" customHeight="1">
      <c r="A2115" s="3"/>
      <c r="I2115" s="117"/>
      <c r="AE2115" s="117"/>
    </row>
    <row r="2116" ht="15.75" customHeight="1">
      <c r="A2116" s="3"/>
      <c r="I2116" s="117"/>
      <c r="AE2116" s="117"/>
    </row>
    <row r="2117" ht="15.75" customHeight="1">
      <c r="A2117" s="3"/>
      <c r="I2117" s="117"/>
      <c r="AE2117" s="117"/>
    </row>
    <row r="2118" ht="15.75" customHeight="1">
      <c r="A2118" s="3"/>
      <c r="I2118" s="117"/>
      <c r="AE2118" s="117"/>
    </row>
    <row r="2119" ht="15.75" customHeight="1">
      <c r="A2119" s="3"/>
      <c r="I2119" s="117"/>
      <c r="AE2119" s="117"/>
    </row>
    <row r="2120" ht="15.75" customHeight="1">
      <c r="A2120" s="3"/>
      <c r="I2120" s="117"/>
      <c r="AE2120" s="117"/>
    </row>
    <row r="2121" ht="15.75" customHeight="1">
      <c r="A2121" s="3"/>
      <c r="I2121" s="117"/>
      <c r="AE2121" s="117"/>
    </row>
    <row r="2122" ht="15.75" customHeight="1">
      <c r="A2122" s="3"/>
      <c r="I2122" s="117"/>
      <c r="AE2122" s="117"/>
    </row>
    <row r="2123" ht="15.75" customHeight="1">
      <c r="A2123" s="3"/>
      <c r="I2123" s="117"/>
      <c r="AE2123" s="117"/>
    </row>
    <row r="2124" ht="15.75" customHeight="1">
      <c r="A2124" s="3"/>
      <c r="I2124" s="117"/>
      <c r="AE2124" s="117"/>
    </row>
    <row r="2125" ht="15.75" customHeight="1">
      <c r="A2125" s="3"/>
      <c r="I2125" s="117"/>
      <c r="AE2125" s="117"/>
    </row>
    <row r="2126" ht="15.75" customHeight="1">
      <c r="A2126" s="3"/>
      <c r="I2126" s="117"/>
      <c r="AE2126" s="117"/>
    </row>
    <row r="2127" ht="15.75" customHeight="1">
      <c r="A2127" s="3"/>
      <c r="I2127" s="117"/>
      <c r="AE2127" s="117"/>
    </row>
    <row r="2128" ht="15.75" customHeight="1">
      <c r="A2128" s="3"/>
      <c r="I2128" s="117"/>
      <c r="AE2128" s="117"/>
    </row>
    <row r="2129" ht="15.75" customHeight="1">
      <c r="A2129" s="3"/>
      <c r="I2129" s="117"/>
      <c r="AE2129" s="117"/>
    </row>
    <row r="2130" ht="15.75" customHeight="1">
      <c r="A2130" s="3"/>
      <c r="I2130" s="117"/>
      <c r="AE2130" s="117"/>
    </row>
    <row r="2131" ht="15.75" customHeight="1">
      <c r="A2131" s="3"/>
      <c r="I2131" s="117"/>
      <c r="AE2131" s="117"/>
    </row>
    <row r="2132" ht="15.75" customHeight="1">
      <c r="A2132" s="3"/>
      <c r="I2132" s="117"/>
      <c r="AE2132" s="117"/>
    </row>
    <row r="2133" ht="15.75" customHeight="1">
      <c r="A2133" s="3"/>
      <c r="I2133" s="117"/>
      <c r="AE2133" s="117"/>
    </row>
    <row r="2134" ht="15.75" customHeight="1">
      <c r="A2134" s="3"/>
      <c r="I2134" s="117"/>
      <c r="AE2134" s="117"/>
    </row>
    <row r="2135" ht="15.75" customHeight="1">
      <c r="A2135" s="3"/>
      <c r="I2135" s="117"/>
      <c r="AE2135" s="117"/>
    </row>
    <row r="2136" ht="15.75" customHeight="1">
      <c r="A2136" s="3"/>
      <c r="I2136" s="117"/>
      <c r="AE2136" s="117"/>
    </row>
    <row r="2137" ht="15.75" customHeight="1">
      <c r="A2137" s="3"/>
      <c r="I2137" s="117"/>
      <c r="AE2137" s="117"/>
    </row>
    <row r="2138" ht="15.75" customHeight="1">
      <c r="A2138" s="3"/>
      <c r="I2138" s="117"/>
      <c r="AE2138" s="117"/>
    </row>
    <row r="2139" ht="15.75" customHeight="1">
      <c r="A2139" s="3"/>
      <c r="I2139" s="117"/>
      <c r="AE2139" s="117"/>
    </row>
    <row r="2140" ht="15.75" customHeight="1">
      <c r="A2140" s="3"/>
      <c r="I2140" s="117"/>
      <c r="AE2140" s="117"/>
    </row>
    <row r="2141" ht="15.75" customHeight="1">
      <c r="A2141" s="3"/>
      <c r="I2141" s="117"/>
      <c r="AE2141" s="117"/>
    </row>
    <row r="2142" ht="15.75" customHeight="1">
      <c r="A2142" s="3"/>
      <c r="I2142" s="117"/>
      <c r="AE2142" s="117"/>
    </row>
    <row r="2143" ht="15.75" customHeight="1">
      <c r="A2143" s="3"/>
      <c r="I2143" s="117"/>
      <c r="AE2143" s="117"/>
    </row>
    <row r="2144" ht="15.75" customHeight="1">
      <c r="A2144" s="3"/>
      <c r="I2144" s="117"/>
      <c r="AE2144" s="117"/>
    </row>
    <row r="2145" ht="15.75" customHeight="1">
      <c r="A2145" s="3"/>
      <c r="I2145" s="117"/>
      <c r="AE2145" s="117"/>
    </row>
    <row r="2146" ht="15.75" customHeight="1">
      <c r="A2146" s="3"/>
      <c r="I2146" s="117"/>
      <c r="AE2146" s="117"/>
    </row>
    <row r="2147" ht="15.75" customHeight="1">
      <c r="A2147" s="3"/>
      <c r="I2147" s="117"/>
      <c r="AE2147" s="117"/>
    </row>
    <row r="2148" ht="15.75" customHeight="1">
      <c r="A2148" s="3"/>
      <c r="I2148" s="117"/>
      <c r="AE2148" s="117"/>
    </row>
    <row r="2149" ht="15.75" customHeight="1">
      <c r="A2149" s="3"/>
      <c r="I2149" s="117"/>
      <c r="AE2149" s="117"/>
    </row>
    <row r="2150" ht="15.75" customHeight="1">
      <c r="A2150" s="3"/>
      <c r="I2150" s="117"/>
      <c r="AE2150" s="117"/>
    </row>
    <row r="2151" ht="15.75" customHeight="1">
      <c r="A2151" s="3"/>
      <c r="I2151" s="117"/>
      <c r="AE2151" s="117"/>
    </row>
    <row r="2152" ht="15.75" customHeight="1">
      <c r="A2152" s="3"/>
      <c r="I2152" s="117"/>
      <c r="AE2152" s="117"/>
    </row>
    <row r="2153" ht="15.75" customHeight="1">
      <c r="A2153" s="3"/>
      <c r="I2153" s="117"/>
      <c r="AE2153" s="117"/>
    </row>
    <row r="2154" ht="15.75" customHeight="1">
      <c r="A2154" s="3"/>
      <c r="I2154" s="117"/>
      <c r="AE2154" s="117"/>
    </row>
    <row r="2155" ht="15.75" customHeight="1">
      <c r="A2155" s="3"/>
      <c r="I2155" s="117"/>
      <c r="AE2155" s="117"/>
    </row>
    <row r="2156" ht="15.75" customHeight="1">
      <c r="A2156" s="3"/>
      <c r="I2156" s="117"/>
      <c r="AE2156" s="117"/>
    </row>
    <row r="2157" ht="15.75" customHeight="1">
      <c r="A2157" s="3"/>
      <c r="I2157" s="117"/>
      <c r="AE2157" s="117"/>
    </row>
    <row r="2158" ht="15.75" customHeight="1">
      <c r="A2158" s="3"/>
      <c r="I2158" s="117"/>
      <c r="AE2158" s="117"/>
    </row>
    <row r="2159" ht="15.75" customHeight="1">
      <c r="A2159" s="3"/>
      <c r="I2159" s="117"/>
      <c r="AE2159" s="117"/>
    </row>
    <row r="2160" ht="15.75" customHeight="1">
      <c r="A2160" s="3"/>
      <c r="I2160" s="117"/>
      <c r="AE2160" s="117"/>
    </row>
    <row r="2161" ht="15.75" customHeight="1">
      <c r="A2161" s="3"/>
      <c r="I2161" s="117"/>
      <c r="AE2161" s="117"/>
    </row>
    <row r="2162" ht="15.75" customHeight="1">
      <c r="A2162" s="3"/>
      <c r="I2162" s="117"/>
      <c r="AE2162" s="117"/>
    </row>
    <row r="2163" ht="15.75" customHeight="1">
      <c r="A2163" s="3"/>
      <c r="I2163" s="117"/>
      <c r="AE2163" s="117"/>
    </row>
    <row r="2164" ht="15.75" customHeight="1">
      <c r="A2164" s="3"/>
      <c r="I2164" s="117"/>
      <c r="AE2164" s="117"/>
    </row>
    <row r="2165" ht="15.75" customHeight="1">
      <c r="A2165" s="3"/>
      <c r="I2165" s="117"/>
      <c r="AE2165" s="117"/>
    </row>
    <row r="2166" ht="15.75" customHeight="1">
      <c r="A2166" s="3"/>
      <c r="I2166" s="117"/>
      <c r="AE2166" s="117"/>
    </row>
    <row r="2167" ht="15.75" customHeight="1">
      <c r="A2167" s="3"/>
      <c r="I2167" s="117"/>
      <c r="AE2167" s="117"/>
    </row>
    <row r="2168" ht="15.75" customHeight="1">
      <c r="A2168" s="3"/>
      <c r="I2168" s="117"/>
      <c r="AE2168" s="117"/>
    </row>
    <row r="2169" ht="15.75" customHeight="1">
      <c r="A2169" s="3"/>
      <c r="I2169" s="117"/>
      <c r="AE2169" s="117"/>
    </row>
    <row r="2170" ht="15.75" customHeight="1">
      <c r="A2170" s="3"/>
      <c r="I2170" s="117"/>
      <c r="AE2170" s="117"/>
    </row>
    <row r="2171" ht="15.75" customHeight="1">
      <c r="A2171" s="3"/>
      <c r="I2171" s="117"/>
      <c r="AE2171" s="117"/>
    </row>
    <row r="2172" ht="15.75" customHeight="1">
      <c r="A2172" s="3"/>
      <c r="I2172" s="117"/>
      <c r="AE2172" s="117"/>
    </row>
    <row r="2173" ht="15.75" customHeight="1">
      <c r="A2173" s="3"/>
      <c r="I2173" s="117"/>
      <c r="AE2173" s="117"/>
    </row>
    <row r="2174" ht="15.75" customHeight="1">
      <c r="A2174" s="3"/>
      <c r="I2174" s="117"/>
      <c r="AE2174" s="117"/>
    </row>
    <row r="2175" ht="15.75" customHeight="1">
      <c r="A2175" s="3"/>
      <c r="I2175" s="117"/>
      <c r="AE2175" s="117"/>
    </row>
    <row r="2176" ht="15.75" customHeight="1">
      <c r="A2176" s="3"/>
      <c r="I2176" s="117"/>
      <c r="AE2176" s="117"/>
    </row>
    <row r="2177" ht="15.75" customHeight="1">
      <c r="A2177" s="3"/>
      <c r="I2177" s="117"/>
      <c r="AE2177" s="117"/>
    </row>
    <row r="2178" ht="15.75" customHeight="1">
      <c r="A2178" s="3"/>
      <c r="I2178" s="117"/>
      <c r="AE2178" s="117"/>
    </row>
    <row r="2179" ht="15.75" customHeight="1">
      <c r="A2179" s="3"/>
      <c r="I2179" s="117"/>
      <c r="AE2179" s="117"/>
    </row>
    <row r="2180" ht="15.75" customHeight="1">
      <c r="A2180" s="3"/>
      <c r="I2180" s="117"/>
      <c r="AE2180" s="117"/>
    </row>
    <row r="2181" ht="15.75" customHeight="1">
      <c r="A2181" s="3"/>
      <c r="I2181" s="117"/>
      <c r="AE2181" s="117"/>
    </row>
    <row r="2182" ht="15.75" customHeight="1">
      <c r="A2182" s="3"/>
      <c r="I2182" s="117"/>
      <c r="AE2182" s="117"/>
    </row>
    <row r="2183" ht="15.75" customHeight="1">
      <c r="A2183" s="3"/>
      <c r="I2183" s="117"/>
      <c r="AE2183" s="117"/>
    </row>
    <row r="2184" ht="15.75" customHeight="1">
      <c r="A2184" s="3"/>
      <c r="I2184" s="117"/>
      <c r="AE2184" s="117"/>
    </row>
    <row r="2185" ht="15.75" customHeight="1">
      <c r="A2185" s="3"/>
      <c r="I2185" s="117"/>
      <c r="AE2185" s="117"/>
    </row>
    <row r="2186" ht="15.75" customHeight="1">
      <c r="A2186" s="3"/>
      <c r="I2186" s="117"/>
      <c r="AE2186" s="117"/>
    </row>
    <row r="2187" ht="15.75" customHeight="1">
      <c r="A2187" s="3"/>
      <c r="I2187" s="117"/>
      <c r="AE2187" s="117"/>
    </row>
    <row r="2188" ht="15.75" customHeight="1">
      <c r="A2188" s="3"/>
      <c r="I2188" s="117"/>
      <c r="AE2188" s="117"/>
    </row>
    <row r="2189" ht="15.75" customHeight="1">
      <c r="A2189" s="3"/>
      <c r="I2189" s="117"/>
      <c r="AE2189" s="117"/>
    </row>
    <row r="2190" ht="15.75" customHeight="1">
      <c r="A2190" s="3"/>
      <c r="I2190" s="117"/>
      <c r="AE2190" s="117"/>
    </row>
    <row r="2191" ht="15.75" customHeight="1">
      <c r="A2191" s="3"/>
      <c r="I2191" s="117"/>
      <c r="AE2191" s="117"/>
    </row>
    <row r="2192" ht="15.75" customHeight="1">
      <c r="A2192" s="3"/>
      <c r="I2192" s="117"/>
      <c r="AE2192" s="117"/>
    </row>
    <row r="2193" ht="15.75" customHeight="1">
      <c r="A2193" s="3"/>
      <c r="I2193" s="117"/>
      <c r="AE2193" s="117"/>
    </row>
    <row r="2194" ht="15.75" customHeight="1">
      <c r="A2194" s="3"/>
      <c r="I2194" s="117"/>
      <c r="AE2194" s="117"/>
    </row>
    <row r="2195" ht="15.75" customHeight="1">
      <c r="A2195" s="3"/>
      <c r="I2195" s="117"/>
      <c r="AE2195" s="117"/>
    </row>
    <row r="2196" ht="15.75" customHeight="1">
      <c r="A2196" s="3"/>
      <c r="I2196" s="117"/>
      <c r="AE2196" s="117"/>
    </row>
    <row r="2197" ht="15.75" customHeight="1">
      <c r="A2197" s="3"/>
      <c r="I2197" s="117"/>
      <c r="AE2197" s="117"/>
    </row>
    <row r="2198" ht="15.75" customHeight="1">
      <c r="A2198" s="3"/>
      <c r="I2198" s="117"/>
      <c r="AE2198" s="117"/>
    </row>
    <row r="2199" ht="15.75" customHeight="1">
      <c r="A2199" s="3"/>
      <c r="I2199" s="117"/>
      <c r="AE2199" s="117"/>
    </row>
    <row r="2200" ht="15.75" customHeight="1">
      <c r="A2200" s="3"/>
      <c r="I2200" s="117"/>
      <c r="AE2200" s="117"/>
    </row>
    <row r="2201" ht="15.75" customHeight="1">
      <c r="A2201" s="3"/>
      <c r="I2201" s="117"/>
      <c r="AE2201" s="117"/>
    </row>
    <row r="2202" ht="15.75" customHeight="1">
      <c r="A2202" s="3"/>
      <c r="I2202" s="117"/>
      <c r="AE2202" s="117"/>
    </row>
    <row r="2203" ht="15.75" customHeight="1">
      <c r="A2203" s="3"/>
      <c r="I2203" s="117"/>
      <c r="AE2203" s="117"/>
    </row>
    <row r="2204" ht="15.75" customHeight="1">
      <c r="A2204" s="3"/>
      <c r="I2204" s="117"/>
      <c r="AE2204" s="117"/>
    </row>
    <row r="2205" ht="15.75" customHeight="1">
      <c r="A2205" s="3"/>
      <c r="I2205" s="117"/>
      <c r="AE2205" s="117"/>
    </row>
    <row r="2206" ht="15.75" customHeight="1">
      <c r="A2206" s="3"/>
      <c r="I2206" s="117"/>
      <c r="AE2206" s="117"/>
    </row>
    <row r="2207" ht="15.75" customHeight="1">
      <c r="A2207" s="3"/>
      <c r="I2207" s="117"/>
      <c r="AE2207" s="117"/>
    </row>
    <row r="2208" ht="15.75" customHeight="1">
      <c r="A2208" s="3"/>
      <c r="I2208" s="117"/>
      <c r="AE2208" s="117"/>
    </row>
    <row r="2209" ht="15.75" customHeight="1">
      <c r="A2209" s="3"/>
      <c r="I2209" s="117"/>
      <c r="AE2209" s="117"/>
    </row>
    <row r="2210" ht="15.75" customHeight="1">
      <c r="A2210" s="3"/>
      <c r="I2210" s="117"/>
      <c r="AE2210" s="117"/>
    </row>
    <row r="2211" ht="15.75" customHeight="1">
      <c r="A2211" s="3"/>
      <c r="I2211" s="117"/>
      <c r="AE2211" s="117"/>
    </row>
    <row r="2212" ht="15.75" customHeight="1">
      <c r="A2212" s="3"/>
      <c r="I2212" s="117"/>
      <c r="AE2212" s="117"/>
    </row>
    <row r="2213" ht="15.75" customHeight="1">
      <c r="A2213" s="3"/>
      <c r="I2213" s="117"/>
      <c r="AE2213" s="117"/>
    </row>
    <row r="2214" ht="15.75" customHeight="1">
      <c r="A2214" s="3"/>
      <c r="I2214" s="117"/>
      <c r="AE2214" s="117"/>
    </row>
    <row r="2215" ht="15.75" customHeight="1">
      <c r="A2215" s="3"/>
      <c r="I2215" s="117"/>
      <c r="AE2215" s="117"/>
    </row>
    <row r="2216" ht="15.75" customHeight="1">
      <c r="A2216" s="3"/>
      <c r="I2216" s="117"/>
      <c r="AE2216" s="117"/>
    </row>
    <row r="2217" ht="15.75" customHeight="1">
      <c r="A2217" s="3"/>
      <c r="I2217" s="117"/>
      <c r="AE2217" s="117"/>
    </row>
    <row r="2218" ht="15.75" customHeight="1">
      <c r="A2218" s="3"/>
      <c r="I2218" s="117"/>
      <c r="AE2218" s="117"/>
    </row>
    <row r="2219" ht="15.75" customHeight="1">
      <c r="A2219" s="3"/>
      <c r="I2219" s="117"/>
      <c r="AE2219" s="117"/>
    </row>
    <row r="2220" ht="15.75" customHeight="1">
      <c r="A2220" s="3"/>
      <c r="I2220" s="117"/>
      <c r="AE2220" s="117"/>
    </row>
    <row r="2221" ht="15.75" customHeight="1">
      <c r="A2221" s="3"/>
      <c r="I2221" s="117"/>
      <c r="AE2221" s="117"/>
    </row>
    <row r="2222" ht="15.75" customHeight="1">
      <c r="A2222" s="3"/>
      <c r="I2222" s="117"/>
      <c r="AE2222" s="117"/>
    </row>
    <row r="2223" ht="15.75" customHeight="1">
      <c r="A2223" s="3"/>
      <c r="I2223" s="117"/>
      <c r="AE2223" s="117"/>
    </row>
    <row r="2224" ht="15.75" customHeight="1">
      <c r="A2224" s="3"/>
      <c r="I2224" s="117"/>
      <c r="AE2224" s="117"/>
    </row>
    <row r="2225" ht="15.75" customHeight="1">
      <c r="A2225" s="3"/>
      <c r="I2225" s="117"/>
      <c r="AE2225" s="117"/>
    </row>
    <row r="2226" ht="15.75" customHeight="1">
      <c r="A2226" s="3"/>
      <c r="I2226" s="117"/>
      <c r="AE2226" s="117"/>
    </row>
    <row r="2227" ht="15.75" customHeight="1">
      <c r="A2227" s="3"/>
      <c r="I2227" s="117"/>
      <c r="AE2227" s="117"/>
    </row>
    <row r="2228" ht="15.75" customHeight="1">
      <c r="A2228" s="3"/>
      <c r="I2228" s="117"/>
      <c r="AE2228" s="117"/>
    </row>
    <row r="2229" ht="15.75" customHeight="1">
      <c r="A2229" s="3"/>
      <c r="I2229" s="117"/>
      <c r="AE2229" s="117"/>
    </row>
    <row r="2230" ht="15.75" customHeight="1">
      <c r="A2230" s="3"/>
      <c r="I2230" s="117"/>
      <c r="AE2230" s="117"/>
    </row>
    <row r="2231" ht="15.75" customHeight="1">
      <c r="A2231" s="3"/>
      <c r="I2231" s="117"/>
      <c r="AE2231" s="117"/>
    </row>
    <row r="2232" ht="15.75" customHeight="1">
      <c r="A2232" s="3"/>
      <c r="I2232" s="117"/>
      <c r="AE2232" s="117"/>
    </row>
    <row r="2233" ht="15.75" customHeight="1">
      <c r="A2233" s="3"/>
      <c r="I2233" s="117"/>
      <c r="AE2233" s="117"/>
    </row>
    <row r="2234" ht="15.75" customHeight="1">
      <c r="A2234" s="3"/>
      <c r="I2234" s="117"/>
      <c r="AE2234" s="117"/>
    </row>
    <row r="2235" ht="15.75" customHeight="1">
      <c r="A2235" s="3"/>
      <c r="I2235" s="117"/>
      <c r="AE2235" s="117"/>
    </row>
    <row r="2236" ht="15.75" customHeight="1">
      <c r="A2236" s="3"/>
      <c r="I2236" s="117"/>
      <c r="AE2236" s="117"/>
    </row>
    <row r="2237" ht="15.75" customHeight="1">
      <c r="A2237" s="3"/>
      <c r="I2237" s="117"/>
      <c r="AE2237" s="117"/>
    </row>
    <row r="2238" ht="15.75" customHeight="1">
      <c r="A2238" s="3"/>
      <c r="I2238" s="117"/>
      <c r="AE2238" s="117"/>
    </row>
    <row r="2239" ht="15.75" customHeight="1">
      <c r="A2239" s="3"/>
      <c r="I2239" s="117"/>
      <c r="AE2239" s="117"/>
    </row>
    <row r="2240" ht="15.75" customHeight="1">
      <c r="A2240" s="3"/>
      <c r="I2240" s="117"/>
      <c r="AE2240" s="117"/>
    </row>
    <row r="2241" ht="15.75" customHeight="1">
      <c r="A2241" s="3"/>
      <c r="I2241" s="117"/>
      <c r="AE2241" s="117"/>
    </row>
    <row r="2242" ht="15.75" customHeight="1">
      <c r="A2242" s="3"/>
      <c r="I2242" s="117"/>
      <c r="AE2242" s="117"/>
    </row>
    <row r="2243" ht="15.75" customHeight="1">
      <c r="A2243" s="3"/>
      <c r="I2243" s="117"/>
      <c r="AE2243" s="117"/>
    </row>
    <row r="2244" ht="15.75" customHeight="1">
      <c r="A2244" s="3"/>
      <c r="I2244" s="117"/>
      <c r="AE2244" s="117"/>
    </row>
    <row r="2245" ht="15.75" customHeight="1">
      <c r="A2245" s="3"/>
      <c r="I2245" s="117"/>
      <c r="AE2245" s="117"/>
    </row>
    <row r="2246" ht="15.75" customHeight="1">
      <c r="A2246" s="3"/>
      <c r="I2246" s="117"/>
      <c r="AE2246" s="117"/>
    </row>
    <row r="2247" ht="15.75" customHeight="1">
      <c r="A2247" s="3"/>
      <c r="I2247" s="117"/>
      <c r="AE2247" s="117"/>
    </row>
    <row r="2248" ht="15.75" customHeight="1">
      <c r="A2248" s="3"/>
      <c r="I2248" s="117"/>
      <c r="AE2248" s="117"/>
    </row>
    <row r="2249" ht="15.75" customHeight="1">
      <c r="A2249" s="3"/>
      <c r="I2249" s="117"/>
      <c r="AE2249" s="117"/>
    </row>
    <row r="2250" ht="15.75" customHeight="1">
      <c r="A2250" s="3"/>
      <c r="I2250" s="117"/>
      <c r="AE2250" s="117"/>
    </row>
    <row r="2251" ht="15.75" customHeight="1">
      <c r="A2251" s="3"/>
      <c r="I2251" s="117"/>
      <c r="AE2251" s="117"/>
    </row>
    <row r="2252" ht="15.75" customHeight="1">
      <c r="A2252" s="3"/>
      <c r="I2252" s="117"/>
      <c r="AE2252" s="117"/>
    </row>
    <row r="2253" ht="15.75" customHeight="1">
      <c r="A2253" s="3"/>
      <c r="I2253" s="117"/>
      <c r="AE2253" s="117"/>
    </row>
    <row r="2254" ht="15.75" customHeight="1">
      <c r="A2254" s="3"/>
      <c r="I2254" s="117"/>
      <c r="AE2254" s="117"/>
    </row>
    <row r="2255" ht="15.75" customHeight="1">
      <c r="A2255" s="3"/>
      <c r="I2255" s="117"/>
      <c r="AE2255" s="117"/>
    </row>
    <row r="2256" ht="15.75" customHeight="1">
      <c r="A2256" s="3"/>
      <c r="I2256" s="117"/>
      <c r="AE2256" s="117"/>
    </row>
    <row r="2257" ht="15.75" customHeight="1">
      <c r="A2257" s="3"/>
      <c r="I2257" s="117"/>
      <c r="AE2257" s="117"/>
    </row>
    <row r="2258" ht="15.75" customHeight="1">
      <c r="A2258" s="3"/>
      <c r="I2258" s="117"/>
      <c r="AE2258" s="117"/>
    </row>
    <row r="2259" ht="15.75" customHeight="1">
      <c r="A2259" s="3"/>
      <c r="I2259" s="117"/>
      <c r="AE2259" s="117"/>
    </row>
    <row r="2260" ht="15.75" customHeight="1">
      <c r="A2260" s="3"/>
      <c r="I2260" s="117"/>
      <c r="AE2260" s="117"/>
    </row>
    <row r="2261" ht="15.75" customHeight="1">
      <c r="A2261" s="3"/>
      <c r="I2261" s="117"/>
      <c r="AE2261" s="117"/>
    </row>
    <row r="2262" ht="15.75" customHeight="1">
      <c r="A2262" s="3"/>
      <c r="I2262" s="117"/>
      <c r="AE2262" s="117"/>
    </row>
    <row r="2263" ht="15.75" customHeight="1">
      <c r="A2263" s="3"/>
      <c r="I2263" s="117"/>
      <c r="AE2263" s="117"/>
    </row>
    <row r="2264" ht="15.75" customHeight="1">
      <c r="A2264" s="3"/>
      <c r="I2264" s="117"/>
      <c r="AE2264" s="117"/>
    </row>
    <row r="2265" ht="15.75" customHeight="1">
      <c r="A2265" s="3"/>
      <c r="I2265" s="117"/>
      <c r="AE2265" s="117"/>
    </row>
    <row r="2266" ht="15.75" customHeight="1">
      <c r="A2266" s="3"/>
      <c r="I2266" s="117"/>
      <c r="AE2266" s="117"/>
    </row>
    <row r="2267" ht="15.75" customHeight="1">
      <c r="A2267" s="3"/>
      <c r="I2267" s="117"/>
      <c r="AE2267" s="117"/>
    </row>
    <row r="2268" ht="15.75" customHeight="1">
      <c r="A2268" s="3"/>
      <c r="I2268" s="117"/>
      <c r="AE2268" s="117"/>
    </row>
    <row r="2269" ht="15.75" customHeight="1">
      <c r="A2269" s="3"/>
      <c r="I2269" s="117"/>
      <c r="AE2269" s="117"/>
    </row>
    <row r="2270" ht="15.75" customHeight="1">
      <c r="A2270" s="3"/>
      <c r="I2270" s="117"/>
      <c r="AE2270" s="117"/>
    </row>
    <row r="2271" ht="15.75" customHeight="1">
      <c r="A2271" s="3"/>
      <c r="I2271" s="117"/>
      <c r="AE2271" s="117"/>
    </row>
    <row r="2272" ht="15.75" customHeight="1">
      <c r="A2272" s="3"/>
      <c r="I2272" s="117"/>
      <c r="AE2272" s="117"/>
    </row>
    <row r="2273" ht="15.75" customHeight="1">
      <c r="A2273" s="3"/>
      <c r="I2273" s="117"/>
      <c r="AE2273" s="117"/>
    </row>
    <row r="2274" ht="15.75" customHeight="1">
      <c r="A2274" s="3"/>
      <c r="I2274" s="117"/>
      <c r="AE2274" s="117"/>
    </row>
    <row r="2275" ht="15.75" customHeight="1">
      <c r="A2275" s="3"/>
      <c r="I2275" s="117"/>
      <c r="AE2275" s="117"/>
    </row>
    <row r="2276" ht="15.75" customHeight="1">
      <c r="A2276" s="3"/>
      <c r="I2276" s="117"/>
      <c r="AE2276" s="117"/>
    </row>
    <row r="2277" ht="15.75" customHeight="1">
      <c r="A2277" s="3"/>
      <c r="I2277" s="117"/>
      <c r="AE2277" s="117"/>
    </row>
    <row r="2278" ht="15.75" customHeight="1">
      <c r="A2278" s="3"/>
      <c r="I2278" s="117"/>
      <c r="AE2278" s="117"/>
    </row>
    <row r="2279" ht="15.75" customHeight="1">
      <c r="A2279" s="3"/>
      <c r="I2279" s="117"/>
      <c r="AE2279" s="117"/>
    </row>
    <row r="2280" ht="15.75" customHeight="1">
      <c r="A2280" s="3"/>
      <c r="I2280" s="117"/>
      <c r="AE2280" s="117"/>
    </row>
    <row r="2281" ht="15.75" customHeight="1">
      <c r="A2281" s="3"/>
      <c r="I2281" s="117"/>
      <c r="AE2281" s="117"/>
    </row>
    <row r="2282" ht="15.75" customHeight="1">
      <c r="A2282" s="3"/>
      <c r="I2282" s="117"/>
      <c r="AE2282" s="117"/>
    </row>
    <row r="2283" ht="15.75" customHeight="1">
      <c r="A2283" s="3"/>
      <c r="I2283" s="117"/>
      <c r="AE2283" s="117"/>
    </row>
    <row r="2284" ht="15.75" customHeight="1">
      <c r="A2284" s="3"/>
      <c r="I2284" s="117"/>
      <c r="AE2284" s="117"/>
    </row>
    <row r="2285" ht="15.75" customHeight="1">
      <c r="A2285" s="3"/>
      <c r="I2285" s="117"/>
      <c r="AE2285" s="117"/>
    </row>
    <row r="2286" ht="15.75" customHeight="1">
      <c r="A2286" s="3"/>
      <c r="I2286" s="117"/>
      <c r="AE2286" s="117"/>
    </row>
    <row r="2287" ht="15.75" customHeight="1">
      <c r="A2287" s="3"/>
      <c r="I2287" s="117"/>
      <c r="AE2287" s="117"/>
    </row>
    <row r="2288" ht="15.75" customHeight="1">
      <c r="A2288" s="3"/>
      <c r="I2288" s="117"/>
      <c r="AE2288" s="117"/>
    </row>
    <row r="2289" ht="15.75" customHeight="1">
      <c r="A2289" s="3"/>
      <c r="I2289" s="117"/>
      <c r="AE2289" s="117"/>
    </row>
    <row r="2290" ht="15.75" customHeight="1">
      <c r="A2290" s="3"/>
      <c r="I2290" s="117"/>
      <c r="AE2290" s="117"/>
    </row>
    <row r="2291" ht="15.75" customHeight="1">
      <c r="A2291" s="3"/>
      <c r="I2291" s="117"/>
      <c r="AE2291" s="117"/>
    </row>
    <row r="2292" ht="15.75" customHeight="1">
      <c r="A2292" s="3"/>
      <c r="I2292" s="117"/>
      <c r="AE2292" s="117"/>
    </row>
    <row r="2293" ht="15.75" customHeight="1">
      <c r="A2293" s="3"/>
      <c r="I2293" s="117"/>
      <c r="AE2293" s="117"/>
    </row>
    <row r="2294" ht="15.75" customHeight="1">
      <c r="A2294" s="3"/>
      <c r="I2294" s="117"/>
      <c r="AE2294" s="117"/>
    </row>
    <row r="2295" ht="15.75" customHeight="1">
      <c r="A2295" s="3"/>
      <c r="I2295" s="117"/>
      <c r="AE2295" s="117"/>
    </row>
    <row r="2296" ht="15.75" customHeight="1">
      <c r="A2296" s="3"/>
      <c r="I2296" s="117"/>
      <c r="AE2296" s="117"/>
    </row>
    <row r="2297" ht="15.75" customHeight="1">
      <c r="A2297" s="3"/>
      <c r="I2297" s="117"/>
      <c r="AE2297" s="117"/>
    </row>
    <row r="2298" ht="15.75" customHeight="1">
      <c r="A2298" s="3"/>
      <c r="I2298" s="117"/>
      <c r="AE2298" s="117"/>
    </row>
    <row r="2299" ht="15.75" customHeight="1">
      <c r="A2299" s="3"/>
      <c r="I2299" s="117"/>
      <c r="AE2299" s="117"/>
    </row>
    <row r="2300" ht="15.75" customHeight="1">
      <c r="A2300" s="3"/>
      <c r="I2300" s="117"/>
      <c r="AE2300" s="117"/>
    </row>
    <row r="2301" ht="15.75" customHeight="1">
      <c r="A2301" s="3"/>
      <c r="I2301" s="117"/>
      <c r="AE2301" s="117"/>
    </row>
    <row r="2302" ht="15.75" customHeight="1">
      <c r="A2302" s="3"/>
      <c r="I2302" s="117"/>
      <c r="AE2302" s="117"/>
    </row>
    <row r="2303" ht="15.75" customHeight="1">
      <c r="A2303" s="3"/>
      <c r="I2303" s="117"/>
      <c r="AE2303" s="117"/>
    </row>
    <row r="2304" ht="15.75" customHeight="1">
      <c r="A2304" s="3"/>
      <c r="I2304" s="117"/>
      <c r="AE2304" s="117"/>
    </row>
    <row r="2305" ht="15.75" customHeight="1">
      <c r="A2305" s="3"/>
      <c r="I2305" s="117"/>
      <c r="AE2305" s="117"/>
    </row>
    <row r="2306" ht="15.75" customHeight="1">
      <c r="A2306" s="3"/>
      <c r="I2306" s="117"/>
      <c r="AE2306" s="117"/>
    </row>
    <row r="2307" ht="15.75" customHeight="1">
      <c r="A2307" s="3"/>
      <c r="I2307" s="117"/>
      <c r="AE2307" s="117"/>
    </row>
    <row r="2308" ht="15.75" customHeight="1">
      <c r="A2308" s="3"/>
      <c r="I2308" s="117"/>
      <c r="AE2308" s="117"/>
    </row>
    <row r="2309" ht="15.75" customHeight="1">
      <c r="A2309" s="3"/>
      <c r="I2309" s="117"/>
      <c r="AE2309" s="117"/>
    </row>
    <row r="2310" ht="15.75" customHeight="1">
      <c r="A2310" s="3"/>
      <c r="I2310" s="117"/>
      <c r="AE2310" s="117"/>
    </row>
    <row r="2311" ht="15.75" customHeight="1">
      <c r="A2311" s="3"/>
      <c r="I2311" s="117"/>
      <c r="AE2311" s="117"/>
    </row>
    <row r="2312" ht="15.75" customHeight="1">
      <c r="A2312" s="3"/>
      <c r="I2312" s="117"/>
      <c r="AE2312" s="117"/>
    </row>
    <row r="2313" ht="15.75" customHeight="1">
      <c r="A2313" s="3"/>
      <c r="I2313" s="117"/>
      <c r="AE2313" s="117"/>
    </row>
    <row r="2314" ht="15.75" customHeight="1">
      <c r="A2314" s="3"/>
      <c r="I2314" s="117"/>
      <c r="AE2314" s="117"/>
    </row>
    <row r="2315" ht="15.75" customHeight="1">
      <c r="A2315" s="3"/>
      <c r="I2315" s="117"/>
      <c r="AE2315" s="117"/>
    </row>
    <row r="2316" ht="15.75" customHeight="1">
      <c r="A2316" s="3"/>
      <c r="I2316" s="117"/>
      <c r="AE2316" s="117"/>
    </row>
    <row r="2317" ht="15.75" customHeight="1">
      <c r="A2317" s="3"/>
      <c r="I2317" s="117"/>
      <c r="AE2317" s="117"/>
    </row>
    <row r="2318" ht="15.75" customHeight="1">
      <c r="A2318" s="3"/>
      <c r="I2318" s="117"/>
      <c r="AE2318" s="117"/>
    </row>
    <row r="2319" ht="15.75" customHeight="1">
      <c r="A2319" s="3"/>
      <c r="I2319" s="117"/>
      <c r="AE2319" s="117"/>
    </row>
    <row r="2320" ht="15.75" customHeight="1">
      <c r="A2320" s="3"/>
      <c r="I2320" s="117"/>
      <c r="AE2320" s="117"/>
    </row>
    <row r="2321" ht="15.75" customHeight="1">
      <c r="A2321" s="3"/>
      <c r="I2321" s="117"/>
      <c r="AE2321" s="117"/>
    </row>
    <row r="2322" ht="15.75" customHeight="1">
      <c r="A2322" s="3"/>
      <c r="I2322" s="117"/>
      <c r="AE2322" s="117"/>
    </row>
    <row r="2323" ht="15.75" customHeight="1">
      <c r="A2323" s="3"/>
      <c r="I2323" s="117"/>
      <c r="AE2323" s="117"/>
    </row>
    <row r="2324" ht="15.75" customHeight="1">
      <c r="A2324" s="3"/>
      <c r="I2324" s="117"/>
      <c r="AE2324" s="117"/>
    </row>
    <row r="2325" ht="15.75" customHeight="1">
      <c r="A2325" s="3"/>
      <c r="I2325" s="117"/>
      <c r="AE2325" s="117"/>
    </row>
    <row r="2326" ht="15.75" customHeight="1">
      <c r="A2326" s="3"/>
      <c r="I2326" s="117"/>
      <c r="AE2326" s="117"/>
    </row>
    <row r="2327" ht="15.75" customHeight="1">
      <c r="A2327" s="3"/>
      <c r="I2327" s="117"/>
      <c r="AE2327" s="117"/>
    </row>
    <row r="2328" ht="15.75" customHeight="1">
      <c r="A2328" s="3"/>
      <c r="I2328" s="117"/>
      <c r="AE2328" s="117"/>
    </row>
    <row r="2329" ht="15.75" customHeight="1">
      <c r="A2329" s="3"/>
      <c r="I2329" s="117"/>
      <c r="AE2329" s="117"/>
    </row>
    <row r="2330" ht="15.75" customHeight="1">
      <c r="A2330" s="3"/>
      <c r="I2330" s="117"/>
      <c r="AE2330" s="117"/>
    </row>
    <row r="2331" ht="15.75" customHeight="1">
      <c r="A2331" s="3"/>
      <c r="I2331" s="117"/>
      <c r="AE2331" s="117"/>
    </row>
    <row r="2332" ht="15.75" customHeight="1">
      <c r="A2332" s="3"/>
      <c r="I2332" s="117"/>
      <c r="AE2332" s="117"/>
    </row>
    <row r="2333" ht="15.75" customHeight="1">
      <c r="A2333" s="3"/>
      <c r="I2333" s="117"/>
      <c r="AE2333" s="117"/>
    </row>
    <row r="2334" ht="15.75" customHeight="1">
      <c r="A2334" s="3"/>
      <c r="I2334" s="117"/>
      <c r="AE2334" s="117"/>
    </row>
    <row r="2335" ht="15.75" customHeight="1">
      <c r="A2335" s="3"/>
      <c r="I2335" s="117"/>
      <c r="AE2335" s="117"/>
    </row>
    <row r="2336" ht="15.75" customHeight="1">
      <c r="A2336" s="3"/>
      <c r="I2336" s="117"/>
      <c r="AE2336" s="117"/>
    </row>
    <row r="2337" ht="15.75" customHeight="1">
      <c r="A2337" s="3"/>
      <c r="I2337" s="117"/>
      <c r="AE2337" s="117"/>
    </row>
    <row r="2338" ht="15.75" customHeight="1">
      <c r="A2338" s="3"/>
      <c r="I2338" s="117"/>
      <c r="AE2338" s="117"/>
    </row>
    <row r="2339" ht="15.75" customHeight="1">
      <c r="A2339" s="3"/>
      <c r="I2339" s="117"/>
      <c r="AE2339" s="117"/>
    </row>
    <row r="2340" ht="15.75" customHeight="1">
      <c r="A2340" s="3"/>
      <c r="I2340" s="117"/>
      <c r="AE2340" s="117"/>
    </row>
    <row r="2341" ht="15.75" customHeight="1">
      <c r="A2341" s="3"/>
      <c r="I2341" s="117"/>
      <c r="AE2341" s="117"/>
    </row>
    <row r="2342" ht="15.75" customHeight="1">
      <c r="A2342" s="3"/>
      <c r="I2342" s="117"/>
      <c r="AE2342" s="117"/>
    </row>
    <row r="2343" ht="15.75" customHeight="1">
      <c r="A2343" s="3"/>
      <c r="I2343" s="117"/>
      <c r="AE2343" s="117"/>
    </row>
    <row r="2344" ht="15.75" customHeight="1">
      <c r="A2344" s="3"/>
      <c r="I2344" s="117"/>
      <c r="AE2344" s="117"/>
    </row>
    <row r="2345" ht="15.75" customHeight="1">
      <c r="A2345" s="3"/>
      <c r="I2345" s="117"/>
      <c r="AE2345" s="117"/>
    </row>
    <row r="2346" ht="15.75" customHeight="1">
      <c r="A2346" s="3"/>
      <c r="I2346" s="117"/>
      <c r="AE2346" s="117"/>
    </row>
    <row r="2347" ht="15.75" customHeight="1">
      <c r="A2347" s="3"/>
      <c r="I2347" s="117"/>
      <c r="AE2347" s="117"/>
    </row>
    <row r="2348" ht="15.75" customHeight="1">
      <c r="A2348" s="3"/>
      <c r="I2348" s="117"/>
      <c r="AE2348" s="117"/>
    </row>
    <row r="2349" ht="15.75" customHeight="1">
      <c r="A2349" s="3"/>
      <c r="I2349" s="117"/>
      <c r="AE2349" s="117"/>
    </row>
    <row r="2350" ht="15.75" customHeight="1">
      <c r="A2350" s="3"/>
      <c r="I2350" s="117"/>
      <c r="AE2350" s="117"/>
    </row>
    <row r="2351" ht="15.75" customHeight="1">
      <c r="A2351" s="3"/>
      <c r="I2351" s="117"/>
      <c r="AE2351" s="117"/>
    </row>
    <row r="2352" ht="15.75" customHeight="1">
      <c r="A2352" s="3"/>
      <c r="I2352" s="117"/>
      <c r="AE2352" s="117"/>
    </row>
    <row r="2353" ht="15.75" customHeight="1">
      <c r="A2353" s="3"/>
      <c r="I2353" s="117"/>
      <c r="AE2353" s="117"/>
    </row>
    <row r="2354" ht="15.75" customHeight="1">
      <c r="A2354" s="3"/>
      <c r="I2354" s="117"/>
      <c r="AE2354" s="117"/>
    </row>
    <row r="2355" ht="15.75" customHeight="1">
      <c r="A2355" s="3"/>
      <c r="I2355" s="117"/>
      <c r="AE2355" s="117"/>
    </row>
    <row r="2356" ht="15.75" customHeight="1">
      <c r="A2356" s="3"/>
      <c r="I2356" s="117"/>
      <c r="AE2356" s="117"/>
    </row>
    <row r="2357" ht="15.75" customHeight="1">
      <c r="A2357" s="3"/>
      <c r="I2357" s="117"/>
      <c r="AE2357" s="117"/>
    </row>
    <row r="2358" ht="15.75" customHeight="1">
      <c r="A2358" s="3"/>
      <c r="I2358" s="117"/>
      <c r="AE2358" s="117"/>
    </row>
    <row r="2359" ht="15.75" customHeight="1">
      <c r="A2359" s="3"/>
      <c r="I2359" s="117"/>
      <c r="AE2359" s="117"/>
    </row>
    <row r="2360" ht="15.75" customHeight="1">
      <c r="A2360" s="3"/>
      <c r="I2360" s="117"/>
      <c r="AE2360" s="117"/>
    </row>
    <row r="2361" ht="15.75" customHeight="1">
      <c r="A2361" s="3"/>
      <c r="I2361" s="117"/>
      <c r="AE2361" s="117"/>
    </row>
    <row r="2362" ht="15.75" customHeight="1">
      <c r="A2362" s="3"/>
      <c r="I2362" s="117"/>
      <c r="AE2362" s="117"/>
    </row>
    <row r="2363" ht="15.75" customHeight="1">
      <c r="A2363" s="3"/>
      <c r="I2363" s="117"/>
      <c r="AE2363" s="117"/>
    </row>
    <row r="2364" ht="15.75" customHeight="1">
      <c r="A2364" s="3"/>
      <c r="I2364" s="117"/>
      <c r="AE2364" s="117"/>
    </row>
    <row r="2365" ht="15.75" customHeight="1">
      <c r="A2365" s="3"/>
      <c r="I2365" s="117"/>
      <c r="AE2365" s="117"/>
    </row>
    <row r="2366" ht="15.75" customHeight="1">
      <c r="A2366" s="3"/>
      <c r="I2366" s="117"/>
      <c r="AE2366" s="117"/>
    </row>
    <row r="2367" ht="15.75" customHeight="1">
      <c r="A2367" s="3"/>
      <c r="I2367" s="117"/>
      <c r="AE2367" s="117"/>
    </row>
    <row r="2368" ht="15.75" customHeight="1">
      <c r="A2368" s="3"/>
      <c r="I2368" s="117"/>
      <c r="AE2368" s="117"/>
    </row>
    <row r="2369" ht="15.75" customHeight="1">
      <c r="A2369" s="3"/>
      <c r="I2369" s="117"/>
      <c r="AE2369" s="117"/>
    </row>
    <row r="2370" ht="15.75" customHeight="1">
      <c r="A2370" s="3"/>
      <c r="I2370" s="117"/>
      <c r="AE2370" s="117"/>
    </row>
    <row r="2371" ht="15.75" customHeight="1">
      <c r="A2371" s="3"/>
      <c r="I2371" s="117"/>
      <c r="AE2371" s="117"/>
    </row>
    <row r="2372" ht="15.75" customHeight="1">
      <c r="A2372" s="3"/>
      <c r="I2372" s="117"/>
      <c r="AE2372" s="117"/>
    </row>
    <row r="2373" ht="15.75" customHeight="1">
      <c r="A2373" s="3"/>
      <c r="I2373" s="117"/>
      <c r="AE2373" s="117"/>
    </row>
    <row r="2374" ht="15.75" customHeight="1">
      <c r="A2374" s="3"/>
      <c r="I2374" s="117"/>
      <c r="AE2374" s="117"/>
    </row>
    <row r="2375" ht="15.75" customHeight="1">
      <c r="A2375" s="3"/>
      <c r="I2375" s="117"/>
      <c r="AE2375" s="117"/>
    </row>
    <row r="2376" ht="15.75" customHeight="1">
      <c r="A2376" s="3"/>
      <c r="I2376" s="117"/>
      <c r="AE2376" s="117"/>
    </row>
    <row r="2377" ht="15.75" customHeight="1">
      <c r="A2377" s="3"/>
      <c r="I2377" s="117"/>
      <c r="AE2377" s="117"/>
    </row>
    <row r="2378" ht="15.75" customHeight="1">
      <c r="A2378" s="3"/>
      <c r="I2378" s="117"/>
      <c r="AE2378" s="117"/>
    </row>
    <row r="2379" ht="15.75" customHeight="1">
      <c r="A2379" s="3"/>
      <c r="I2379" s="117"/>
      <c r="AE2379" s="117"/>
    </row>
    <row r="2380" ht="15.75" customHeight="1">
      <c r="A2380" s="3"/>
      <c r="I2380" s="117"/>
      <c r="AE2380" s="117"/>
    </row>
    <row r="2381" ht="15.75" customHeight="1">
      <c r="A2381" s="3"/>
      <c r="I2381" s="117"/>
      <c r="AE2381" s="117"/>
    </row>
    <row r="2382" ht="15.75" customHeight="1">
      <c r="A2382" s="3"/>
      <c r="I2382" s="117"/>
      <c r="AE2382" s="117"/>
    </row>
    <row r="2383" ht="15.75" customHeight="1">
      <c r="A2383" s="3"/>
      <c r="I2383" s="117"/>
      <c r="AE2383" s="117"/>
    </row>
    <row r="2384" ht="15.75" customHeight="1">
      <c r="A2384" s="3"/>
      <c r="I2384" s="117"/>
      <c r="AE2384" s="117"/>
    </row>
    <row r="2385" ht="15.75" customHeight="1">
      <c r="A2385" s="3"/>
      <c r="I2385" s="117"/>
      <c r="AE2385" s="117"/>
    </row>
    <row r="2386" ht="15.75" customHeight="1">
      <c r="A2386" s="3"/>
      <c r="I2386" s="117"/>
      <c r="AE2386" s="117"/>
    </row>
    <row r="2387" ht="15.75" customHeight="1">
      <c r="A2387" s="3"/>
      <c r="I2387" s="117"/>
      <c r="AE2387" s="117"/>
    </row>
    <row r="2388" ht="15.75" customHeight="1">
      <c r="A2388" s="3"/>
      <c r="I2388" s="117"/>
      <c r="AE2388" s="117"/>
    </row>
    <row r="2389" ht="15.75" customHeight="1">
      <c r="A2389" s="3"/>
      <c r="I2389" s="117"/>
      <c r="AE2389" s="117"/>
    </row>
    <row r="2390" ht="15.75" customHeight="1">
      <c r="A2390" s="3"/>
      <c r="I2390" s="117"/>
      <c r="AE2390" s="117"/>
    </row>
    <row r="2391" ht="15.75" customHeight="1">
      <c r="A2391" s="3"/>
      <c r="I2391" s="117"/>
      <c r="AE2391" s="117"/>
    </row>
    <row r="2392" ht="15.75" customHeight="1">
      <c r="A2392" s="3"/>
      <c r="I2392" s="117"/>
      <c r="AE2392" s="117"/>
    </row>
    <row r="2393" ht="15.75" customHeight="1">
      <c r="A2393" s="3"/>
      <c r="I2393" s="117"/>
      <c r="AE2393" s="117"/>
    </row>
    <row r="2394" ht="15.75" customHeight="1">
      <c r="A2394" s="3"/>
      <c r="I2394" s="117"/>
      <c r="AE2394" s="117"/>
    </row>
    <row r="2395" ht="15.75" customHeight="1">
      <c r="A2395" s="3"/>
      <c r="I2395" s="117"/>
      <c r="AE2395" s="117"/>
    </row>
    <row r="2396" ht="15.75" customHeight="1">
      <c r="A2396" s="3"/>
      <c r="I2396" s="117"/>
      <c r="AE2396" s="117"/>
    </row>
    <row r="2397" ht="15.75" customHeight="1">
      <c r="A2397" s="3"/>
      <c r="I2397" s="117"/>
      <c r="AE2397" s="117"/>
    </row>
    <row r="2398" ht="15.75" customHeight="1">
      <c r="A2398" s="3"/>
      <c r="I2398" s="117"/>
      <c r="AE2398" s="117"/>
    </row>
    <row r="2399" ht="15.75" customHeight="1">
      <c r="A2399" s="3"/>
      <c r="I2399" s="117"/>
      <c r="AE2399" s="117"/>
    </row>
    <row r="2400" ht="15.75" customHeight="1">
      <c r="A2400" s="3"/>
      <c r="I2400" s="117"/>
      <c r="AE2400" s="117"/>
    </row>
    <row r="2401" ht="15.75" customHeight="1">
      <c r="A2401" s="3"/>
      <c r="I2401" s="117"/>
      <c r="AE2401" s="117"/>
    </row>
    <row r="2402" ht="15.75" customHeight="1">
      <c r="A2402" s="3"/>
      <c r="I2402" s="117"/>
      <c r="AE2402" s="117"/>
    </row>
    <row r="2403" ht="15.75" customHeight="1">
      <c r="A2403" s="3"/>
      <c r="I2403" s="117"/>
      <c r="AE2403" s="117"/>
    </row>
    <row r="2404" ht="15.75" customHeight="1">
      <c r="A2404" s="3"/>
      <c r="I2404" s="117"/>
      <c r="AE2404" s="117"/>
    </row>
    <row r="2405" ht="15.75" customHeight="1">
      <c r="A2405" s="3"/>
      <c r="I2405" s="117"/>
      <c r="AE2405" s="117"/>
    </row>
    <row r="2406" ht="15.75" customHeight="1">
      <c r="A2406" s="3"/>
      <c r="I2406" s="117"/>
      <c r="AE2406" s="117"/>
    </row>
    <row r="2407" ht="15.75" customHeight="1">
      <c r="A2407" s="3"/>
      <c r="I2407" s="117"/>
      <c r="AE2407" s="117"/>
    </row>
    <row r="2408" ht="15.75" customHeight="1">
      <c r="A2408" s="3"/>
      <c r="I2408" s="117"/>
      <c r="AE2408" s="117"/>
    </row>
    <row r="2409" ht="15.75" customHeight="1">
      <c r="A2409" s="3"/>
      <c r="I2409" s="117"/>
      <c r="AE2409" s="117"/>
    </row>
    <row r="2410" ht="15.75" customHeight="1">
      <c r="A2410" s="3"/>
      <c r="I2410" s="117"/>
      <c r="AE2410" s="117"/>
    </row>
    <row r="2411" ht="15.75" customHeight="1">
      <c r="A2411" s="3"/>
      <c r="I2411" s="117"/>
      <c r="AE2411" s="117"/>
    </row>
    <row r="2412" ht="15.75" customHeight="1">
      <c r="A2412" s="3"/>
      <c r="I2412" s="117"/>
      <c r="AE2412" s="117"/>
    </row>
    <row r="2413" ht="15.75" customHeight="1">
      <c r="A2413" s="3"/>
      <c r="I2413" s="117"/>
      <c r="AE2413" s="117"/>
    </row>
    <row r="2414" ht="15.75" customHeight="1">
      <c r="A2414" s="3"/>
      <c r="I2414" s="117"/>
      <c r="AE2414" s="117"/>
    </row>
    <row r="2415" ht="15.75" customHeight="1">
      <c r="A2415" s="3"/>
      <c r="I2415" s="117"/>
      <c r="AE2415" s="117"/>
    </row>
    <row r="2416" ht="15.75" customHeight="1">
      <c r="A2416" s="3"/>
      <c r="I2416" s="117"/>
      <c r="AE2416" s="117"/>
    </row>
    <row r="2417" ht="15.75" customHeight="1">
      <c r="A2417" s="3"/>
      <c r="I2417" s="117"/>
      <c r="AE2417" s="117"/>
    </row>
    <row r="2418" ht="15.75" customHeight="1">
      <c r="A2418" s="3"/>
      <c r="I2418" s="117"/>
      <c r="AE2418" s="117"/>
    </row>
    <row r="2419" ht="15.75" customHeight="1">
      <c r="A2419" s="3"/>
      <c r="I2419" s="117"/>
      <c r="AE2419" s="117"/>
    </row>
    <row r="2420" ht="15.75" customHeight="1">
      <c r="A2420" s="3"/>
      <c r="I2420" s="117"/>
      <c r="AE2420" s="117"/>
    </row>
    <row r="2421" ht="15.75" customHeight="1">
      <c r="A2421" s="3"/>
      <c r="I2421" s="117"/>
      <c r="AE2421" s="117"/>
    </row>
    <row r="2422" ht="15.75" customHeight="1">
      <c r="A2422" s="3"/>
      <c r="I2422" s="117"/>
      <c r="AE2422" s="117"/>
    </row>
    <row r="2423" ht="15.75" customHeight="1">
      <c r="A2423" s="3"/>
      <c r="I2423" s="117"/>
      <c r="AE2423" s="117"/>
    </row>
    <row r="2424" ht="15.75" customHeight="1">
      <c r="A2424" s="3"/>
      <c r="I2424" s="117"/>
      <c r="AE2424" s="117"/>
    </row>
    <row r="2425" ht="15.75" customHeight="1">
      <c r="A2425" s="3"/>
      <c r="I2425" s="117"/>
      <c r="AE2425" s="117"/>
    </row>
    <row r="2426" ht="15.75" customHeight="1">
      <c r="A2426" s="3"/>
      <c r="I2426" s="117"/>
      <c r="AE2426" s="117"/>
    </row>
    <row r="2427" ht="15.75" customHeight="1">
      <c r="A2427" s="3"/>
      <c r="I2427" s="117"/>
      <c r="AE2427" s="117"/>
    </row>
    <row r="2428" ht="15.75" customHeight="1">
      <c r="A2428" s="3"/>
      <c r="I2428" s="117"/>
      <c r="AE2428" s="117"/>
    </row>
    <row r="2429" ht="15.75" customHeight="1">
      <c r="A2429" s="3"/>
      <c r="I2429" s="117"/>
      <c r="AE2429" s="117"/>
    </row>
    <row r="2430" ht="15.75" customHeight="1">
      <c r="A2430" s="3"/>
      <c r="I2430" s="117"/>
      <c r="AE2430" s="117"/>
    </row>
    <row r="2431" ht="15.75" customHeight="1">
      <c r="A2431" s="3"/>
      <c r="I2431" s="117"/>
      <c r="AE2431" s="117"/>
    </row>
    <row r="2432" ht="15.75" customHeight="1">
      <c r="A2432" s="3"/>
      <c r="I2432" s="117"/>
      <c r="AE2432" s="117"/>
    </row>
    <row r="2433" ht="15.75" customHeight="1">
      <c r="A2433" s="3"/>
      <c r="I2433" s="117"/>
      <c r="AE2433" s="117"/>
    </row>
    <row r="2434" ht="15.75" customHeight="1">
      <c r="A2434" s="3"/>
      <c r="I2434" s="117"/>
      <c r="AE2434" s="117"/>
    </row>
    <row r="2435" ht="15.75" customHeight="1">
      <c r="A2435" s="3"/>
      <c r="I2435" s="117"/>
      <c r="AE2435" s="117"/>
    </row>
    <row r="2436" ht="15.75" customHeight="1">
      <c r="A2436" s="3"/>
      <c r="I2436" s="117"/>
      <c r="AE2436" s="117"/>
    </row>
    <row r="2437" ht="15.75" customHeight="1">
      <c r="A2437" s="3"/>
      <c r="I2437" s="117"/>
      <c r="AE2437" s="117"/>
    </row>
    <row r="2438" ht="15.75" customHeight="1">
      <c r="A2438" s="3"/>
      <c r="I2438" s="117"/>
      <c r="AE2438" s="117"/>
    </row>
    <row r="2439" ht="15.75" customHeight="1">
      <c r="A2439" s="3"/>
      <c r="I2439" s="117"/>
      <c r="AE2439" s="117"/>
    </row>
    <row r="2440" ht="15.75" customHeight="1">
      <c r="A2440" s="3"/>
      <c r="I2440" s="117"/>
      <c r="AE2440" s="117"/>
    </row>
    <row r="2441" ht="15.75" customHeight="1">
      <c r="A2441" s="3"/>
      <c r="I2441" s="117"/>
      <c r="AE2441" s="117"/>
    </row>
    <row r="2442" ht="15.75" customHeight="1">
      <c r="A2442" s="3"/>
      <c r="I2442" s="117"/>
      <c r="AE2442" s="117"/>
    </row>
    <row r="2443" ht="15.75" customHeight="1">
      <c r="A2443" s="3"/>
      <c r="I2443" s="117"/>
      <c r="AE2443" s="117"/>
    </row>
    <row r="2444" ht="15.75" customHeight="1">
      <c r="A2444" s="3"/>
      <c r="I2444" s="117"/>
      <c r="AE2444" s="117"/>
    </row>
    <row r="2445" ht="15.75" customHeight="1">
      <c r="A2445" s="3"/>
      <c r="I2445" s="117"/>
      <c r="AE2445" s="117"/>
    </row>
    <row r="2446" ht="15.75" customHeight="1">
      <c r="A2446" s="3"/>
      <c r="I2446" s="117"/>
      <c r="AE2446" s="117"/>
    </row>
    <row r="2447" ht="15.75" customHeight="1">
      <c r="A2447" s="3"/>
      <c r="I2447" s="117"/>
      <c r="AE2447" s="117"/>
    </row>
    <row r="2448" ht="15.75" customHeight="1">
      <c r="A2448" s="3"/>
      <c r="I2448" s="117"/>
      <c r="AE2448" s="117"/>
    </row>
    <row r="2449" ht="15.75" customHeight="1">
      <c r="A2449" s="3"/>
      <c r="I2449" s="117"/>
      <c r="AE2449" s="117"/>
    </row>
    <row r="2450" ht="15.75" customHeight="1">
      <c r="A2450" s="3"/>
      <c r="I2450" s="117"/>
      <c r="AE2450" s="117"/>
    </row>
    <row r="2451" ht="15.75" customHeight="1">
      <c r="A2451" s="3"/>
      <c r="I2451" s="117"/>
      <c r="AE2451" s="117"/>
    </row>
    <row r="2452" ht="15.75" customHeight="1">
      <c r="A2452" s="3"/>
      <c r="I2452" s="117"/>
      <c r="AE2452" s="117"/>
    </row>
    <row r="2453" ht="15.75" customHeight="1">
      <c r="A2453" s="3"/>
      <c r="I2453" s="117"/>
      <c r="AE2453" s="117"/>
    </row>
    <row r="2454" ht="15.75" customHeight="1">
      <c r="A2454" s="3"/>
      <c r="I2454" s="117"/>
      <c r="AE2454" s="117"/>
    </row>
    <row r="2455" ht="15.75" customHeight="1">
      <c r="A2455" s="3"/>
      <c r="I2455" s="117"/>
      <c r="AE2455" s="117"/>
    </row>
    <row r="2456" ht="15.75" customHeight="1">
      <c r="A2456" s="3"/>
      <c r="I2456" s="117"/>
      <c r="AE2456" s="117"/>
    </row>
    <row r="2457" ht="15.75" customHeight="1">
      <c r="A2457" s="3"/>
      <c r="I2457" s="117"/>
      <c r="AE2457" s="117"/>
    </row>
    <row r="2458" ht="15.75" customHeight="1">
      <c r="A2458" s="3"/>
      <c r="I2458" s="117"/>
      <c r="AE2458" s="117"/>
    </row>
    <row r="2459" ht="15.75" customHeight="1">
      <c r="A2459" s="3"/>
      <c r="I2459" s="117"/>
      <c r="AE2459" s="117"/>
    </row>
    <row r="2460" ht="15.75" customHeight="1">
      <c r="A2460" s="3"/>
      <c r="I2460" s="117"/>
      <c r="AE2460" s="117"/>
    </row>
    <row r="2461" ht="15.75" customHeight="1">
      <c r="A2461" s="3"/>
      <c r="I2461" s="117"/>
      <c r="AE2461" s="117"/>
    </row>
    <row r="2462" ht="15.75" customHeight="1">
      <c r="A2462" s="3"/>
      <c r="I2462" s="117"/>
      <c r="AE2462" s="117"/>
    </row>
    <row r="2463" ht="15.75" customHeight="1">
      <c r="A2463" s="3"/>
      <c r="I2463" s="117"/>
      <c r="AE2463" s="117"/>
    </row>
    <row r="2464" ht="15.75" customHeight="1">
      <c r="A2464" s="3"/>
      <c r="I2464" s="117"/>
      <c r="AE2464" s="117"/>
    </row>
    <row r="2465" ht="15.75" customHeight="1">
      <c r="A2465" s="3"/>
      <c r="I2465" s="117"/>
      <c r="AE2465" s="117"/>
    </row>
    <row r="2466" ht="15.75" customHeight="1">
      <c r="A2466" s="3"/>
      <c r="I2466" s="117"/>
      <c r="AE2466" s="117"/>
    </row>
    <row r="2467" ht="15.75" customHeight="1">
      <c r="A2467" s="3"/>
      <c r="I2467" s="117"/>
      <c r="AE2467" s="117"/>
    </row>
    <row r="2468" ht="15.75" customHeight="1">
      <c r="A2468" s="3"/>
      <c r="I2468" s="117"/>
      <c r="AE2468" s="117"/>
    </row>
    <row r="2469" ht="15.75" customHeight="1">
      <c r="A2469" s="3"/>
      <c r="I2469" s="117"/>
      <c r="AE2469" s="117"/>
    </row>
    <row r="2470" ht="15.75" customHeight="1">
      <c r="A2470" s="3"/>
      <c r="I2470" s="117"/>
      <c r="AE2470" s="117"/>
    </row>
    <row r="2471" ht="15.75" customHeight="1">
      <c r="A2471" s="3"/>
      <c r="I2471" s="117"/>
      <c r="AE2471" s="117"/>
    </row>
    <row r="2472" ht="15.75" customHeight="1">
      <c r="A2472" s="3"/>
      <c r="I2472" s="117"/>
      <c r="AE2472" s="117"/>
    </row>
    <row r="2473" ht="15.75" customHeight="1">
      <c r="A2473" s="3"/>
      <c r="I2473" s="117"/>
      <c r="AE2473" s="117"/>
    </row>
    <row r="2474" ht="15.75" customHeight="1">
      <c r="A2474" s="3"/>
      <c r="I2474" s="117"/>
      <c r="AE2474" s="117"/>
    </row>
    <row r="2475" ht="15.75" customHeight="1">
      <c r="A2475" s="3"/>
      <c r="I2475" s="117"/>
      <c r="AE2475" s="117"/>
    </row>
    <row r="2476" ht="15.75" customHeight="1">
      <c r="A2476" s="3"/>
      <c r="I2476" s="117"/>
      <c r="AE2476" s="117"/>
    </row>
    <row r="2477" ht="15.75" customHeight="1">
      <c r="A2477" s="3"/>
      <c r="I2477" s="117"/>
      <c r="AE2477" s="117"/>
    </row>
    <row r="2478" ht="15.75" customHeight="1">
      <c r="A2478" s="3"/>
      <c r="I2478" s="117"/>
      <c r="AE2478" s="117"/>
    </row>
    <row r="2479" ht="15.75" customHeight="1">
      <c r="A2479" s="3"/>
      <c r="I2479" s="117"/>
      <c r="AE2479" s="117"/>
    </row>
    <row r="2480" ht="15.75" customHeight="1">
      <c r="A2480" s="3"/>
      <c r="I2480" s="117"/>
      <c r="AE2480" s="117"/>
    </row>
    <row r="2481" ht="15.75" customHeight="1">
      <c r="A2481" s="3"/>
      <c r="I2481" s="117"/>
      <c r="AE2481" s="117"/>
    </row>
    <row r="2482" ht="15.75" customHeight="1">
      <c r="A2482" s="3"/>
      <c r="I2482" s="117"/>
      <c r="AE2482" s="117"/>
    </row>
    <row r="2483" ht="15.75" customHeight="1">
      <c r="A2483" s="3"/>
      <c r="I2483" s="117"/>
      <c r="AE2483" s="117"/>
    </row>
    <row r="2484" ht="15.75" customHeight="1">
      <c r="A2484" s="3"/>
      <c r="I2484" s="117"/>
      <c r="AE2484" s="117"/>
    </row>
    <row r="2485" ht="15.75" customHeight="1">
      <c r="A2485" s="3"/>
      <c r="I2485" s="117"/>
      <c r="AE2485" s="117"/>
    </row>
    <row r="2486" ht="15.75" customHeight="1">
      <c r="A2486" s="3"/>
      <c r="I2486" s="117"/>
      <c r="AE2486" s="117"/>
    </row>
    <row r="2487" ht="15.75" customHeight="1">
      <c r="A2487" s="3"/>
      <c r="I2487" s="117"/>
      <c r="AE2487" s="117"/>
    </row>
    <row r="2488" ht="15.75" customHeight="1">
      <c r="A2488" s="3"/>
      <c r="I2488" s="117"/>
      <c r="AE2488" s="117"/>
    </row>
    <row r="2489" ht="15.75" customHeight="1">
      <c r="A2489" s="3"/>
      <c r="I2489" s="117"/>
      <c r="AE2489" s="117"/>
    </row>
    <row r="2490" ht="15.75" customHeight="1">
      <c r="A2490" s="3"/>
      <c r="I2490" s="117"/>
      <c r="AE2490" s="117"/>
    </row>
    <row r="2491" ht="15.75" customHeight="1">
      <c r="A2491" s="3"/>
      <c r="I2491" s="117"/>
      <c r="AE2491" s="117"/>
    </row>
    <row r="2492" ht="15.75" customHeight="1">
      <c r="A2492" s="3"/>
      <c r="I2492" s="117"/>
      <c r="AE2492" s="117"/>
    </row>
    <row r="2493" ht="15.75" customHeight="1">
      <c r="A2493" s="3"/>
      <c r="I2493" s="117"/>
      <c r="AE2493" s="117"/>
    </row>
    <row r="2494" ht="15.75" customHeight="1">
      <c r="A2494" s="3"/>
      <c r="I2494" s="117"/>
      <c r="AE2494" s="117"/>
    </row>
    <row r="2495" ht="15.75" customHeight="1">
      <c r="A2495" s="3"/>
      <c r="I2495" s="117"/>
      <c r="AE2495" s="117"/>
    </row>
    <row r="2496" ht="15.75" customHeight="1">
      <c r="A2496" s="3"/>
      <c r="I2496" s="117"/>
      <c r="AE2496" s="117"/>
    </row>
    <row r="2497" ht="15.75" customHeight="1">
      <c r="A2497" s="3"/>
      <c r="I2497" s="117"/>
      <c r="AE2497" s="117"/>
    </row>
    <row r="2498" ht="15.75" customHeight="1">
      <c r="A2498" s="3"/>
      <c r="I2498" s="117"/>
      <c r="AE2498" s="117"/>
    </row>
    <row r="2499" ht="15.75" customHeight="1">
      <c r="A2499" s="3"/>
      <c r="I2499" s="117"/>
      <c r="AE2499" s="117"/>
    </row>
    <row r="2500" ht="15.75" customHeight="1">
      <c r="A2500" s="3"/>
      <c r="I2500" s="117"/>
      <c r="AE2500" s="117"/>
    </row>
    <row r="2501" ht="15.75" customHeight="1">
      <c r="A2501" s="3"/>
      <c r="I2501" s="117"/>
      <c r="AE2501" s="117"/>
    </row>
    <row r="2502" ht="15.75" customHeight="1">
      <c r="A2502" s="3"/>
      <c r="I2502" s="117"/>
      <c r="AE2502" s="117"/>
    </row>
    <row r="2503" ht="15.75" customHeight="1">
      <c r="A2503" s="3"/>
      <c r="I2503" s="117"/>
      <c r="AE2503" s="117"/>
    </row>
    <row r="2504" ht="15.75" customHeight="1">
      <c r="A2504" s="3"/>
      <c r="I2504" s="117"/>
      <c r="AE2504" s="117"/>
    </row>
    <row r="2505" ht="15.75" customHeight="1">
      <c r="A2505" s="3"/>
      <c r="I2505" s="117"/>
      <c r="AE2505" s="117"/>
    </row>
    <row r="2506" ht="15.75" customHeight="1">
      <c r="A2506" s="3"/>
      <c r="I2506" s="117"/>
      <c r="AE2506" s="117"/>
    </row>
    <row r="2507" ht="15.75" customHeight="1">
      <c r="A2507" s="3"/>
      <c r="I2507" s="117"/>
      <c r="AE2507" s="117"/>
    </row>
    <row r="2508" ht="15.75" customHeight="1">
      <c r="A2508" s="3"/>
      <c r="I2508" s="117"/>
      <c r="AE2508" s="117"/>
    </row>
    <row r="2509" ht="15.75" customHeight="1">
      <c r="A2509" s="3"/>
      <c r="I2509" s="117"/>
      <c r="AE2509" s="117"/>
    </row>
    <row r="2510" ht="15.75" customHeight="1">
      <c r="A2510" s="3"/>
      <c r="I2510" s="117"/>
      <c r="AE2510" s="117"/>
    </row>
    <row r="2511" ht="15.75" customHeight="1">
      <c r="A2511" s="3"/>
      <c r="I2511" s="117"/>
      <c r="AE2511" s="117"/>
    </row>
    <row r="2512" ht="15.75" customHeight="1">
      <c r="A2512" s="3"/>
      <c r="I2512" s="117"/>
      <c r="AE2512" s="117"/>
    </row>
    <row r="2513" ht="15.75" customHeight="1">
      <c r="A2513" s="3"/>
      <c r="I2513" s="117"/>
      <c r="AE2513" s="117"/>
    </row>
    <row r="2514" ht="15.75" customHeight="1">
      <c r="A2514" s="3"/>
      <c r="I2514" s="117"/>
      <c r="AE2514" s="117"/>
    </row>
    <row r="2515" ht="15.75" customHeight="1">
      <c r="A2515" s="3"/>
      <c r="I2515" s="117"/>
      <c r="AE2515" s="117"/>
    </row>
    <row r="2516" ht="15.75" customHeight="1">
      <c r="A2516" s="3"/>
      <c r="I2516" s="117"/>
      <c r="AE2516" s="117"/>
    </row>
    <row r="2517" ht="15.75" customHeight="1">
      <c r="A2517" s="3"/>
      <c r="I2517" s="117"/>
      <c r="AE2517" s="117"/>
    </row>
    <row r="2518" ht="15.75" customHeight="1">
      <c r="A2518" s="3"/>
      <c r="I2518" s="117"/>
      <c r="AE2518" s="117"/>
    </row>
    <row r="2519" ht="15.75" customHeight="1">
      <c r="A2519" s="3"/>
      <c r="I2519" s="117"/>
      <c r="AE2519" s="117"/>
    </row>
    <row r="2520" ht="15.75" customHeight="1">
      <c r="A2520" s="3"/>
      <c r="I2520" s="117"/>
      <c r="AE2520" s="117"/>
    </row>
    <row r="2521" ht="15.75" customHeight="1">
      <c r="A2521" s="3"/>
      <c r="I2521" s="117"/>
      <c r="AE2521" s="117"/>
    </row>
    <row r="2522" ht="15.75" customHeight="1">
      <c r="A2522" s="3"/>
      <c r="I2522" s="117"/>
      <c r="AE2522" s="117"/>
    </row>
    <row r="2523" ht="15.75" customHeight="1">
      <c r="A2523" s="3"/>
      <c r="I2523" s="117"/>
      <c r="AE2523" s="117"/>
    </row>
    <row r="2524" ht="15.75" customHeight="1">
      <c r="A2524" s="3"/>
      <c r="I2524" s="117"/>
      <c r="AE2524" s="117"/>
    </row>
    <row r="2525" ht="15.75" customHeight="1">
      <c r="A2525" s="3"/>
      <c r="I2525" s="117"/>
      <c r="AE2525" s="117"/>
    </row>
    <row r="2526" ht="15.75" customHeight="1">
      <c r="A2526" s="3"/>
      <c r="I2526" s="117"/>
      <c r="AE2526" s="117"/>
    </row>
    <row r="2527" ht="15.75" customHeight="1">
      <c r="A2527" s="3"/>
      <c r="I2527" s="117"/>
      <c r="AE2527" s="117"/>
    </row>
    <row r="2528" ht="15.75" customHeight="1">
      <c r="A2528" s="3"/>
      <c r="I2528" s="117"/>
      <c r="AE2528" s="117"/>
    </row>
    <row r="2529" ht="15.75" customHeight="1">
      <c r="A2529" s="3"/>
      <c r="I2529" s="117"/>
      <c r="AE2529" s="117"/>
    </row>
    <row r="2530" ht="15.75" customHeight="1">
      <c r="A2530" s="3"/>
      <c r="I2530" s="117"/>
      <c r="AE2530" s="117"/>
    </row>
    <row r="2531" ht="15.75" customHeight="1">
      <c r="A2531" s="3"/>
      <c r="I2531" s="117"/>
      <c r="AE2531" s="117"/>
    </row>
    <row r="2532" ht="15.75" customHeight="1">
      <c r="A2532" s="3"/>
      <c r="I2532" s="117"/>
      <c r="AE2532" s="117"/>
    </row>
    <row r="2533" ht="15.75" customHeight="1">
      <c r="A2533" s="3"/>
      <c r="I2533" s="117"/>
      <c r="AE2533" s="117"/>
    </row>
    <row r="2534" ht="15.75" customHeight="1">
      <c r="A2534" s="3"/>
      <c r="I2534" s="117"/>
      <c r="AE2534" s="117"/>
    </row>
    <row r="2535" ht="15.75" customHeight="1">
      <c r="A2535" s="3"/>
      <c r="I2535" s="117"/>
      <c r="AE2535" s="117"/>
    </row>
    <row r="2536" ht="15.75" customHeight="1">
      <c r="A2536" s="3"/>
      <c r="I2536" s="117"/>
      <c r="AE2536" s="117"/>
    </row>
    <row r="2537" ht="15.75" customHeight="1">
      <c r="A2537" s="3"/>
      <c r="I2537" s="117"/>
      <c r="AE2537" s="117"/>
    </row>
    <row r="2538" ht="15.75" customHeight="1">
      <c r="A2538" s="3"/>
      <c r="I2538" s="117"/>
      <c r="AE2538" s="117"/>
    </row>
    <row r="2539" ht="15.75" customHeight="1">
      <c r="A2539" s="3"/>
      <c r="I2539" s="117"/>
      <c r="AE2539" s="117"/>
    </row>
    <row r="2540" ht="15.75" customHeight="1">
      <c r="A2540" s="3"/>
      <c r="I2540" s="117"/>
      <c r="AE2540" s="117"/>
    </row>
    <row r="2541" ht="15.75" customHeight="1">
      <c r="A2541" s="3"/>
      <c r="I2541" s="117"/>
      <c r="AE2541" s="117"/>
    </row>
    <row r="2542" ht="15.75" customHeight="1">
      <c r="A2542" s="3"/>
      <c r="I2542" s="117"/>
      <c r="AE2542" s="117"/>
    </row>
    <row r="2543" ht="15.75" customHeight="1">
      <c r="A2543" s="3"/>
      <c r="I2543" s="117"/>
      <c r="AE2543" s="117"/>
    </row>
    <row r="2544" ht="15.75" customHeight="1">
      <c r="A2544" s="3"/>
      <c r="I2544" s="117"/>
      <c r="AE2544" s="117"/>
    </row>
    <row r="2545" ht="15.75" customHeight="1">
      <c r="A2545" s="3"/>
      <c r="I2545" s="117"/>
      <c r="AE2545" s="117"/>
    </row>
    <row r="2546" ht="15.75" customHeight="1">
      <c r="A2546" s="3"/>
      <c r="I2546" s="117"/>
      <c r="AE2546" s="117"/>
    </row>
    <row r="2547" ht="15.75" customHeight="1">
      <c r="A2547" s="3"/>
      <c r="I2547" s="117"/>
      <c r="AE2547" s="117"/>
    </row>
    <row r="2548" ht="15.75" customHeight="1">
      <c r="A2548" s="3"/>
      <c r="I2548" s="117"/>
      <c r="AE2548" s="117"/>
    </row>
    <row r="2549" ht="15.75" customHeight="1">
      <c r="A2549" s="3"/>
      <c r="I2549" s="117"/>
      <c r="AE2549" s="117"/>
    </row>
    <row r="2550" ht="15.75" customHeight="1">
      <c r="A2550" s="3"/>
      <c r="I2550" s="117"/>
      <c r="AE2550" s="117"/>
    </row>
    <row r="2551" ht="15.75" customHeight="1">
      <c r="A2551" s="3"/>
      <c r="I2551" s="117"/>
      <c r="AE2551" s="117"/>
    </row>
    <row r="2552" ht="15.75" customHeight="1">
      <c r="A2552" s="3"/>
      <c r="I2552" s="117"/>
      <c r="AE2552" s="117"/>
    </row>
    <row r="2553" ht="15.75" customHeight="1">
      <c r="A2553" s="3"/>
      <c r="I2553" s="117"/>
      <c r="AE2553" s="117"/>
    </row>
    <row r="2554" ht="15.75" customHeight="1">
      <c r="A2554" s="3"/>
      <c r="I2554" s="117"/>
      <c r="AE2554" s="117"/>
    </row>
    <row r="2555" ht="15.75" customHeight="1">
      <c r="A2555" s="3"/>
      <c r="I2555" s="117"/>
      <c r="AE2555" s="117"/>
    </row>
    <row r="2556" ht="15.75" customHeight="1">
      <c r="A2556" s="3"/>
      <c r="I2556" s="117"/>
      <c r="AE2556" s="117"/>
    </row>
    <row r="2557" ht="15.75" customHeight="1">
      <c r="A2557" s="3"/>
      <c r="I2557" s="117"/>
      <c r="AE2557" s="117"/>
    </row>
    <row r="2558" ht="15.75" customHeight="1">
      <c r="A2558" s="3"/>
      <c r="I2558" s="117"/>
      <c r="AE2558" s="117"/>
    </row>
    <row r="2559" ht="15.75" customHeight="1">
      <c r="A2559" s="3"/>
      <c r="I2559" s="117"/>
      <c r="AE2559" s="117"/>
    </row>
    <row r="2560" ht="15.75" customHeight="1">
      <c r="A2560" s="3"/>
      <c r="I2560" s="117"/>
      <c r="AE2560" s="117"/>
    </row>
    <row r="2561" ht="15.75" customHeight="1">
      <c r="A2561" s="3"/>
      <c r="I2561" s="117"/>
      <c r="AE2561" s="117"/>
    </row>
    <row r="2562" ht="15.75" customHeight="1">
      <c r="A2562" s="3"/>
      <c r="I2562" s="117"/>
      <c r="AE2562" s="117"/>
    </row>
    <row r="2563" ht="15.75" customHeight="1">
      <c r="A2563" s="3"/>
      <c r="I2563" s="117"/>
      <c r="AE2563" s="117"/>
    </row>
    <row r="2564" ht="15.75" customHeight="1">
      <c r="A2564" s="3"/>
      <c r="I2564" s="117"/>
      <c r="AE2564" s="117"/>
    </row>
    <row r="2565" ht="15.75" customHeight="1">
      <c r="A2565" s="3"/>
      <c r="I2565" s="117"/>
      <c r="AE2565" s="117"/>
    </row>
    <row r="2566" ht="15.75" customHeight="1">
      <c r="A2566" s="3"/>
      <c r="I2566" s="117"/>
      <c r="AE2566" s="117"/>
    </row>
    <row r="2567" ht="15.75" customHeight="1">
      <c r="A2567" s="3"/>
      <c r="I2567" s="117"/>
      <c r="AE2567" s="117"/>
    </row>
    <row r="2568" ht="15.75" customHeight="1">
      <c r="A2568" s="3"/>
      <c r="I2568" s="117"/>
      <c r="AE2568" s="117"/>
    </row>
    <row r="2569" ht="15.75" customHeight="1">
      <c r="A2569" s="3"/>
      <c r="I2569" s="117"/>
      <c r="AE2569" s="117"/>
    </row>
    <row r="2570" ht="15.75" customHeight="1">
      <c r="A2570" s="3"/>
      <c r="I2570" s="117"/>
      <c r="AE2570" s="117"/>
    </row>
    <row r="2571" ht="15.75" customHeight="1">
      <c r="A2571" s="3"/>
      <c r="I2571" s="117"/>
      <c r="AE2571" s="117"/>
    </row>
    <row r="2572" ht="15.75" customHeight="1">
      <c r="A2572" s="3"/>
      <c r="I2572" s="117"/>
      <c r="AE2572" s="117"/>
    </row>
    <row r="2573" ht="15.75" customHeight="1">
      <c r="A2573" s="3"/>
      <c r="I2573" s="117"/>
      <c r="AE2573" s="117"/>
    </row>
    <row r="2574" ht="15.75" customHeight="1">
      <c r="A2574" s="3"/>
      <c r="I2574" s="117"/>
      <c r="AE2574" s="117"/>
    </row>
    <row r="2575" ht="15.75" customHeight="1">
      <c r="A2575" s="3"/>
      <c r="I2575" s="117"/>
      <c r="AE2575" s="117"/>
    </row>
    <row r="2576" ht="15.75" customHeight="1">
      <c r="A2576" s="3"/>
      <c r="I2576" s="117"/>
      <c r="AE2576" s="117"/>
    </row>
    <row r="2577" ht="15.75" customHeight="1">
      <c r="A2577" s="3"/>
      <c r="I2577" s="117"/>
      <c r="AE2577" s="117"/>
    </row>
    <row r="2578" ht="15.75" customHeight="1">
      <c r="A2578" s="3"/>
      <c r="I2578" s="117"/>
      <c r="AE2578" s="117"/>
    </row>
    <row r="2579" ht="15.75" customHeight="1">
      <c r="A2579" s="3"/>
      <c r="I2579" s="117"/>
      <c r="AE2579" s="117"/>
    </row>
    <row r="2580" ht="15.75" customHeight="1">
      <c r="A2580" s="3"/>
      <c r="I2580" s="117"/>
      <c r="AE2580" s="117"/>
    </row>
    <row r="2581" ht="15.75" customHeight="1">
      <c r="A2581" s="3"/>
      <c r="I2581" s="117"/>
      <c r="AE2581" s="117"/>
    </row>
    <row r="2582" ht="15.75" customHeight="1">
      <c r="A2582" s="3"/>
      <c r="I2582" s="117"/>
      <c r="AE2582" s="117"/>
    </row>
    <row r="2583" ht="15.75" customHeight="1">
      <c r="A2583" s="3"/>
      <c r="I2583" s="117"/>
      <c r="AE2583" s="117"/>
    </row>
    <row r="2584" ht="15.75" customHeight="1">
      <c r="A2584" s="3"/>
      <c r="I2584" s="117"/>
      <c r="AE2584" s="117"/>
    </row>
    <row r="2585" ht="15.75" customHeight="1">
      <c r="A2585" s="3"/>
      <c r="I2585" s="117"/>
      <c r="AE2585" s="117"/>
    </row>
    <row r="2586" ht="15.75" customHeight="1">
      <c r="A2586" s="3"/>
      <c r="I2586" s="117"/>
      <c r="AE2586" s="117"/>
    </row>
    <row r="2587" ht="15.75" customHeight="1">
      <c r="A2587" s="3"/>
      <c r="I2587" s="117"/>
      <c r="AE2587" s="117"/>
    </row>
    <row r="2588" ht="15.75" customHeight="1">
      <c r="A2588" s="3"/>
      <c r="I2588" s="117"/>
      <c r="AE2588" s="117"/>
    </row>
    <row r="2589" ht="15.75" customHeight="1">
      <c r="A2589" s="3"/>
      <c r="I2589" s="117"/>
      <c r="AE2589" s="117"/>
    </row>
    <row r="2590" ht="15.75" customHeight="1">
      <c r="A2590" s="3"/>
      <c r="I2590" s="117"/>
      <c r="AE2590" s="117"/>
    </row>
    <row r="2591" ht="15.75" customHeight="1">
      <c r="A2591" s="3"/>
      <c r="I2591" s="117"/>
      <c r="AE2591" s="117"/>
    </row>
    <row r="2592" ht="15.75" customHeight="1">
      <c r="A2592" s="3"/>
      <c r="I2592" s="117"/>
      <c r="AE2592" s="117"/>
    </row>
    <row r="2593" ht="15.75" customHeight="1">
      <c r="A2593" s="3"/>
      <c r="I2593" s="117"/>
      <c r="AE2593" s="117"/>
    </row>
    <row r="2594" ht="15.75" customHeight="1">
      <c r="A2594" s="3"/>
      <c r="I2594" s="117"/>
      <c r="AE2594" s="117"/>
    </row>
    <row r="2595" ht="15.75" customHeight="1">
      <c r="A2595" s="3"/>
      <c r="I2595" s="117"/>
      <c r="AE2595" s="117"/>
    </row>
    <row r="2596" ht="15.75" customHeight="1">
      <c r="A2596" s="3"/>
      <c r="I2596" s="117"/>
      <c r="AE2596" s="117"/>
    </row>
    <row r="2597" ht="15.75" customHeight="1">
      <c r="A2597" s="3"/>
      <c r="I2597" s="117"/>
      <c r="AE2597" s="117"/>
    </row>
    <row r="2598" ht="15.75" customHeight="1">
      <c r="A2598" s="3"/>
      <c r="I2598" s="117"/>
      <c r="AE2598" s="117"/>
    </row>
    <row r="2599" ht="15.75" customHeight="1">
      <c r="A2599" s="3"/>
      <c r="I2599" s="117"/>
      <c r="AE2599" s="117"/>
    </row>
    <row r="2600" ht="15.75" customHeight="1">
      <c r="A2600" s="3"/>
      <c r="I2600" s="117"/>
      <c r="AE2600" s="117"/>
    </row>
    <row r="2601" ht="15.75" customHeight="1">
      <c r="A2601" s="3"/>
      <c r="I2601" s="117"/>
      <c r="AE2601" s="117"/>
    </row>
    <row r="2602" ht="15.75" customHeight="1">
      <c r="A2602" s="3"/>
      <c r="I2602" s="117"/>
      <c r="AE2602" s="117"/>
    </row>
    <row r="2603" ht="15.75" customHeight="1">
      <c r="A2603" s="3"/>
      <c r="I2603" s="117"/>
      <c r="AE2603" s="117"/>
    </row>
    <row r="2604" ht="15.75" customHeight="1">
      <c r="A2604" s="3"/>
      <c r="I2604" s="117"/>
      <c r="AE2604" s="117"/>
    </row>
    <row r="2605" ht="15.75" customHeight="1">
      <c r="A2605" s="3"/>
      <c r="I2605" s="117"/>
      <c r="AE2605" s="117"/>
    </row>
    <row r="2606" ht="15.75" customHeight="1">
      <c r="A2606" s="3"/>
      <c r="I2606" s="117"/>
      <c r="AE2606" s="117"/>
    </row>
    <row r="2607" ht="15.75" customHeight="1">
      <c r="A2607" s="3"/>
      <c r="I2607" s="117"/>
      <c r="AE2607" s="117"/>
    </row>
    <row r="2608" ht="15.75" customHeight="1">
      <c r="A2608" s="3"/>
      <c r="I2608" s="117"/>
      <c r="AE2608" s="117"/>
    </row>
    <row r="2609" ht="15.75" customHeight="1">
      <c r="A2609" s="3"/>
      <c r="I2609" s="117"/>
      <c r="AE2609" s="117"/>
    </row>
    <row r="2610" ht="15.75" customHeight="1">
      <c r="A2610" s="3"/>
      <c r="I2610" s="117"/>
      <c r="AE2610" s="117"/>
    </row>
    <row r="2611" ht="15.75" customHeight="1">
      <c r="A2611" s="3"/>
      <c r="I2611" s="117"/>
      <c r="AE2611" s="117"/>
    </row>
    <row r="2612" ht="15.75" customHeight="1">
      <c r="A2612" s="3"/>
      <c r="I2612" s="117"/>
      <c r="AE2612" s="117"/>
    </row>
    <row r="2613" ht="15.75" customHeight="1">
      <c r="A2613" s="3"/>
      <c r="I2613" s="117"/>
      <c r="AE2613" s="117"/>
    </row>
    <row r="2614" ht="15.75" customHeight="1">
      <c r="A2614" s="3"/>
      <c r="I2614" s="117"/>
      <c r="AE2614" s="117"/>
    </row>
    <row r="2615" ht="15.75" customHeight="1">
      <c r="A2615" s="3"/>
      <c r="I2615" s="117"/>
      <c r="AE2615" s="117"/>
    </row>
    <row r="2616" ht="15.75" customHeight="1">
      <c r="A2616" s="3"/>
      <c r="I2616" s="117"/>
      <c r="AE2616" s="117"/>
    </row>
    <row r="2617" ht="15.75" customHeight="1">
      <c r="A2617" s="3"/>
      <c r="I2617" s="117"/>
      <c r="AE2617" s="117"/>
    </row>
    <row r="2618" ht="15.75" customHeight="1">
      <c r="A2618" s="3"/>
      <c r="I2618" s="117"/>
      <c r="AE2618" s="117"/>
    </row>
    <row r="2619" ht="15.75" customHeight="1">
      <c r="A2619" s="3"/>
      <c r="I2619" s="117"/>
      <c r="AE2619" s="117"/>
    </row>
    <row r="2620" ht="15.75" customHeight="1">
      <c r="A2620" s="3"/>
      <c r="I2620" s="117"/>
      <c r="AE2620" s="117"/>
    </row>
    <row r="2621" ht="15.75" customHeight="1">
      <c r="A2621" s="3"/>
      <c r="I2621" s="117"/>
      <c r="AE2621" s="117"/>
    </row>
    <row r="2622" ht="15.75" customHeight="1">
      <c r="A2622" s="3"/>
      <c r="I2622" s="117"/>
      <c r="AE2622" s="117"/>
    </row>
    <row r="2623" ht="15.75" customHeight="1">
      <c r="A2623" s="3"/>
      <c r="I2623" s="117"/>
      <c r="AE2623" s="117"/>
    </row>
    <row r="2624" ht="15.75" customHeight="1">
      <c r="A2624" s="3"/>
      <c r="I2624" s="117"/>
      <c r="AE2624" s="117"/>
    </row>
    <row r="2625" ht="15.75" customHeight="1">
      <c r="A2625" s="3"/>
      <c r="I2625" s="117"/>
      <c r="AE2625" s="117"/>
    </row>
    <row r="2626" ht="15.75" customHeight="1">
      <c r="A2626" s="3"/>
      <c r="I2626" s="117"/>
      <c r="AE2626" s="117"/>
    </row>
    <row r="2627" ht="15.75" customHeight="1">
      <c r="A2627" s="3"/>
      <c r="I2627" s="117"/>
      <c r="AE2627" s="117"/>
    </row>
    <row r="2628" ht="15.75" customHeight="1">
      <c r="A2628" s="3"/>
      <c r="I2628" s="117"/>
      <c r="AE2628" s="117"/>
    </row>
    <row r="2629" ht="15.75" customHeight="1">
      <c r="A2629" s="3"/>
      <c r="I2629" s="117"/>
      <c r="AE2629" s="117"/>
    </row>
    <row r="2630" ht="15.75" customHeight="1">
      <c r="A2630" s="3"/>
      <c r="I2630" s="117"/>
      <c r="AE2630" s="117"/>
    </row>
    <row r="2631" ht="15.75" customHeight="1">
      <c r="A2631" s="3"/>
      <c r="I2631" s="117"/>
      <c r="AE2631" s="117"/>
    </row>
    <row r="2632" ht="15.75" customHeight="1">
      <c r="A2632" s="3"/>
      <c r="I2632" s="117"/>
      <c r="AE2632" s="117"/>
    </row>
    <row r="2633" ht="15.75" customHeight="1">
      <c r="A2633" s="3"/>
      <c r="I2633" s="117"/>
      <c r="AE2633" s="117"/>
    </row>
    <row r="2634" ht="15.75" customHeight="1">
      <c r="A2634" s="3"/>
      <c r="I2634" s="117"/>
      <c r="AE2634" s="117"/>
    </row>
    <row r="2635" ht="15.75" customHeight="1">
      <c r="A2635" s="3"/>
      <c r="I2635" s="117"/>
      <c r="AE2635" s="117"/>
    </row>
    <row r="2636" ht="15.75" customHeight="1">
      <c r="A2636" s="3"/>
      <c r="I2636" s="117"/>
      <c r="AE2636" s="117"/>
    </row>
    <row r="2637" ht="15.75" customHeight="1">
      <c r="A2637" s="3"/>
      <c r="I2637" s="117"/>
      <c r="AE2637" s="117"/>
    </row>
    <row r="2638" ht="15.75" customHeight="1">
      <c r="A2638" s="3"/>
      <c r="I2638" s="117"/>
      <c r="AE2638" s="117"/>
    </row>
    <row r="2639" ht="15.75" customHeight="1">
      <c r="A2639" s="3"/>
      <c r="I2639" s="117"/>
      <c r="AE2639" s="117"/>
    </row>
    <row r="2640" ht="15.75" customHeight="1">
      <c r="A2640" s="3"/>
      <c r="I2640" s="117"/>
      <c r="AE2640" s="117"/>
    </row>
    <row r="2641" ht="15.75" customHeight="1">
      <c r="A2641" s="3"/>
      <c r="I2641" s="117"/>
      <c r="AE2641" s="117"/>
    </row>
    <row r="2642" ht="15.75" customHeight="1">
      <c r="A2642" s="3"/>
      <c r="I2642" s="117"/>
      <c r="AE2642" s="117"/>
    </row>
    <row r="2643" ht="15.75" customHeight="1">
      <c r="A2643" s="3"/>
      <c r="I2643" s="117"/>
      <c r="AE2643" s="117"/>
    </row>
    <row r="2644" ht="15.75" customHeight="1">
      <c r="A2644" s="3"/>
      <c r="I2644" s="117"/>
      <c r="AE2644" s="117"/>
    </row>
    <row r="2645" ht="15.75" customHeight="1">
      <c r="A2645" s="3"/>
      <c r="I2645" s="117"/>
      <c r="AE2645" s="117"/>
    </row>
    <row r="2646" ht="15.75" customHeight="1">
      <c r="A2646" s="3"/>
      <c r="I2646" s="117"/>
      <c r="AE2646" s="117"/>
    </row>
    <row r="2647" ht="15.75" customHeight="1">
      <c r="A2647" s="3"/>
      <c r="I2647" s="117"/>
      <c r="AE2647" s="117"/>
    </row>
    <row r="2648" ht="15.75" customHeight="1">
      <c r="A2648" s="3"/>
      <c r="I2648" s="117"/>
      <c r="AE2648" s="117"/>
    </row>
    <row r="2649" ht="15.75" customHeight="1">
      <c r="A2649" s="3"/>
      <c r="I2649" s="117"/>
      <c r="AE2649" s="117"/>
    </row>
    <row r="2650" ht="15.75" customHeight="1">
      <c r="A2650" s="3"/>
      <c r="I2650" s="117"/>
      <c r="AE2650" s="117"/>
    </row>
    <row r="2651" ht="15.75" customHeight="1">
      <c r="A2651" s="3"/>
      <c r="I2651" s="117"/>
      <c r="AE2651" s="117"/>
    </row>
    <row r="2652" ht="15.75" customHeight="1">
      <c r="A2652" s="3"/>
      <c r="I2652" s="117"/>
      <c r="AE2652" s="117"/>
    </row>
    <row r="2653" ht="15.75" customHeight="1">
      <c r="A2653" s="3"/>
      <c r="I2653" s="117"/>
      <c r="AE2653" s="117"/>
    </row>
    <row r="2654" ht="15.75" customHeight="1">
      <c r="A2654" s="3"/>
      <c r="I2654" s="117"/>
      <c r="AE2654" s="117"/>
    </row>
    <row r="2655" ht="15.75" customHeight="1">
      <c r="A2655" s="3"/>
      <c r="I2655" s="117"/>
      <c r="AE2655" s="117"/>
    </row>
    <row r="2656" ht="15.75" customHeight="1">
      <c r="A2656" s="3"/>
      <c r="I2656" s="117"/>
      <c r="AE2656" s="117"/>
    </row>
    <row r="2657" ht="15.75" customHeight="1">
      <c r="A2657" s="3"/>
      <c r="I2657" s="117"/>
      <c r="AE2657" s="117"/>
    </row>
    <row r="2658" ht="15.75" customHeight="1">
      <c r="A2658" s="3"/>
      <c r="I2658" s="117"/>
      <c r="AE2658" s="117"/>
    </row>
    <row r="2659" ht="15.75" customHeight="1">
      <c r="A2659" s="3"/>
      <c r="I2659" s="117"/>
      <c r="AE2659" s="117"/>
    </row>
    <row r="2660" ht="15.75" customHeight="1">
      <c r="A2660" s="3"/>
      <c r="I2660" s="117"/>
      <c r="AE2660" s="117"/>
    </row>
    <row r="2661" ht="15.75" customHeight="1">
      <c r="A2661" s="3"/>
      <c r="I2661" s="117"/>
      <c r="AE2661" s="117"/>
    </row>
    <row r="2662" ht="15.75" customHeight="1">
      <c r="A2662" s="3"/>
      <c r="I2662" s="117"/>
      <c r="AE2662" s="117"/>
    </row>
    <row r="2663" ht="15.75" customHeight="1">
      <c r="A2663" s="3"/>
      <c r="I2663" s="117"/>
      <c r="AE2663" s="117"/>
    </row>
    <row r="2664" ht="15.75" customHeight="1">
      <c r="A2664" s="3"/>
      <c r="I2664" s="117"/>
      <c r="AE2664" s="117"/>
    </row>
    <row r="2665" ht="15.75" customHeight="1">
      <c r="A2665" s="3"/>
      <c r="I2665" s="117"/>
      <c r="AE2665" s="117"/>
    </row>
    <row r="2666" ht="15.75" customHeight="1">
      <c r="A2666" s="3"/>
      <c r="I2666" s="117"/>
      <c r="AE2666" s="117"/>
    </row>
    <row r="2667" ht="15.75" customHeight="1">
      <c r="A2667" s="3"/>
      <c r="I2667" s="117"/>
      <c r="AE2667" s="117"/>
    </row>
    <row r="2668" ht="15.75" customHeight="1">
      <c r="A2668" s="3"/>
      <c r="I2668" s="117"/>
      <c r="AE2668" s="117"/>
    </row>
    <row r="2669" ht="15.75" customHeight="1">
      <c r="A2669" s="3"/>
      <c r="I2669" s="117"/>
      <c r="AE2669" s="117"/>
    </row>
    <row r="2670" ht="15.75" customHeight="1">
      <c r="A2670" s="3"/>
      <c r="I2670" s="117"/>
      <c r="AE2670" s="117"/>
    </row>
    <row r="2671" ht="15.75" customHeight="1">
      <c r="A2671" s="3"/>
      <c r="I2671" s="117"/>
      <c r="AE2671" s="117"/>
    </row>
    <row r="2672" ht="15.75" customHeight="1">
      <c r="A2672" s="3"/>
      <c r="I2672" s="117"/>
      <c r="AE2672" s="117"/>
    </row>
    <row r="2673" ht="15.75" customHeight="1">
      <c r="A2673" s="3"/>
      <c r="I2673" s="117"/>
      <c r="AE2673" s="117"/>
    </row>
    <row r="2674" ht="15.75" customHeight="1">
      <c r="A2674" s="3"/>
      <c r="I2674" s="117"/>
      <c r="AE2674" s="117"/>
    </row>
    <row r="2675" ht="15.75" customHeight="1">
      <c r="A2675" s="3"/>
      <c r="I2675" s="117"/>
      <c r="AE2675" s="117"/>
    </row>
    <row r="2676" ht="15.75" customHeight="1">
      <c r="A2676" s="3"/>
      <c r="I2676" s="117"/>
      <c r="AE2676" s="117"/>
    </row>
    <row r="2677" ht="15.75" customHeight="1">
      <c r="A2677" s="3"/>
      <c r="I2677" s="117"/>
      <c r="AE2677" s="117"/>
    </row>
    <row r="2678" ht="15.75" customHeight="1">
      <c r="A2678" s="3"/>
      <c r="I2678" s="117"/>
      <c r="AE2678" s="117"/>
    </row>
    <row r="2679" ht="15.75" customHeight="1">
      <c r="A2679" s="3"/>
      <c r="I2679" s="117"/>
      <c r="AE2679" s="117"/>
    </row>
    <row r="2680" ht="15.75" customHeight="1">
      <c r="A2680" s="3"/>
      <c r="I2680" s="117"/>
      <c r="AE2680" s="117"/>
    </row>
    <row r="2681" ht="15.75" customHeight="1">
      <c r="A2681" s="3"/>
      <c r="I2681" s="117"/>
      <c r="AE2681" s="117"/>
    </row>
    <row r="2682" ht="15.75" customHeight="1">
      <c r="A2682" s="3"/>
      <c r="I2682" s="117"/>
      <c r="AE2682" s="117"/>
    </row>
    <row r="2683" ht="15.75" customHeight="1">
      <c r="A2683" s="3"/>
      <c r="I2683" s="117"/>
      <c r="AE2683" s="117"/>
    </row>
    <row r="2684" ht="15.75" customHeight="1">
      <c r="A2684" s="3"/>
      <c r="I2684" s="117"/>
      <c r="AE2684" s="117"/>
    </row>
    <row r="2685" ht="15.75" customHeight="1">
      <c r="A2685" s="3"/>
      <c r="I2685" s="117"/>
      <c r="AE2685" s="117"/>
    </row>
    <row r="2686" ht="15.75" customHeight="1">
      <c r="A2686" s="3"/>
      <c r="I2686" s="117"/>
      <c r="AE2686" s="117"/>
    </row>
    <row r="2687" ht="15.75" customHeight="1">
      <c r="A2687" s="3"/>
      <c r="I2687" s="117"/>
      <c r="AE2687" s="117"/>
    </row>
    <row r="2688" ht="15.75" customHeight="1">
      <c r="A2688" s="3"/>
      <c r="I2688" s="117"/>
      <c r="AE2688" s="117"/>
    </row>
    <row r="2689" ht="15.75" customHeight="1">
      <c r="A2689" s="3"/>
      <c r="I2689" s="117"/>
      <c r="AE2689" s="117"/>
    </row>
    <row r="2690" ht="15.75" customHeight="1">
      <c r="A2690" s="3"/>
      <c r="I2690" s="117"/>
      <c r="AE2690" s="117"/>
    </row>
    <row r="2691" ht="15.75" customHeight="1">
      <c r="A2691" s="3"/>
      <c r="I2691" s="117"/>
      <c r="AE2691" s="117"/>
    </row>
    <row r="2692" ht="15.75" customHeight="1">
      <c r="A2692" s="3"/>
      <c r="I2692" s="117"/>
      <c r="AE2692" s="117"/>
    </row>
    <row r="2693" ht="15.75" customHeight="1">
      <c r="A2693" s="3"/>
      <c r="I2693" s="117"/>
      <c r="AE2693" s="117"/>
    </row>
    <row r="2694" ht="15.75" customHeight="1">
      <c r="A2694" s="3"/>
      <c r="I2694" s="117"/>
      <c r="AE2694" s="117"/>
    </row>
    <row r="2695" ht="15.75" customHeight="1">
      <c r="A2695" s="3"/>
      <c r="I2695" s="117"/>
      <c r="AE2695" s="117"/>
    </row>
    <row r="2696" ht="15.75" customHeight="1">
      <c r="A2696" s="3"/>
      <c r="I2696" s="117"/>
      <c r="AE2696" s="117"/>
    </row>
    <row r="2697" ht="15.75" customHeight="1">
      <c r="A2697" s="3"/>
      <c r="I2697" s="117"/>
      <c r="AE2697" s="117"/>
    </row>
    <row r="2698" ht="15.75" customHeight="1">
      <c r="A2698" s="3"/>
      <c r="I2698" s="117"/>
      <c r="AE2698" s="117"/>
    </row>
    <row r="2699" ht="15.75" customHeight="1">
      <c r="A2699" s="3"/>
      <c r="I2699" s="117"/>
      <c r="AE2699" s="117"/>
    </row>
    <row r="2700" ht="15.75" customHeight="1">
      <c r="A2700" s="3"/>
      <c r="I2700" s="117"/>
      <c r="AE2700" s="117"/>
    </row>
    <row r="2701" ht="15.75" customHeight="1">
      <c r="A2701" s="3"/>
      <c r="I2701" s="117"/>
      <c r="AE2701" s="117"/>
    </row>
    <row r="2702" ht="15.75" customHeight="1">
      <c r="A2702" s="3"/>
      <c r="I2702" s="117"/>
      <c r="AE2702" s="117"/>
    </row>
    <row r="2703" ht="15.75" customHeight="1">
      <c r="A2703" s="3"/>
      <c r="I2703" s="117"/>
      <c r="AE2703" s="117"/>
    </row>
    <row r="2704" ht="15.75" customHeight="1">
      <c r="A2704" s="3"/>
      <c r="I2704" s="117"/>
      <c r="AE2704" s="117"/>
    </row>
    <row r="2705" ht="15.75" customHeight="1">
      <c r="A2705" s="3"/>
      <c r="I2705" s="117"/>
      <c r="AE2705" s="117"/>
    </row>
    <row r="2706" ht="15.75" customHeight="1">
      <c r="A2706" s="3"/>
      <c r="I2706" s="117"/>
      <c r="AE2706" s="117"/>
    </row>
    <row r="2707" ht="15.75" customHeight="1">
      <c r="A2707" s="3"/>
      <c r="I2707" s="117"/>
      <c r="AE2707" s="117"/>
    </row>
    <row r="2708" ht="15.75" customHeight="1">
      <c r="A2708" s="3"/>
      <c r="I2708" s="117"/>
      <c r="AE2708" s="117"/>
    </row>
    <row r="2709" ht="15.75" customHeight="1">
      <c r="A2709" s="3"/>
      <c r="I2709" s="117"/>
      <c r="AE2709" s="117"/>
    </row>
    <row r="2710" ht="15.75" customHeight="1">
      <c r="A2710" s="3"/>
      <c r="I2710" s="117"/>
      <c r="AE2710" s="117"/>
    </row>
    <row r="2711" ht="15.75" customHeight="1">
      <c r="A2711" s="3"/>
      <c r="I2711" s="117"/>
      <c r="AE2711" s="117"/>
    </row>
    <row r="2712" ht="15.75" customHeight="1">
      <c r="A2712" s="3"/>
      <c r="I2712" s="117"/>
      <c r="AE2712" s="117"/>
    </row>
    <row r="2713" ht="15.75" customHeight="1">
      <c r="A2713" s="3"/>
      <c r="I2713" s="117"/>
      <c r="AE2713" s="117"/>
    </row>
    <row r="2714" ht="15.75" customHeight="1">
      <c r="A2714" s="3"/>
      <c r="I2714" s="117"/>
      <c r="AE2714" s="117"/>
    </row>
    <row r="2715" ht="15.75" customHeight="1">
      <c r="A2715" s="3"/>
      <c r="I2715" s="117"/>
      <c r="AE2715" s="117"/>
    </row>
    <row r="2716" ht="15.75" customHeight="1">
      <c r="A2716" s="3"/>
      <c r="I2716" s="117"/>
      <c r="AE2716" s="117"/>
    </row>
    <row r="2717" ht="15.75" customHeight="1">
      <c r="A2717" s="3"/>
      <c r="I2717" s="117"/>
      <c r="AE2717" s="117"/>
    </row>
    <row r="2718" ht="15.75" customHeight="1">
      <c r="A2718" s="3"/>
      <c r="I2718" s="117"/>
      <c r="AE2718" s="117"/>
    </row>
    <row r="2719" ht="15.75" customHeight="1">
      <c r="A2719" s="3"/>
      <c r="I2719" s="117"/>
      <c r="AE2719" s="117"/>
    </row>
    <row r="2720" ht="15.75" customHeight="1">
      <c r="A2720" s="3"/>
      <c r="I2720" s="117"/>
      <c r="AE2720" s="117"/>
    </row>
    <row r="2721" ht="15.75" customHeight="1">
      <c r="A2721" s="3"/>
      <c r="I2721" s="117"/>
      <c r="AE2721" s="117"/>
    </row>
    <row r="2722" ht="15.75" customHeight="1">
      <c r="A2722" s="3"/>
      <c r="I2722" s="117"/>
      <c r="AE2722" s="117"/>
    </row>
    <row r="2723" ht="15.75" customHeight="1">
      <c r="A2723" s="3"/>
      <c r="I2723" s="117"/>
      <c r="AE2723" s="117"/>
    </row>
    <row r="2724" ht="15.75" customHeight="1">
      <c r="A2724" s="3"/>
      <c r="I2724" s="117"/>
      <c r="AE2724" s="117"/>
    </row>
    <row r="2725" ht="15.75" customHeight="1">
      <c r="A2725" s="3"/>
      <c r="I2725" s="117"/>
      <c r="AE2725" s="117"/>
    </row>
    <row r="2726" ht="15.75" customHeight="1">
      <c r="A2726" s="3"/>
      <c r="I2726" s="117"/>
      <c r="AE2726" s="117"/>
    </row>
    <row r="2727" ht="15.75" customHeight="1">
      <c r="A2727" s="3"/>
      <c r="I2727" s="117"/>
      <c r="AE2727" s="117"/>
    </row>
    <row r="2728" ht="15.75" customHeight="1">
      <c r="A2728" s="3"/>
      <c r="I2728" s="117"/>
      <c r="AE2728" s="117"/>
    </row>
    <row r="2729" ht="15.75" customHeight="1">
      <c r="A2729" s="3"/>
      <c r="I2729" s="117"/>
      <c r="AE2729" s="117"/>
    </row>
    <row r="2730" ht="15.75" customHeight="1">
      <c r="A2730" s="3"/>
      <c r="I2730" s="117"/>
      <c r="AE2730" s="117"/>
    </row>
    <row r="2731" ht="15.75" customHeight="1">
      <c r="A2731" s="3"/>
      <c r="I2731" s="117"/>
      <c r="AE2731" s="117"/>
    </row>
    <row r="2732" ht="15.75" customHeight="1">
      <c r="A2732" s="3"/>
      <c r="I2732" s="117"/>
      <c r="AE2732" s="117"/>
    </row>
    <row r="2733" ht="15.75" customHeight="1">
      <c r="A2733" s="3"/>
      <c r="I2733" s="117"/>
      <c r="AE2733" s="117"/>
    </row>
    <row r="2734" ht="15.75" customHeight="1">
      <c r="A2734" s="3"/>
      <c r="I2734" s="117"/>
      <c r="AE2734" s="117"/>
    </row>
    <row r="2735" ht="15.75" customHeight="1">
      <c r="A2735" s="3"/>
      <c r="I2735" s="117"/>
      <c r="AE2735" s="117"/>
    </row>
    <row r="2736" ht="15.75" customHeight="1">
      <c r="A2736" s="3"/>
      <c r="I2736" s="117"/>
      <c r="AE2736" s="117"/>
    </row>
    <row r="2737" ht="15.75" customHeight="1">
      <c r="A2737" s="3"/>
      <c r="I2737" s="117"/>
      <c r="AE2737" s="117"/>
    </row>
    <row r="2738" ht="15.75" customHeight="1">
      <c r="A2738" s="3"/>
      <c r="I2738" s="117"/>
      <c r="AE2738" s="117"/>
    </row>
    <row r="2739" ht="15.75" customHeight="1">
      <c r="A2739" s="3"/>
      <c r="I2739" s="117"/>
      <c r="AE2739" s="117"/>
    </row>
    <row r="2740" ht="15.75" customHeight="1">
      <c r="A2740" s="3"/>
      <c r="I2740" s="117"/>
      <c r="AE2740" s="117"/>
    </row>
    <row r="2741" ht="15.75" customHeight="1">
      <c r="A2741" s="3"/>
      <c r="I2741" s="117"/>
      <c r="AE2741" s="117"/>
    </row>
    <row r="2742" ht="15.75" customHeight="1">
      <c r="A2742" s="3"/>
      <c r="I2742" s="117"/>
      <c r="AE2742" s="117"/>
    </row>
    <row r="2743" ht="15.75" customHeight="1">
      <c r="A2743" s="3"/>
      <c r="I2743" s="117"/>
      <c r="AE2743" s="117"/>
    </row>
    <row r="2744" ht="15.75" customHeight="1">
      <c r="A2744" s="3"/>
      <c r="I2744" s="117"/>
      <c r="AE2744" s="117"/>
    </row>
    <row r="2745" ht="15.75" customHeight="1">
      <c r="A2745" s="3"/>
      <c r="I2745" s="117"/>
      <c r="AE2745" s="117"/>
    </row>
  </sheetData>
  <mergeCells count="134">
    <mergeCell ref="A3:A4"/>
    <mergeCell ref="B4:J4"/>
    <mergeCell ref="B41:J41"/>
    <mergeCell ref="L41:T41"/>
    <mergeCell ref="V41:AD41"/>
    <mergeCell ref="L63:T63"/>
    <mergeCell ref="V63:AD63"/>
    <mergeCell ref="B63:J63"/>
    <mergeCell ref="B71:J71"/>
    <mergeCell ref="L71:T71"/>
    <mergeCell ref="V71:AD71"/>
    <mergeCell ref="B93:J93"/>
    <mergeCell ref="L100:T100"/>
    <mergeCell ref="V100:AD100"/>
    <mergeCell ref="B181:J181"/>
    <mergeCell ref="L181:U181"/>
    <mergeCell ref="W181:AF181"/>
    <mergeCell ref="AH181:AQ181"/>
    <mergeCell ref="B100:J100"/>
    <mergeCell ref="B106:J106"/>
    <mergeCell ref="B135:J135"/>
    <mergeCell ref="B148:J148"/>
    <mergeCell ref="L148:T148"/>
    <mergeCell ref="V148:AD148"/>
    <mergeCell ref="B155:J155"/>
    <mergeCell ref="L155:T155"/>
    <mergeCell ref="V155:AD155"/>
    <mergeCell ref="L220:U220"/>
    <mergeCell ref="B248:J248"/>
    <mergeCell ref="B252:J252"/>
    <mergeCell ref="B263:J263"/>
    <mergeCell ref="X263:AF263"/>
    <mergeCell ref="M263:U263"/>
    <mergeCell ref="M267:U267"/>
    <mergeCell ref="X267:AF267"/>
    <mergeCell ref="M271:U271"/>
    <mergeCell ref="X271:AF271"/>
    <mergeCell ref="B312:J312"/>
    <mergeCell ref="B324:J324"/>
    <mergeCell ref="B330:J330"/>
    <mergeCell ref="L330:T330"/>
    <mergeCell ref="V330:AD330"/>
    <mergeCell ref="B337:J337"/>
    <mergeCell ref="L337:T337"/>
    <mergeCell ref="V337:AD337"/>
    <mergeCell ref="B362:J362"/>
    <mergeCell ref="B702:J702"/>
    <mergeCell ref="B716:J716"/>
    <mergeCell ref="B726:J726"/>
    <mergeCell ref="B744:J744"/>
    <mergeCell ref="B748:J748"/>
    <mergeCell ref="B759:J759"/>
    <mergeCell ref="B789:J789"/>
    <mergeCell ref="B826:J826"/>
    <mergeCell ref="B836:J836"/>
    <mergeCell ref="B907:J907"/>
    <mergeCell ref="A1064:D1064"/>
    <mergeCell ref="B1066:J1066"/>
    <mergeCell ref="B1073:J1073"/>
    <mergeCell ref="B1080:J1080"/>
    <mergeCell ref="B1332:J1332"/>
    <mergeCell ref="B1419:J1419"/>
    <mergeCell ref="B1172:J1172"/>
    <mergeCell ref="B1181:J1181"/>
    <mergeCell ref="B1200:J1200"/>
    <mergeCell ref="B1226:J1226"/>
    <mergeCell ref="B1254:J1254"/>
    <mergeCell ref="B1288:J1288"/>
    <mergeCell ref="B1314:J1314"/>
    <mergeCell ref="B1602:J1602"/>
    <mergeCell ref="M1602:U1602"/>
    <mergeCell ref="B1610:U1610"/>
    <mergeCell ref="B1611:J1611"/>
    <mergeCell ref="M1611:U1611"/>
    <mergeCell ref="B1619:U1619"/>
    <mergeCell ref="B1620:J1620"/>
    <mergeCell ref="B1648:U1648"/>
    <mergeCell ref="B1649:J1649"/>
    <mergeCell ref="M1649:U1649"/>
    <mergeCell ref="B1691:J1691"/>
    <mergeCell ref="B1700:J1700"/>
    <mergeCell ref="A1714:AE1714"/>
    <mergeCell ref="V1715:Y1715"/>
    <mergeCell ref="M1620:U1620"/>
    <mergeCell ref="B1630:U1630"/>
    <mergeCell ref="B1631:J1631"/>
    <mergeCell ref="M1631:U1631"/>
    <mergeCell ref="B1639:U1639"/>
    <mergeCell ref="B1640:J1640"/>
    <mergeCell ref="M1640:U1640"/>
    <mergeCell ref="B368:J368"/>
    <mergeCell ref="L368:T368"/>
    <mergeCell ref="V368:AD368"/>
    <mergeCell ref="B374:J374"/>
    <mergeCell ref="B398:J398"/>
    <mergeCell ref="L413:T413"/>
    <mergeCell ref="V413:AD413"/>
    <mergeCell ref="B413:J413"/>
    <mergeCell ref="B420:J420"/>
    <mergeCell ref="L420:T420"/>
    <mergeCell ref="V420:AD420"/>
    <mergeCell ref="B445:J445"/>
    <mergeCell ref="M445:U445"/>
    <mergeCell ref="X445:AF445"/>
    <mergeCell ref="B449:J449"/>
    <mergeCell ref="M449:U449"/>
    <mergeCell ref="X449:AF449"/>
    <mergeCell ref="B453:J453"/>
    <mergeCell ref="M453:U453"/>
    <mergeCell ref="X453:AF453"/>
    <mergeCell ref="B458:J458"/>
    <mergeCell ref="M618:U618"/>
    <mergeCell ref="W618:AE618"/>
    <mergeCell ref="B462:J462"/>
    <mergeCell ref="B466:J466"/>
    <mergeCell ref="B518:J518"/>
    <mergeCell ref="L518:T518"/>
    <mergeCell ref="B535:J535"/>
    <mergeCell ref="L535:T535"/>
    <mergeCell ref="B618:J618"/>
    <mergeCell ref="B629:J629"/>
    <mergeCell ref="B644:J644"/>
    <mergeCell ref="B648:J648"/>
    <mergeCell ref="B655:J655"/>
    <mergeCell ref="B673:J673"/>
    <mergeCell ref="B678:J678"/>
    <mergeCell ref="B689:J689"/>
    <mergeCell ref="B1086:J1086"/>
    <mergeCell ref="N1086:Y1086"/>
    <mergeCell ref="W1087:Y1087"/>
    <mergeCell ref="N1332:Y1332"/>
    <mergeCell ref="W1333:Y1333"/>
    <mergeCell ref="M1419:V1419"/>
    <mergeCell ref="B1601:U1601"/>
  </mergeCells>
  <printOptions/>
  <pageMargins bottom="0.787401575" footer="0.0" header="0.0" left="0.7" right="0.7" top="0.7874015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2.88"/>
    <col customWidth="1" min="2" max="2" width="21.88"/>
  </cols>
  <sheetData>
    <row r="1">
      <c r="B1" s="237"/>
      <c r="C1" s="237"/>
      <c r="D1" s="237"/>
      <c r="E1" s="237"/>
      <c r="F1" s="237"/>
      <c r="G1" s="237"/>
      <c r="H1" s="237"/>
      <c r="I1" s="237"/>
    </row>
    <row r="2">
      <c r="B2" s="237"/>
      <c r="C2" s="237"/>
      <c r="D2" s="237"/>
      <c r="E2" s="237"/>
      <c r="F2" s="237"/>
      <c r="G2" s="237"/>
      <c r="H2" s="237"/>
      <c r="I2" s="237"/>
    </row>
    <row r="3">
      <c r="C3" s="237"/>
      <c r="D3" s="237"/>
      <c r="E3" s="237"/>
      <c r="F3" s="237"/>
      <c r="G3" s="237"/>
      <c r="H3" s="237"/>
      <c r="I3" s="237"/>
    </row>
    <row r="4">
      <c r="B4" s="237"/>
      <c r="C4" s="237"/>
      <c r="D4" s="237"/>
      <c r="E4" s="237"/>
      <c r="F4" s="237"/>
      <c r="G4" s="237"/>
      <c r="H4" s="237"/>
      <c r="I4" s="237"/>
    </row>
    <row r="5" ht="23.25" customHeight="1">
      <c r="B5" s="237"/>
      <c r="C5" s="238" t="s">
        <v>65</v>
      </c>
      <c r="D5" s="239" t="s">
        <v>347</v>
      </c>
      <c r="E5" s="239" t="s">
        <v>348</v>
      </c>
      <c r="F5" s="237"/>
      <c r="G5" s="237"/>
      <c r="H5" s="237"/>
      <c r="I5" s="237"/>
    </row>
    <row r="6">
      <c r="B6" s="240" t="s">
        <v>1504</v>
      </c>
      <c r="C6" s="241">
        <v>0.686567164179104</v>
      </c>
      <c r="D6" s="241">
        <v>0.764045235928766</v>
      </c>
      <c r="E6" s="241">
        <v>0.825290258067832</v>
      </c>
      <c r="F6" s="237"/>
      <c r="G6" s="237"/>
      <c r="H6" s="237"/>
      <c r="I6" s="237"/>
    </row>
    <row r="7">
      <c r="B7" s="242" t="s">
        <v>1505</v>
      </c>
      <c r="C7" s="243">
        <v>0.691542288557213</v>
      </c>
      <c r="D7" s="243">
        <v>0.76823085922267</v>
      </c>
      <c r="E7" s="243">
        <v>0.838486315314361</v>
      </c>
      <c r="F7" s="237"/>
      <c r="G7" s="237"/>
      <c r="H7" s="237"/>
      <c r="I7" s="237"/>
    </row>
    <row r="8">
      <c r="B8" s="244" t="s">
        <v>1506</v>
      </c>
      <c r="C8" s="245">
        <v>0.723880597014925</v>
      </c>
      <c r="D8" s="245">
        <v>0.789626933575978</v>
      </c>
      <c r="E8" s="246">
        <v>0.835482108329667</v>
      </c>
      <c r="F8" s="237"/>
      <c r="G8" s="237"/>
      <c r="H8" s="237"/>
      <c r="I8" s="237"/>
    </row>
    <row r="9">
      <c r="B9" s="247" t="s">
        <v>1507</v>
      </c>
      <c r="C9" s="241">
        <v>0.72636815920398</v>
      </c>
      <c r="D9" s="248">
        <v>0.792122708956194</v>
      </c>
      <c r="E9" s="249">
        <v>0.838725743865628</v>
      </c>
      <c r="F9" s="237"/>
      <c r="G9" s="237"/>
      <c r="H9" s="237"/>
      <c r="I9" s="237"/>
    </row>
    <row r="10">
      <c r="B10" s="250" t="s">
        <v>1508</v>
      </c>
      <c r="C10" s="251">
        <v>0.731343283582089</v>
      </c>
      <c r="D10" s="252">
        <v>0.788743013128818</v>
      </c>
      <c r="E10" s="253">
        <v>0.836404746620702</v>
      </c>
      <c r="F10" s="237"/>
      <c r="G10" s="237"/>
      <c r="H10" s="237"/>
      <c r="I10" s="237"/>
    </row>
    <row r="11">
      <c r="B11" s="237"/>
      <c r="C11" s="237"/>
      <c r="D11" s="237"/>
      <c r="E11" s="237"/>
      <c r="F11" s="237"/>
      <c r="G11" s="237"/>
      <c r="H11" s="237"/>
      <c r="I11" s="237"/>
    </row>
    <row r="12">
      <c r="B12" s="237"/>
      <c r="C12" s="237"/>
      <c r="D12" s="237"/>
      <c r="E12" s="237"/>
      <c r="F12" s="237"/>
      <c r="G12" s="237"/>
      <c r="H12" s="237"/>
      <c r="I12" s="237"/>
    </row>
    <row r="13">
      <c r="B13" s="237"/>
      <c r="C13" s="237"/>
      <c r="D13" s="237"/>
      <c r="E13" s="237"/>
      <c r="F13" s="237"/>
      <c r="G13" s="237"/>
      <c r="H13" s="237"/>
      <c r="I13" s="237"/>
    </row>
    <row r="14">
      <c r="B14" s="237"/>
      <c r="C14" s="237"/>
      <c r="D14" s="237"/>
      <c r="E14" s="237"/>
      <c r="F14" s="237"/>
      <c r="G14" s="237"/>
      <c r="H14" s="237"/>
      <c r="I14" s="237"/>
    </row>
    <row r="15">
      <c r="B15" s="237"/>
      <c r="C15" s="237"/>
      <c r="D15" s="237"/>
      <c r="E15" s="237"/>
      <c r="F15" s="237"/>
      <c r="G15" s="237"/>
      <c r="H15" s="237"/>
      <c r="I15" s="237"/>
    </row>
    <row r="16">
      <c r="B16" s="237"/>
      <c r="C16" s="237"/>
      <c r="D16" s="237"/>
      <c r="E16" s="237"/>
      <c r="F16" s="237"/>
      <c r="G16" s="237"/>
      <c r="H16" s="237"/>
      <c r="I16" s="237"/>
    </row>
    <row r="17">
      <c r="B17" s="237"/>
      <c r="C17" s="237"/>
      <c r="D17" s="237"/>
      <c r="E17" s="237"/>
      <c r="F17" s="237"/>
      <c r="G17" s="237"/>
      <c r="H17" s="237"/>
      <c r="I17" s="237"/>
    </row>
    <row r="18">
      <c r="B18" s="237"/>
      <c r="C18" s="237"/>
      <c r="D18" s="237"/>
      <c r="E18" s="237"/>
      <c r="F18" s="237"/>
      <c r="G18" s="237"/>
      <c r="H18" s="237"/>
      <c r="I18" s="237"/>
    </row>
    <row r="19">
      <c r="B19" s="237"/>
      <c r="C19" s="237"/>
      <c r="D19" s="237"/>
      <c r="E19" s="237"/>
      <c r="F19" s="237"/>
      <c r="G19" s="237"/>
      <c r="H19" s="237"/>
      <c r="I19" s="237"/>
    </row>
    <row r="20">
      <c r="B20" s="237"/>
      <c r="C20" s="237"/>
      <c r="D20" s="237"/>
      <c r="E20" s="237"/>
      <c r="F20" s="237"/>
      <c r="G20" s="237"/>
      <c r="H20" s="237"/>
      <c r="I20" s="237"/>
    </row>
    <row r="21">
      <c r="B21" s="237"/>
      <c r="C21" s="237"/>
      <c r="D21" s="237"/>
      <c r="E21" s="237"/>
      <c r="F21" s="237"/>
      <c r="G21" s="237"/>
      <c r="H21" s="237"/>
      <c r="I21" s="237"/>
    </row>
    <row r="22">
      <c r="B22" s="237"/>
      <c r="C22" s="237"/>
      <c r="D22" s="237"/>
      <c r="E22" s="237"/>
      <c r="F22" s="237"/>
      <c r="G22" s="237"/>
      <c r="H22" s="237"/>
      <c r="I22" s="237"/>
    </row>
    <row r="23">
      <c r="B23" s="237"/>
      <c r="C23" s="237"/>
      <c r="D23" s="237"/>
      <c r="E23" s="237"/>
      <c r="F23" s="237"/>
      <c r="G23" s="237"/>
      <c r="H23" s="237"/>
      <c r="I23" s="237"/>
    </row>
    <row r="24">
      <c r="B24" s="237"/>
      <c r="C24" s="237"/>
      <c r="D24" s="237"/>
      <c r="E24" s="237"/>
      <c r="F24" s="237"/>
      <c r="G24" s="237"/>
      <c r="H24" s="237"/>
      <c r="I24" s="237"/>
    </row>
    <row r="25">
      <c r="B25" s="237"/>
      <c r="C25" s="237"/>
      <c r="D25" s="237"/>
      <c r="E25" s="237"/>
      <c r="F25" s="237"/>
      <c r="G25" s="237"/>
      <c r="H25" s="237"/>
      <c r="I25" s="237"/>
    </row>
    <row r="26">
      <c r="B26" s="237"/>
      <c r="C26" s="237"/>
      <c r="D26" s="237"/>
      <c r="E26" s="237"/>
      <c r="F26" s="237"/>
      <c r="G26" s="237"/>
      <c r="H26" s="237"/>
      <c r="I26" s="237"/>
    </row>
    <row r="27">
      <c r="B27" s="237"/>
      <c r="C27" s="237"/>
      <c r="D27" s="237"/>
      <c r="E27" s="237"/>
      <c r="F27" s="237"/>
      <c r="G27" s="237"/>
      <c r="H27" s="237"/>
      <c r="I27" s="237"/>
    </row>
    <row r="28">
      <c r="A28" s="254" t="s">
        <v>1509</v>
      </c>
      <c r="B28" s="255" t="s">
        <v>342</v>
      </c>
      <c r="C28" s="255" t="s">
        <v>343</v>
      </c>
      <c r="D28" s="255" t="s">
        <v>344</v>
      </c>
      <c r="E28" s="255" t="s">
        <v>345</v>
      </c>
      <c r="F28" s="255" t="s">
        <v>346</v>
      </c>
      <c r="G28" s="255" t="s">
        <v>347</v>
      </c>
      <c r="H28" s="255" t="s">
        <v>348</v>
      </c>
      <c r="I28" s="237"/>
    </row>
    <row r="29">
      <c r="A29" s="3" t="s">
        <v>948</v>
      </c>
      <c r="B29" s="256">
        <v>0.589240729808807</v>
      </c>
      <c r="C29" s="256">
        <v>0.696517412935323</v>
      </c>
      <c r="D29" s="256">
        <v>0.761702127659574</v>
      </c>
      <c r="E29" s="256">
        <v>0.730612244897959</v>
      </c>
      <c r="F29" s="256">
        <v>0.745833333333333</v>
      </c>
      <c r="G29" s="256">
        <v>0.769504744572988</v>
      </c>
      <c r="H29" s="256">
        <v>0.838668499670896</v>
      </c>
      <c r="I29" s="237"/>
    </row>
    <row r="30">
      <c r="A30" s="3" t="s">
        <v>949</v>
      </c>
      <c r="B30" s="256">
        <v>0.638125479221344</v>
      </c>
      <c r="C30" s="256">
        <v>0.624378109452736</v>
      </c>
      <c r="D30" s="256">
        <v>0.719626168224299</v>
      </c>
      <c r="E30" s="256">
        <v>0.628571428571428</v>
      </c>
      <c r="F30" s="256">
        <v>0.671023965141612</v>
      </c>
      <c r="G30" s="256">
        <v>0.702976732094111</v>
      </c>
      <c r="H30" s="256">
        <v>0.785766190022658</v>
      </c>
      <c r="I30" s="237"/>
    </row>
    <row r="31">
      <c r="A31" s="3" t="s">
        <v>950</v>
      </c>
      <c r="B31" s="256">
        <v>0.582753479480743</v>
      </c>
      <c r="C31" s="256">
        <v>0.699004975124378</v>
      </c>
      <c r="D31" s="256">
        <v>0.744094488188976</v>
      </c>
      <c r="E31" s="256">
        <v>0.771428571428571</v>
      </c>
      <c r="F31" s="256">
        <v>0.75751503006012</v>
      </c>
      <c r="G31" s="256">
        <v>0.771272585467307</v>
      </c>
      <c r="H31" s="256">
        <v>0.840676951529712</v>
      </c>
      <c r="I31" s="237"/>
    </row>
    <row r="32">
      <c r="A32" s="3" t="s">
        <v>951</v>
      </c>
      <c r="B32" s="256">
        <v>0.580368757247924</v>
      </c>
      <c r="C32" s="256">
        <v>0.694029850746268</v>
      </c>
      <c r="D32" s="256">
        <v>0.729323308270676</v>
      </c>
      <c r="E32" s="256">
        <v>0.791836734693877</v>
      </c>
      <c r="F32" s="256">
        <v>0.759295499021526</v>
      </c>
      <c r="G32" s="256">
        <v>0.769868711815936</v>
      </c>
      <c r="H32" s="256">
        <v>0.83975324653266</v>
      </c>
      <c r="I32" s="237"/>
    </row>
    <row r="33">
      <c r="A33" s="3" t="s">
        <v>952</v>
      </c>
      <c r="B33" s="256">
        <v>0.59051239490509</v>
      </c>
      <c r="C33" s="256">
        <v>0.686567164179104</v>
      </c>
      <c r="D33" s="256">
        <v>0.757575757575757</v>
      </c>
      <c r="E33" s="256">
        <v>0.714285714285714</v>
      </c>
      <c r="F33" s="256">
        <v>0.735294117647058</v>
      </c>
      <c r="G33" s="256">
        <v>0.770830625243728</v>
      </c>
      <c r="H33" s="256">
        <v>0.839474514011754</v>
      </c>
      <c r="I33" s="237"/>
    </row>
    <row r="34">
      <c r="A34" s="3" t="s">
        <v>953</v>
      </c>
      <c r="B34" s="256">
        <v>0.603360652923584</v>
      </c>
      <c r="C34" s="256">
        <v>0.694029850746268</v>
      </c>
      <c r="D34" s="256">
        <v>0.79326923076923</v>
      </c>
      <c r="E34" s="256">
        <v>0.673469387755102</v>
      </c>
      <c r="F34" s="256">
        <v>0.728476821192052</v>
      </c>
      <c r="G34" s="256">
        <v>0.765813076823085</v>
      </c>
      <c r="H34" s="256">
        <v>0.837976076729761</v>
      </c>
      <c r="I34" s="237"/>
    </row>
    <row r="35">
      <c r="A35" s="3" t="s">
        <v>954</v>
      </c>
      <c r="B35" s="256">
        <v>0.589233517646789</v>
      </c>
      <c r="C35" s="256">
        <v>0.686567164179104</v>
      </c>
      <c r="D35" s="256">
        <v>0.742857142857142</v>
      </c>
      <c r="E35" s="256">
        <v>0.742857142857142</v>
      </c>
      <c r="F35" s="256">
        <v>0.742857142857142</v>
      </c>
      <c r="G35" s="256">
        <v>0.767606915377615</v>
      </c>
      <c r="H35" s="256">
        <v>0.836479333681683</v>
      </c>
      <c r="I35" s="237"/>
    </row>
    <row r="36">
      <c r="A36" s="3" t="s">
        <v>955</v>
      </c>
      <c r="B36" s="256">
        <v>0.593372821807861</v>
      </c>
      <c r="C36" s="256">
        <v>0.703980099502487</v>
      </c>
      <c r="D36" s="256">
        <v>0.783783783783783</v>
      </c>
      <c r="E36" s="256">
        <v>0.710204081632653</v>
      </c>
      <c r="F36" s="256">
        <v>0.745182012847965</v>
      </c>
      <c r="G36" s="256">
        <v>0.771428571428571</v>
      </c>
      <c r="H36" s="256">
        <v>0.84013283499792</v>
      </c>
      <c r="I36" s="237"/>
    </row>
    <row r="37">
      <c r="A37" s="3" t="s">
        <v>956</v>
      </c>
      <c r="B37" s="256">
        <v>0.58194613456726</v>
      </c>
      <c r="C37" s="256">
        <v>0.711442786069651</v>
      </c>
      <c r="D37" s="256">
        <v>0.749034749034749</v>
      </c>
      <c r="E37" s="256">
        <v>0.791836734693877</v>
      </c>
      <c r="F37" s="256">
        <v>0.769841269841269</v>
      </c>
      <c r="G37" s="256">
        <v>0.770310672039516</v>
      </c>
      <c r="H37" s="256">
        <v>0.837971595081087</v>
      </c>
      <c r="I37" s="237"/>
    </row>
    <row r="38">
      <c r="A38" s="3" t="s">
        <v>957</v>
      </c>
      <c r="B38" s="256">
        <v>0.593913495540618</v>
      </c>
      <c r="C38" s="256">
        <v>0.694029850746268</v>
      </c>
      <c r="D38" s="256">
        <v>0.767543859649122</v>
      </c>
      <c r="E38" s="256">
        <v>0.714285714285714</v>
      </c>
      <c r="F38" s="256">
        <v>0.739957716701902</v>
      </c>
      <c r="G38" s="256">
        <v>0.770336669699727</v>
      </c>
      <c r="H38" s="256">
        <v>0.840303401867325</v>
      </c>
      <c r="I38" s="237"/>
    </row>
    <row r="39">
      <c r="A39" s="3" t="s">
        <v>1510</v>
      </c>
      <c r="B39" s="237"/>
      <c r="C39" s="257">
        <v>0.691542288557213</v>
      </c>
      <c r="D39" s="256">
        <v>0.757446808510638</v>
      </c>
      <c r="E39" s="256">
        <v>0.726530612244898</v>
      </c>
      <c r="F39" s="256">
        <v>0.741666666666666</v>
      </c>
      <c r="G39" s="257">
        <v>0.76823085922267</v>
      </c>
      <c r="H39" s="257">
        <v>0.838486315314361</v>
      </c>
      <c r="I39" s="237"/>
    </row>
    <row r="40">
      <c r="B40" s="237"/>
      <c r="C40" s="237"/>
      <c r="D40" s="237"/>
      <c r="E40" s="237"/>
      <c r="F40" s="237"/>
      <c r="G40" s="237"/>
      <c r="H40" s="237"/>
      <c r="I40" s="237"/>
    </row>
    <row r="41">
      <c r="A41" s="254" t="s">
        <v>1511</v>
      </c>
      <c r="B41" s="255" t="s">
        <v>342</v>
      </c>
      <c r="C41" s="255" t="s">
        <v>343</v>
      </c>
      <c r="D41" s="255" t="s">
        <v>344</v>
      </c>
      <c r="E41" s="255" t="s">
        <v>345</v>
      </c>
      <c r="F41" s="255" t="s">
        <v>346</v>
      </c>
      <c r="G41" s="255" t="s">
        <v>347</v>
      </c>
      <c r="H41" s="255" t="s">
        <v>348</v>
      </c>
    </row>
    <row r="42">
      <c r="A42" s="3" t="s">
        <v>1512</v>
      </c>
      <c r="B42" s="256">
        <v>0.794418513774871</v>
      </c>
      <c r="C42" s="256">
        <v>0.686567164179104</v>
      </c>
      <c r="D42" s="256">
        <v>0.811518324607329</v>
      </c>
      <c r="E42" s="256">
        <v>0.632653061224489</v>
      </c>
      <c r="F42" s="256">
        <v>0.711009174311926</v>
      </c>
      <c r="G42" s="256">
        <v>0.764045235928766</v>
      </c>
      <c r="H42" s="256">
        <v>0.825290258067832</v>
      </c>
    </row>
    <row r="43">
      <c r="A43" s="3" t="s">
        <v>1513</v>
      </c>
      <c r="B43" s="256">
        <v>0.737161934375762</v>
      </c>
      <c r="C43" s="256">
        <v>0.713930348258706</v>
      </c>
      <c r="D43" s="256">
        <v>0.746212121212121</v>
      </c>
      <c r="E43" s="256">
        <v>0.804081632653061</v>
      </c>
      <c r="F43" s="256">
        <v>0.774066797642436</v>
      </c>
      <c r="G43" s="256">
        <v>0.745222929936305</v>
      </c>
      <c r="H43" s="256">
        <v>0.805408366162392</v>
      </c>
    </row>
    <row r="44">
      <c r="A44" s="3" t="s">
        <v>1514</v>
      </c>
      <c r="B44" s="256">
        <v>0.767759323120117</v>
      </c>
      <c r="C44" s="256">
        <v>0.651741293532338</v>
      </c>
      <c r="D44" s="256">
        <v>0.758620689655172</v>
      </c>
      <c r="E44" s="256">
        <v>0.628571428571428</v>
      </c>
      <c r="F44" s="256">
        <v>0.6875</v>
      </c>
      <c r="G44" s="256">
        <v>0.729598336149746</v>
      </c>
      <c r="H44" s="256">
        <v>0.810180152920786</v>
      </c>
    </row>
    <row r="45">
      <c r="A45" s="3" t="s">
        <v>1515</v>
      </c>
      <c r="B45" s="256">
        <v>0.762941896915435</v>
      </c>
      <c r="C45" s="256">
        <v>0.676616915422885</v>
      </c>
      <c r="D45" s="256">
        <v>0.723735408560311</v>
      </c>
      <c r="E45" s="256">
        <v>0.759183673469387</v>
      </c>
      <c r="F45" s="256">
        <v>0.741035856573705</v>
      </c>
      <c r="G45" s="256">
        <v>0.719797218250357</v>
      </c>
      <c r="H45" s="256">
        <v>0.799554314877632</v>
      </c>
    </row>
    <row r="46">
      <c r="A46" s="3" t="s">
        <v>1516</v>
      </c>
      <c r="B46" s="256">
        <v>0.605100333690643</v>
      </c>
      <c r="C46" s="256">
        <v>0.691542288557213</v>
      </c>
      <c r="D46" s="256">
        <v>0.776255707762557</v>
      </c>
      <c r="E46" s="256">
        <v>0.693877551020408</v>
      </c>
      <c r="F46" s="256">
        <v>0.732758620689655</v>
      </c>
      <c r="G46" s="256">
        <v>0.767684908358247</v>
      </c>
      <c r="H46" s="256">
        <v>0.816320591222034</v>
      </c>
    </row>
    <row r="47">
      <c r="A47" s="3" t="s">
        <v>1517</v>
      </c>
      <c r="B47" s="256">
        <v>0.62265133857727</v>
      </c>
      <c r="C47" s="256">
        <v>0.701492537313432</v>
      </c>
      <c r="D47" s="256">
        <v>0.759336099585062</v>
      </c>
      <c r="E47" s="256">
        <v>0.746938775510204</v>
      </c>
      <c r="F47" s="256">
        <v>0.753086419753086</v>
      </c>
      <c r="G47" s="256">
        <v>0.769244767970882</v>
      </c>
      <c r="H47" s="256">
        <v>0.816447588731395</v>
      </c>
    </row>
    <row r="48">
      <c r="A48" s="3" t="s">
        <v>1518</v>
      </c>
      <c r="B48" s="256">
        <v>0.849363207817077</v>
      </c>
      <c r="C48" s="256">
        <v>0.664179104477612</v>
      </c>
      <c r="D48" s="256">
        <v>0.75</v>
      </c>
      <c r="E48" s="256">
        <v>0.673469387755102</v>
      </c>
      <c r="F48" s="256">
        <v>0.709677419354838</v>
      </c>
      <c r="G48" s="256">
        <v>0.725828675419212</v>
      </c>
      <c r="H48" s="256">
        <v>0.783461203292715</v>
      </c>
    </row>
    <row r="49">
      <c r="A49" s="3" t="s">
        <v>1519</v>
      </c>
      <c r="B49" s="256">
        <v>1.49054443836212</v>
      </c>
      <c r="C49" s="256">
        <v>0.519900497512437</v>
      </c>
      <c r="D49" s="256">
        <v>0.833333333333333</v>
      </c>
      <c r="E49" s="256">
        <v>0.265306122448979</v>
      </c>
      <c r="F49" s="256">
        <v>0.402476780185758</v>
      </c>
      <c r="G49" s="256">
        <v>0.71412972832445</v>
      </c>
      <c r="H49" s="256">
        <v>0.786963009685556</v>
      </c>
    </row>
    <row r="50">
      <c r="A50" s="3" t="s">
        <v>1520</v>
      </c>
      <c r="B50" s="256">
        <v>0.767759323120117</v>
      </c>
      <c r="C50" s="256">
        <v>0.651741293532338</v>
      </c>
      <c r="D50" s="256">
        <v>0.758620689655172</v>
      </c>
      <c r="E50" s="256">
        <v>0.628571428571428</v>
      </c>
      <c r="F50" s="256">
        <v>0.6875</v>
      </c>
      <c r="G50" s="256">
        <v>0.729598336149746</v>
      </c>
      <c r="H50" s="256">
        <v>0.810180152920786</v>
      </c>
    </row>
    <row r="51">
      <c r="A51" s="3" t="s">
        <v>1521</v>
      </c>
      <c r="B51" s="256">
        <v>0.762941896915435</v>
      </c>
      <c r="C51" s="256">
        <v>0.676616915422885</v>
      </c>
      <c r="D51" s="256">
        <v>0.723735408560311</v>
      </c>
      <c r="E51" s="256">
        <v>0.759183673469387</v>
      </c>
      <c r="F51" s="256">
        <v>0.741035856573705</v>
      </c>
      <c r="G51" s="256">
        <v>0.719797218250357</v>
      </c>
      <c r="H51" s="256">
        <v>0.799554314877632</v>
      </c>
    </row>
    <row r="52">
      <c r="A52" s="3"/>
      <c r="B52" s="237"/>
      <c r="C52" s="256"/>
      <c r="D52" s="256"/>
      <c r="E52" s="256"/>
      <c r="F52" s="256"/>
      <c r="G52" s="256"/>
      <c r="H52" s="256"/>
      <c r="J52" s="3"/>
    </row>
    <row r="53">
      <c r="A53" s="22" t="s">
        <v>1522</v>
      </c>
      <c r="B53" s="237"/>
      <c r="C53" s="237"/>
      <c r="D53" s="237"/>
      <c r="E53" s="237"/>
      <c r="F53" s="237"/>
      <c r="G53" s="237"/>
      <c r="H53" s="237"/>
    </row>
    <row r="54">
      <c r="A54" s="3" t="s">
        <v>1523</v>
      </c>
      <c r="B54" s="237"/>
      <c r="C54" s="257">
        <v>0.723880597014925</v>
      </c>
      <c r="D54" s="256">
        <v>0.801801801801801</v>
      </c>
      <c r="E54" s="256">
        <v>0.726530612244898</v>
      </c>
      <c r="F54" s="256">
        <v>0.762312633832976</v>
      </c>
      <c r="G54" s="257">
        <v>0.789626933575978</v>
      </c>
      <c r="H54" s="257">
        <v>0.835482108329667</v>
      </c>
    </row>
    <row r="55">
      <c r="A55" s="3" t="s">
        <v>1524</v>
      </c>
      <c r="B55" s="237"/>
      <c r="C55" s="257">
        <v>0.72636815920398</v>
      </c>
      <c r="D55" s="256">
        <v>0.8</v>
      </c>
      <c r="E55" s="256">
        <v>0.73469387755102</v>
      </c>
      <c r="F55" s="256">
        <v>0.76595744680851</v>
      </c>
      <c r="G55" s="257">
        <v>0.792122708956194</v>
      </c>
      <c r="H55" s="257">
        <v>0.838725743865628</v>
      </c>
    </row>
    <row r="56">
      <c r="A56" s="3" t="s">
        <v>1525</v>
      </c>
      <c r="B56" s="237"/>
      <c r="C56" s="257">
        <v>0.731343283582089</v>
      </c>
      <c r="D56" s="256">
        <v>0.801762114537445</v>
      </c>
      <c r="E56" s="256">
        <v>0.742857142857142</v>
      </c>
      <c r="F56" s="256">
        <v>0.771186440677966</v>
      </c>
      <c r="G56" s="257">
        <v>0.788743013128818</v>
      </c>
      <c r="H56" s="257">
        <v>0.836404746620702</v>
      </c>
    </row>
    <row r="57">
      <c r="B57" s="237"/>
      <c r="C57" s="237"/>
      <c r="D57" s="237"/>
      <c r="E57" s="237"/>
      <c r="F57" s="237"/>
      <c r="G57" s="237"/>
      <c r="H57" s="237"/>
      <c r="I57" s="237"/>
    </row>
    <row r="58">
      <c r="B58" s="237"/>
      <c r="C58" s="237"/>
      <c r="D58" s="237"/>
      <c r="E58" s="237"/>
      <c r="F58" s="237"/>
      <c r="G58" s="237"/>
      <c r="H58" s="237"/>
      <c r="I58" s="237"/>
    </row>
    <row r="59">
      <c r="B59" s="237"/>
      <c r="C59" s="237"/>
      <c r="D59" s="237"/>
      <c r="E59" s="237"/>
      <c r="F59" s="237"/>
      <c r="G59" s="237"/>
      <c r="H59" s="237"/>
      <c r="I59" s="237"/>
    </row>
    <row r="60">
      <c r="B60" s="237"/>
      <c r="C60" s="237"/>
      <c r="D60" s="237"/>
      <c r="E60" s="237"/>
      <c r="F60" s="237"/>
      <c r="G60" s="237"/>
      <c r="H60" s="237"/>
      <c r="I60" s="237"/>
    </row>
    <row r="61">
      <c r="B61" s="237"/>
      <c r="C61" s="237"/>
      <c r="D61" s="237"/>
      <c r="E61" s="237"/>
      <c r="F61" s="237"/>
      <c r="G61" s="237"/>
      <c r="H61" s="237"/>
      <c r="I61" s="237"/>
    </row>
    <row r="62">
      <c r="B62" s="237"/>
      <c r="C62" s="237"/>
      <c r="D62" s="237"/>
      <c r="E62" s="237"/>
      <c r="F62" s="237"/>
      <c r="G62" s="237"/>
      <c r="H62" s="237"/>
      <c r="I62" s="237"/>
    </row>
    <row r="63">
      <c r="B63" s="237"/>
      <c r="C63" s="237"/>
      <c r="D63" s="237"/>
      <c r="E63" s="237"/>
      <c r="F63" s="237"/>
      <c r="G63" s="237"/>
      <c r="H63" s="237"/>
      <c r="I63" s="237"/>
    </row>
    <row r="64">
      <c r="B64" s="237"/>
      <c r="C64" s="237"/>
      <c r="D64" s="237"/>
      <c r="E64" s="237"/>
      <c r="F64" s="237"/>
      <c r="G64" s="237"/>
      <c r="H64" s="237"/>
      <c r="I64" s="237"/>
    </row>
    <row r="65">
      <c r="B65" s="237"/>
      <c r="C65" s="237"/>
      <c r="D65" s="237"/>
      <c r="E65" s="237"/>
      <c r="F65" s="237"/>
      <c r="G65" s="237"/>
      <c r="H65" s="237"/>
      <c r="I65" s="237"/>
    </row>
    <row r="66">
      <c r="B66" s="237"/>
      <c r="C66" s="237"/>
      <c r="D66" s="237"/>
      <c r="E66" s="237"/>
      <c r="F66" s="237"/>
      <c r="G66" s="237"/>
      <c r="H66" s="237"/>
      <c r="I66" s="237"/>
    </row>
    <row r="67">
      <c r="B67" s="237"/>
      <c r="C67" s="237"/>
      <c r="D67" s="237"/>
      <c r="E67" s="237"/>
      <c r="F67" s="237"/>
      <c r="G67" s="237"/>
      <c r="H67" s="237"/>
      <c r="I67" s="237"/>
    </row>
    <row r="68">
      <c r="B68" s="237"/>
      <c r="C68" s="237"/>
      <c r="D68" s="237"/>
      <c r="E68" s="237"/>
      <c r="F68" s="237"/>
      <c r="G68" s="237"/>
      <c r="H68" s="237"/>
      <c r="I68" s="237"/>
    </row>
    <row r="69">
      <c r="B69" s="237"/>
      <c r="C69" s="237"/>
      <c r="D69" s="237"/>
      <c r="E69" s="237"/>
      <c r="F69" s="237"/>
      <c r="G69" s="237"/>
      <c r="H69" s="237"/>
      <c r="I69" s="237"/>
    </row>
    <row r="70">
      <c r="B70" s="237"/>
      <c r="C70" s="237"/>
      <c r="D70" s="237"/>
      <c r="E70" s="237"/>
      <c r="F70" s="237"/>
      <c r="G70" s="237"/>
      <c r="H70" s="237"/>
      <c r="I70" s="237"/>
    </row>
    <row r="71">
      <c r="B71" s="237"/>
      <c r="C71" s="237"/>
      <c r="D71" s="237"/>
      <c r="E71" s="237"/>
      <c r="F71" s="237"/>
      <c r="G71" s="237"/>
      <c r="H71" s="237"/>
      <c r="I71" s="237"/>
    </row>
    <row r="72">
      <c r="B72" s="237"/>
      <c r="C72" s="237"/>
      <c r="D72" s="237"/>
      <c r="E72" s="237"/>
      <c r="F72" s="237"/>
      <c r="G72" s="237"/>
      <c r="H72" s="237"/>
      <c r="I72" s="237"/>
    </row>
    <row r="73">
      <c r="B73" s="237"/>
      <c r="C73" s="237"/>
      <c r="D73" s="237"/>
      <c r="E73" s="237"/>
      <c r="F73" s="237"/>
      <c r="G73" s="237"/>
      <c r="H73" s="237"/>
      <c r="I73" s="237"/>
    </row>
    <row r="74">
      <c r="B74" s="237"/>
      <c r="C74" s="237"/>
      <c r="D74" s="237"/>
      <c r="E74" s="237"/>
      <c r="F74" s="237"/>
      <c r="G74" s="237"/>
      <c r="H74" s="237"/>
      <c r="I74" s="237"/>
    </row>
    <row r="75">
      <c r="B75" s="237"/>
      <c r="C75" s="237"/>
      <c r="D75" s="237"/>
      <c r="E75" s="237"/>
      <c r="F75" s="237"/>
      <c r="G75" s="237"/>
      <c r="H75" s="237"/>
      <c r="I75" s="237"/>
    </row>
    <row r="76">
      <c r="B76" s="237"/>
      <c r="C76" s="237"/>
      <c r="D76" s="237"/>
      <c r="E76" s="237"/>
      <c r="F76" s="237"/>
      <c r="G76" s="237"/>
      <c r="H76" s="237"/>
      <c r="I76" s="237"/>
    </row>
    <row r="77">
      <c r="B77" s="237"/>
      <c r="C77" s="237"/>
      <c r="D77" s="237"/>
      <c r="E77" s="237"/>
      <c r="F77" s="237"/>
      <c r="G77" s="237"/>
      <c r="H77" s="237"/>
      <c r="I77" s="237"/>
    </row>
    <row r="78">
      <c r="B78" s="237"/>
      <c r="C78" s="237"/>
      <c r="D78" s="237"/>
      <c r="E78" s="237"/>
      <c r="F78" s="237"/>
      <c r="G78" s="237"/>
      <c r="H78" s="237"/>
      <c r="I78" s="237"/>
    </row>
    <row r="79">
      <c r="B79" s="237"/>
      <c r="C79" s="237"/>
      <c r="D79" s="237"/>
      <c r="E79" s="237"/>
      <c r="F79" s="237"/>
      <c r="G79" s="237"/>
      <c r="H79" s="237"/>
      <c r="I79" s="237"/>
    </row>
    <row r="80">
      <c r="B80" s="237"/>
      <c r="C80" s="237"/>
      <c r="D80" s="237"/>
      <c r="E80" s="237"/>
      <c r="F80" s="237"/>
      <c r="G80" s="237"/>
      <c r="H80" s="237"/>
      <c r="I80" s="237"/>
    </row>
    <row r="81">
      <c r="B81" s="237"/>
      <c r="C81" s="237"/>
      <c r="D81" s="237"/>
      <c r="E81" s="237"/>
      <c r="F81" s="237"/>
      <c r="G81" s="237"/>
      <c r="H81" s="237"/>
      <c r="I81" s="237"/>
    </row>
    <row r="82">
      <c r="B82" s="237"/>
      <c r="C82" s="237"/>
      <c r="D82" s="237"/>
      <c r="E82" s="237"/>
      <c r="F82" s="237"/>
      <c r="G82" s="237"/>
      <c r="H82" s="237"/>
      <c r="I82" s="237"/>
    </row>
    <row r="83">
      <c r="B83" s="237"/>
      <c r="C83" s="237"/>
      <c r="D83" s="237"/>
      <c r="E83" s="237"/>
      <c r="F83" s="237"/>
      <c r="G83" s="237"/>
      <c r="H83" s="237"/>
      <c r="I83" s="237"/>
    </row>
    <row r="84">
      <c r="B84" s="237"/>
      <c r="C84" s="237"/>
      <c r="D84" s="237"/>
      <c r="E84" s="237"/>
      <c r="F84" s="237"/>
      <c r="G84" s="237"/>
      <c r="H84" s="237"/>
      <c r="I84" s="237"/>
    </row>
    <row r="85">
      <c r="B85" s="237"/>
      <c r="C85" s="237"/>
      <c r="D85" s="237"/>
      <c r="E85" s="237"/>
      <c r="F85" s="237"/>
      <c r="G85" s="237"/>
      <c r="H85" s="237"/>
      <c r="I85" s="237"/>
    </row>
    <row r="86">
      <c r="B86" s="237"/>
      <c r="C86" s="237"/>
      <c r="D86" s="237"/>
      <c r="E86" s="237"/>
      <c r="F86" s="237"/>
      <c r="G86" s="237"/>
      <c r="H86" s="237"/>
      <c r="I86" s="237"/>
    </row>
    <row r="87">
      <c r="B87" s="237"/>
      <c r="C87" s="237"/>
      <c r="D87" s="237"/>
      <c r="E87" s="237"/>
      <c r="F87" s="237"/>
      <c r="G87" s="237"/>
      <c r="H87" s="237"/>
      <c r="I87" s="237"/>
    </row>
    <row r="88">
      <c r="B88" s="237"/>
      <c r="C88" s="237"/>
      <c r="D88" s="237"/>
      <c r="E88" s="237"/>
      <c r="F88" s="237"/>
      <c r="G88" s="237"/>
      <c r="H88" s="237"/>
      <c r="I88" s="237"/>
    </row>
    <row r="89">
      <c r="B89" s="237"/>
      <c r="C89" s="237"/>
      <c r="D89" s="237"/>
      <c r="E89" s="237"/>
      <c r="F89" s="237"/>
      <c r="G89" s="237"/>
      <c r="H89" s="237"/>
      <c r="I89" s="237"/>
    </row>
    <row r="90">
      <c r="B90" s="237"/>
      <c r="C90" s="237"/>
      <c r="D90" s="237"/>
      <c r="E90" s="237"/>
      <c r="F90" s="237"/>
      <c r="G90" s="237"/>
      <c r="H90" s="237"/>
      <c r="I90" s="237"/>
    </row>
    <row r="91">
      <c r="B91" s="237"/>
      <c r="C91" s="237"/>
      <c r="D91" s="237"/>
      <c r="E91" s="237"/>
      <c r="F91" s="237"/>
      <c r="G91" s="237"/>
      <c r="H91" s="237"/>
      <c r="I91" s="237"/>
    </row>
    <row r="92">
      <c r="B92" s="237"/>
      <c r="C92" s="237"/>
      <c r="D92" s="237"/>
      <c r="E92" s="237"/>
      <c r="F92" s="237"/>
      <c r="G92" s="237"/>
      <c r="H92" s="237"/>
      <c r="I92" s="237"/>
    </row>
    <row r="93">
      <c r="B93" s="237"/>
      <c r="C93" s="237"/>
      <c r="D93" s="237"/>
      <c r="E93" s="237"/>
      <c r="F93" s="237"/>
      <c r="G93" s="237"/>
      <c r="H93" s="237"/>
      <c r="I93" s="237"/>
    </row>
    <row r="94">
      <c r="B94" s="237"/>
      <c r="C94" s="237"/>
      <c r="D94" s="237"/>
      <c r="E94" s="237"/>
      <c r="F94" s="237"/>
      <c r="G94" s="237"/>
      <c r="H94" s="237"/>
      <c r="I94" s="237"/>
    </row>
    <row r="95">
      <c r="B95" s="237"/>
      <c r="C95" s="237"/>
      <c r="D95" s="237"/>
      <c r="E95" s="237"/>
      <c r="F95" s="237"/>
      <c r="G95" s="237"/>
      <c r="H95" s="237"/>
      <c r="I95" s="237"/>
    </row>
    <row r="96">
      <c r="B96" s="237"/>
      <c r="C96" s="237"/>
      <c r="D96" s="237"/>
      <c r="E96" s="237"/>
      <c r="F96" s="237"/>
      <c r="G96" s="237"/>
      <c r="H96" s="237"/>
      <c r="I96" s="237"/>
    </row>
    <row r="97">
      <c r="B97" s="237"/>
      <c r="C97" s="237"/>
      <c r="D97" s="237"/>
      <c r="E97" s="237"/>
      <c r="F97" s="237"/>
      <c r="G97" s="237"/>
      <c r="H97" s="237"/>
      <c r="I97" s="237"/>
    </row>
    <row r="98">
      <c r="B98" s="237"/>
      <c r="C98" s="237"/>
      <c r="D98" s="237"/>
      <c r="E98" s="237"/>
      <c r="F98" s="237"/>
      <c r="G98" s="237"/>
      <c r="H98" s="237"/>
      <c r="I98" s="237"/>
    </row>
    <row r="99">
      <c r="B99" s="237"/>
      <c r="C99" s="237"/>
      <c r="D99" s="237"/>
      <c r="E99" s="237"/>
      <c r="F99" s="237"/>
      <c r="G99" s="237"/>
      <c r="H99" s="237"/>
      <c r="I99" s="237"/>
    </row>
    <row r="100">
      <c r="B100" s="237"/>
      <c r="C100" s="237"/>
      <c r="D100" s="237"/>
      <c r="E100" s="237"/>
      <c r="F100" s="237"/>
      <c r="G100" s="237"/>
      <c r="H100" s="237"/>
      <c r="I100" s="237"/>
    </row>
    <row r="101">
      <c r="B101" s="237"/>
      <c r="C101" s="237"/>
      <c r="D101" s="237"/>
      <c r="E101" s="237"/>
      <c r="F101" s="237"/>
      <c r="G101" s="237"/>
      <c r="H101" s="237"/>
      <c r="I101" s="237"/>
    </row>
    <row r="102">
      <c r="B102" s="237"/>
      <c r="C102" s="237"/>
      <c r="D102" s="237"/>
      <c r="E102" s="237"/>
      <c r="F102" s="237"/>
      <c r="G102" s="237"/>
      <c r="H102" s="237"/>
      <c r="I102" s="237"/>
    </row>
    <row r="103">
      <c r="B103" s="237"/>
      <c r="C103" s="237"/>
      <c r="D103" s="237"/>
      <c r="E103" s="237"/>
      <c r="F103" s="237"/>
      <c r="G103" s="237"/>
      <c r="H103" s="237"/>
      <c r="I103" s="237"/>
    </row>
    <row r="104">
      <c r="B104" s="237"/>
      <c r="C104" s="237"/>
      <c r="D104" s="237"/>
      <c r="E104" s="237"/>
      <c r="F104" s="237"/>
      <c r="G104" s="237"/>
      <c r="H104" s="237"/>
      <c r="I104" s="237"/>
    </row>
    <row r="105">
      <c r="B105" s="237"/>
      <c r="C105" s="237"/>
      <c r="D105" s="237"/>
      <c r="E105" s="237"/>
      <c r="F105" s="237"/>
      <c r="G105" s="237"/>
      <c r="H105" s="237"/>
      <c r="I105" s="237"/>
    </row>
    <row r="106">
      <c r="B106" s="237"/>
      <c r="C106" s="237"/>
      <c r="D106" s="237"/>
      <c r="E106" s="237"/>
      <c r="F106" s="237"/>
      <c r="G106" s="237"/>
      <c r="H106" s="237"/>
      <c r="I106" s="237"/>
    </row>
    <row r="107">
      <c r="B107" s="237"/>
      <c r="C107" s="237"/>
      <c r="D107" s="237"/>
      <c r="E107" s="237"/>
      <c r="F107" s="237"/>
      <c r="G107" s="237"/>
      <c r="H107" s="237"/>
      <c r="I107" s="237"/>
    </row>
    <row r="108">
      <c r="B108" s="237"/>
      <c r="C108" s="237"/>
      <c r="D108" s="237"/>
      <c r="E108" s="237"/>
      <c r="F108" s="237"/>
      <c r="G108" s="237"/>
      <c r="H108" s="237"/>
      <c r="I108" s="237"/>
    </row>
    <row r="109">
      <c r="B109" s="237"/>
      <c r="C109" s="237"/>
      <c r="D109" s="237"/>
      <c r="E109" s="237"/>
      <c r="F109" s="237"/>
      <c r="G109" s="237"/>
      <c r="H109" s="237"/>
      <c r="I109" s="237"/>
    </row>
    <row r="110">
      <c r="B110" s="237"/>
      <c r="C110" s="237"/>
      <c r="D110" s="237"/>
      <c r="E110" s="237"/>
      <c r="F110" s="237"/>
      <c r="G110" s="237"/>
      <c r="H110" s="237"/>
      <c r="I110" s="237"/>
    </row>
    <row r="111">
      <c r="B111" s="237"/>
      <c r="C111" s="237"/>
      <c r="D111" s="237"/>
      <c r="E111" s="237"/>
      <c r="F111" s="237"/>
      <c r="G111" s="237"/>
      <c r="H111" s="237"/>
      <c r="I111" s="237"/>
    </row>
    <row r="112">
      <c r="B112" s="237"/>
      <c r="C112" s="237"/>
      <c r="D112" s="237"/>
      <c r="E112" s="237"/>
      <c r="F112" s="237"/>
      <c r="G112" s="237"/>
      <c r="H112" s="237"/>
      <c r="I112" s="237"/>
    </row>
    <row r="113">
      <c r="B113" s="237"/>
      <c r="C113" s="237"/>
      <c r="D113" s="237"/>
      <c r="E113" s="237"/>
      <c r="F113" s="237"/>
      <c r="G113" s="237"/>
      <c r="H113" s="237"/>
      <c r="I113" s="237"/>
    </row>
    <row r="114">
      <c r="B114" s="237"/>
      <c r="C114" s="237"/>
      <c r="D114" s="237"/>
      <c r="E114" s="237"/>
      <c r="F114" s="237"/>
      <c r="G114" s="237"/>
      <c r="H114" s="237"/>
      <c r="I114" s="237"/>
    </row>
    <row r="115">
      <c r="B115" s="237"/>
      <c r="C115" s="237"/>
      <c r="D115" s="237"/>
      <c r="E115" s="237"/>
      <c r="F115" s="237"/>
      <c r="G115" s="237"/>
      <c r="H115" s="237"/>
      <c r="I115" s="237"/>
    </row>
    <row r="116">
      <c r="B116" s="237"/>
      <c r="C116" s="237"/>
      <c r="D116" s="237"/>
      <c r="E116" s="237"/>
      <c r="F116" s="237"/>
      <c r="G116" s="237"/>
      <c r="H116" s="237"/>
      <c r="I116" s="237"/>
    </row>
    <row r="117">
      <c r="B117" s="237"/>
      <c r="C117" s="237"/>
      <c r="D117" s="237"/>
      <c r="E117" s="237"/>
      <c r="F117" s="237"/>
      <c r="G117" s="237"/>
      <c r="H117" s="237"/>
      <c r="I117" s="237"/>
    </row>
    <row r="118">
      <c r="B118" s="237"/>
      <c r="C118" s="237"/>
      <c r="D118" s="237"/>
      <c r="E118" s="237"/>
      <c r="F118" s="237"/>
      <c r="G118" s="237"/>
      <c r="H118" s="237"/>
      <c r="I118" s="237"/>
    </row>
    <row r="119">
      <c r="B119" s="237"/>
      <c r="C119" s="237"/>
      <c r="D119" s="237"/>
      <c r="E119" s="237"/>
      <c r="F119" s="237"/>
      <c r="G119" s="237"/>
      <c r="H119" s="237"/>
      <c r="I119" s="237"/>
    </row>
    <row r="120">
      <c r="B120" s="237"/>
      <c r="C120" s="237"/>
      <c r="D120" s="237"/>
      <c r="E120" s="237"/>
      <c r="F120" s="237"/>
      <c r="G120" s="237"/>
      <c r="H120" s="237"/>
      <c r="I120" s="237"/>
    </row>
    <row r="121">
      <c r="B121" s="237"/>
      <c r="C121" s="237"/>
      <c r="D121" s="237"/>
      <c r="E121" s="237"/>
      <c r="F121" s="237"/>
      <c r="G121" s="237"/>
      <c r="H121" s="237"/>
      <c r="I121" s="237"/>
    </row>
    <row r="122">
      <c r="B122" s="237"/>
      <c r="C122" s="237"/>
      <c r="D122" s="237"/>
      <c r="E122" s="237"/>
      <c r="F122" s="237"/>
      <c r="G122" s="237"/>
      <c r="H122" s="237"/>
      <c r="I122" s="237"/>
    </row>
    <row r="123">
      <c r="B123" s="237"/>
      <c r="C123" s="237"/>
      <c r="D123" s="237"/>
      <c r="E123" s="237"/>
      <c r="F123" s="237"/>
      <c r="G123" s="237"/>
      <c r="H123" s="237"/>
      <c r="I123" s="237"/>
    </row>
    <row r="124">
      <c r="B124" s="237"/>
      <c r="C124" s="237"/>
      <c r="D124" s="237"/>
      <c r="E124" s="237"/>
      <c r="F124" s="237"/>
      <c r="G124" s="237"/>
      <c r="H124" s="237"/>
      <c r="I124" s="237"/>
    </row>
    <row r="125">
      <c r="B125" s="237"/>
      <c r="C125" s="237"/>
      <c r="D125" s="237"/>
      <c r="E125" s="237"/>
      <c r="F125" s="237"/>
      <c r="G125" s="237"/>
      <c r="H125" s="237"/>
      <c r="I125" s="237"/>
    </row>
    <row r="126">
      <c r="B126" s="237"/>
      <c r="C126" s="237"/>
      <c r="D126" s="237"/>
      <c r="E126" s="237"/>
      <c r="F126" s="237"/>
      <c r="G126" s="237"/>
      <c r="H126" s="237"/>
      <c r="I126" s="237"/>
    </row>
    <row r="127">
      <c r="B127" s="237"/>
      <c r="C127" s="237"/>
      <c r="D127" s="237"/>
      <c r="E127" s="237"/>
      <c r="F127" s="237"/>
      <c r="G127" s="237"/>
      <c r="H127" s="237"/>
      <c r="I127" s="237"/>
    </row>
    <row r="128">
      <c r="B128" s="237"/>
      <c r="C128" s="237"/>
      <c r="D128" s="237"/>
      <c r="E128" s="237"/>
      <c r="F128" s="237"/>
      <c r="G128" s="237"/>
      <c r="H128" s="237"/>
      <c r="I128" s="237"/>
    </row>
    <row r="129">
      <c r="B129" s="237"/>
      <c r="C129" s="237"/>
      <c r="D129" s="237"/>
      <c r="E129" s="237"/>
      <c r="F129" s="237"/>
      <c r="G129" s="237"/>
      <c r="H129" s="237"/>
      <c r="I129" s="237"/>
    </row>
    <row r="130">
      <c r="B130" s="237"/>
      <c r="C130" s="237"/>
      <c r="D130" s="237"/>
      <c r="E130" s="237"/>
      <c r="F130" s="237"/>
      <c r="G130" s="237"/>
      <c r="H130" s="237"/>
      <c r="I130" s="237"/>
    </row>
    <row r="131">
      <c r="B131" s="237"/>
      <c r="C131" s="237"/>
      <c r="D131" s="237"/>
      <c r="E131" s="237"/>
      <c r="F131" s="237"/>
      <c r="G131" s="237"/>
      <c r="H131" s="237"/>
      <c r="I131" s="237"/>
    </row>
    <row r="132">
      <c r="B132" s="237"/>
      <c r="C132" s="237"/>
      <c r="D132" s="237"/>
      <c r="E132" s="237"/>
      <c r="F132" s="237"/>
      <c r="G132" s="237"/>
      <c r="H132" s="237"/>
      <c r="I132" s="237"/>
    </row>
    <row r="133">
      <c r="B133" s="237"/>
      <c r="C133" s="237"/>
      <c r="D133" s="237"/>
      <c r="E133" s="237"/>
      <c r="F133" s="237"/>
      <c r="G133" s="237"/>
      <c r="H133" s="237"/>
      <c r="I133" s="237"/>
    </row>
    <row r="134">
      <c r="B134" s="237"/>
      <c r="C134" s="237"/>
      <c r="D134" s="237"/>
      <c r="E134" s="237"/>
      <c r="F134" s="237"/>
      <c r="G134" s="237"/>
      <c r="H134" s="237"/>
      <c r="I134" s="237"/>
    </row>
    <row r="135">
      <c r="B135" s="237"/>
      <c r="C135" s="237"/>
      <c r="D135" s="237"/>
      <c r="E135" s="237"/>
      <c r="F135" s="237"/>
      <c r="G135" s="237"/>
      <c r="H135" s="237"/>
      <c r="I135" s="237"/>
    </row>
    <row r="136">
      <c r="B136" s="237"/>
      <c r="C136" s="237"/>
      <c r="D136" s="237"/>
      <c r="E136" s="237"/>
      <c r="F136" s="237"/>
      <c r="G136" s="237"/>
      <c r="H136" s="237"/>
      <c r="I136" s="237"/>
    </row>
    <row r="137">
      <c r="B137" s="237"/>
      <c r="C137" s="237"/>
      <c r="D137" s="237"/>
      <c r="E137" s="237"/>
      <c r="F137" s="237"/>
      <c r="G137" s="237"/>
      <c r="H137" s="237"/>
      <c r="I137" s="237"/>
    </row>
    <row r="138">
      <c r="B138" s="237"/>
      <c r="C138" s="237"/>
      <c r="D138" s="237"/>
      <c r="E138" s="237"/>
      <c r="F138" s="237"/>
      <c r="G138" s="237"/>
      <c r="H138" s="237"/>
      <c r="I138" s="237"/>
    </row>
    <row r="139">
      <c r="B139" s="237"/>
      <c r="C139" s="237"/>
      <c r="D139" s="237"/>
      <c r="E139" s="237"/>
      <c r="F139" s="237"/>
      <c r="G139" s="237"/>
      <c r="H139" s="237"/>
      <c r="I139" s="237"/>
    </row>
    <row r="140">
      <c r="B140" s="237"/>
      <c r="C140" s="237"/>
      <c r="D140" s="237"/>
      <c r="E140" s="237"/>
      <c r="F140" s="237"/>
      <c r="G140" s="237"/>
      <c r="H140" s="237"/>
      <c r="I140" s="237"/>
    </row>
    <row r="141">
      <c r="B141" s="237"/>
      <c r="C141" s="237"/>
      <c r="D141" s="237"/>
      <c r="E141" s="237"/>
      <c r="F141" s="237"/>
      <c r="G141" s="237"/>
      <c r="H141" s="237"/>
      <c r="I141" s="237"/>
    </row>
    <row r="142">
      <c r="B142" s="237"/>
      <c r="C142" s="237"/>
      <c r="D142" s="237"/>
      <c r="E142" s="237"/>
      <c r="F142" s="237"/>
      <c r="G142" s="237"/>
      <c r="H142" s="237"/>
      <c r="I142" s="237"/>
    </row>
    <row r="143">
      <c r="B143" s="237"/>
      <c r="C143" s="237"/>
      <c r="D143" s="237"/>
      <c r="E143" s="237"/>
      <c r="F143" s="237"/>
      <c r="G143" s="237"/>
      <c r="H143" s="237"/>
      <c r="I143" s="237"/>
    </row>
    <row r="144">
      <c r="B144" s="237"/>
      <c r="C144" s="237"/>
      <c r="D144" s="237"/>
      <c r="E144" s="237"/>
      <c r="F144" s="237"/>
      <c r="G144" s="237"/>
      <c r="H144" s="237"/>
      <c r="I144" s="237"/>
    </row>
    <row r="145">
      <c r="B145" s="237"/>
      <c r="C145" s="237"/>
      <c r="D145" s="237"/>
      <c r="E145" s="237"/>
      <c r="F145" s="237"/>
      <c r="G145" s="237"/>
      <c r="H145" s="237"/>
      <c r="I145" s="237"/>
    </row>
    <row r="146">
      <c r="B146" s="237"/>
      <c r="C146" s="237"/>
      <c r="D146" s="237"/>
      <c r="E146" s="237"/>
      <c r="F146" s="237"/>
      <c r="G146" s="237"/>
      <c r="H146" s="237"/>
      <c r="I146" s="237"/>
    </row>
    <row r="147">
      <c r="B147" s="237"/>
      <c r="C147" s="237"/>
      <c r="D147" s="237"/>
      <c r="E147" s="237"/>
      <c r="F147" s="237"/>
      <c r="G147" s="237"/>
      <c r="H147" s="237"/>
      <c r="I147" s="237"/>
    </row>
    <row r="148">
      <c r="B148" s="237"/>
      <c r="C148" s="237"/>
      <c r="D148" s="237"/>
      <c r="E148" s="237"/>
      <c r="F148" s="237"/>
      <c r="G148" s="237"/>
      <c r="H148" s="237"/>
      <c r="I148" s="237"/>
    </row>
    <row r="149">
      <c r="B149" s="237"/>
      <c r="C149" s="237"/>
      <c r="D149" s="237"/>
      <c r="E149" s="237"/>
      <c r="F149" s="237"/>
      <c r="G149" s="237"/>
      <c r="H149" s="237"/>
      <c r="I149" s="237"/>
    </row>
    <row r="150">
      <c r="B150" s="237"/>
      <c r="C150" s="237"/>
      <c r="D150" s="237"/>
      <c r="E150" s="237"/>
      <c r="F150" s="237"/>
      <c r="G150" s="237"/>
      <c r="H150" s="237"/>
      <c r="I150" s="237"/>
    </row>
    <row r="151">
      <c r="B151" s="237"/>
      <c r="C151" s="237"/>
      <c r="D151" s="237"/>
      <c r="E151" s="237"/>
      <c r="F151" s="237"/>
      <c r="G151" s="237"/>
      <c r="H151" s="237"/>
      <c r="I151" s="237"/>
    </row>
    <row r="152">
      <c r="B152" s="237"/>
      <c r="C152" s="237"/>
      <c r="D152" s="237"/>
      <c r="E152" s="237"/>
      <c r="F152" s="237"/>
      <c r="G152" s="237"/>
      <c r="H152" s="237"/>
      <c r="I152" s="237"/>
    </row>
    <row r="153">
      <c r="B153" s="237"/>
      <c r="C153" s="237"/>
      <c r="D153" s="237"/>
      <c r="E153" s="237"/>
      <c r="F153" s="237"/>
      <c r="G153" s="237"/>
      <c r="H153" s="237"/>
      <c r="I153" s="237"/>
    </row>
    <row r="154">
      <c r="B154" s="237"/>
      <c r="C154" s="237"/>
      <c r="D154" s="237"/>
      <c r="E154" s="237"/>
      <c r="F154" s="237"/>
      <c r="G154" s="237"/>
      <c r="H154" s="237"/>
      <c r="I154" s="237"/>
    </row>
    <row r="155">
      <c r="B155" s="237"/>
      <c r="C155" s="237"/>
      <c r="D155" s="237"/>
      <c r="E155" s="237"/>
      <c r="F155" s="237"/>
      <c r="G155" s="237"/>
      <c r="H155" s="237"/>
      <c r="I155" s="237"/>
    </row>
    <row r="156">
      <c r="B156" s="237"/>
      <c r="C156" s="237"/>
      <c r="D156" s="237"/>
      <c r="E156" s="237"/>
      <c r="F156" s="237"/>
      <c r="G156" s="237"/>
      <c r="H156" s="237"/>
      <c r="I156" s="237"/>
    </row>
    <row r="157">
      <c r="B157" s="237"/>
      <c r="C157" s="237"/>
      <c r="D157" s="237"/>
      <c r="E157" s="237"/>
      <c r="F157" s="237"/>
      <c r="G157" s="237"/>
      <c r="H157" s="237"/>
      <c r="I157" s="237"/>
    </row>
    <row r="158">
      <c r="B158" s="237"/>
      <c r="C158" s="237"/>
      <c r="D158" s="237"/>
      <c r="E158" s="237"/>
      <c r="F158" s="237"/>
      <c r="G158" s="237"/>
      <c r="H158" s="237"/>
      <c r="I158" s="237"/>
    </row>
    <row r="159">
      <c r="B159" s="237"/>
      <c r="C159" s="237"/>
      <c r="D159" s="237"/>
      <c r="E159" s="237"/>
      <c r="F159" s="237"/>
      <c r="G159" s="237"/>
      <c r="H159" s="237"/>
      <c r="I159" s="237"/>
    </row>
    <row r="160">
      <c r="B160" s="237"/>
      <c r="C160" s="237"/>
      <c r="D160" s="237"/>
      <c r="E160" s="237"/>
      <c r="F160" s="237"/>
      <c r="G160" s="237"/>
      <c r="H160" s="237"/>
      <c r="I160" s="237"/>
    </row>
    <row r="161">
      <c r="B161" s="237"/>
      <c r="C161" s="237"/>
      <c r="D161" s="237"/>
      <c r="E161" s="237"/>
      <c r="F161" s="237"/>
      <c r="G161" s="237"/>
      <c r="H161" s="237"/>
      <c r="I161" s="237"/>
    </row>
    <row r="162">
      <c r="B162" s="237"/>
      <c r="C162" s="237"/>
      <c r="D162" s="237"/>
      <c r="E162" s="237"/>
      <c r="F162" s="237"/>
      <c r="G162" s="237"/>
      <c r="H162" s="237"/>
      <c r="I162" s="237"/>
    </row>
    <row r="163">
      <c r="B163" s="237"/>
      <c r="C163" s="237"/>
      <c r="D163" s="237"/>
      <c r="E163" s="237"/>
      <c r="F163" s="237"/>
      <c r="G163" s="237"/>
      <c r="H163" s="237"/>
      <c r="I163" s="237"/>
    </row>
    <row r="164">
      <c r="B164" s="237"/>
      <c r="C164" s="237"/>
      <c r="D164" s="237"/>
      <c r="E164" s="237"/>
      <c r="F164" s="237"/>
      <c r="G164" s="237"/>
      <c r="H164" s="237"/>
      <c r="I164" s="237"/>
    </row>
    <row r="165">
      <c r="B165" s="237"/>
      <c r="C165" s="237"/>
      <c r="D165" s="237"/>
      <c r="E165" s="237"/>
      <c r="F165" s="237"/>
      <c r="G165" s="237"/>
      <c r="H165" s="237"/>
      <c r="I165" s="237"/>
    </row>
    <row r="166">
      <c r="B166" s="237"/>
      <c r="C166" s="237"/>
      <c r="D166" s="237"/>
      <c r="E166" s="237"/>
      <c r="F166" s="237"/>
      <c r="G166" s="237"/>
      <c r="H166" s="237"/>
      <c r="I166" s="237"/>
    </row>
    <row r="167">
      <c r="B167" s="237"/>
      <c r="C167" s="237"/>
      <c r="D167" s="237"/>
      <c r="E167" s="237"/>
      <c r="F167" s="237"/>
      <c r="G167" s="237"/>
      <c r="H167" s="237"/>
      <c r="I167" s="237"/>
    </row>
    <row r="168">
      <c r="B168" s="237"/>
      <c r="C168" s="237"/>
      <c r="D168" s="237"/>
      <c r="E168" s="237"/>
      <c r="F168" s="237"/>
      <c r="G168" s="237"/>
      <c r="H168" s="237"/>
      <c r="I168" s="237"/>
    </row>
    <row r="169">
      <c r="B169" s="237"/>
      <c r="C169" s="237"/>
      <c r="D169" s="237"/>
      <c r="E169" s="237"/>
      <c r="F169" s="237"/>
      <c r="G169" s="237"/>
      <c r="H169" s="237"/>
      <c r="I169" s="237"/>
    </row>
    <row r="170">
      <c r="B170" s="237"/>
      <c r="C170" s="237"/>
      <c r="D170" s="237"/>
      <c r="E170" s="237"/>
      <c r="F170" s="237"/>
      <c r="G170" s="237"/>
      <c r="H170" s="237"/>
      <c r="I170" s="237"/>
    </row>
    <row r="171">
      <c r="B171" s="237"/>
      <c r="C171" s="237"/>
      <c r="D171" s="237"/>
      <c r="E171" s="237"/>
      <c r="F171" s="237"/>
      <c r="G171" s="237"/>
      <c r="H171" s="237"/>
      <c r="I171" s="237"/>
    </row>
    <row r="172">
      <c r="B172" s="237"/>
      <c r="C172" s="237"/>
      <c r="D172" s="237"/>
      <c r="E172" s="237"/>
      <c r="F172" s="237"/>
      <c r="G172" s="237"/>
      <c r="H172" s="237"/>
      <c r="I172" s="237"/>
    </row>
    <row r="173">
      <c r="B173" s="237"/>
      <c r="C173" s="237"/>
      <c r="D173" s="237"/>
      <c r="E173" s="237"/>
      <c r="F173" s="237"/>
      <c r="G173" s="237"/>
      <c r="H173" s="237"/>
      <c r="I173" s="237"/>
    </row>
    <row r="174">
      <c r="B174" s="237"/>
      <c r="C174" s="237"/>
      <c r="D174" s="237"/>
      <c r="E174" s="237"/>
      <c r="F174" s="237"/>
      <c r="G174" s="237"/>
      <c r="H174" s="237"/>
      <c r="I174" s="237"/>
    </row>
    <row r="175">
      <c r="B175" s="237"/>
      <c r="C175" s="237"/>
      <c r="D175" s="237"/>
      <c r="E175" s="237"/>
      <c r="F175" s="237"/>
      <c r="G175" s="237"/>
      <c r="H175" s="237"/>
      <c r="I175" s="237"/>
    </row>
    <row r="176">
      <c r="B176" s="237"/>
      <c r="C176" s="237"/>
      <c r="D176" s="237"/>
      <c r="E176" s="237"/>
      <c r="F176" s="237"/>
      <c r="G176" s="237"/>
      <c r="H176" s="237"/>
      <c r="I176" s="237"/>
    </row>
    <row r="177">
      <c r="B177" s="237"/>
      <c r="C177" s="237"/>
      <c r="D177" s="237"/>
      <c r="E177" s="237"/>
      <c r="F177" s="237"/>
      <c r="G177" s="237"/>
      <c r="H177" s="237"/>
      <c r="I177" s="237"/>
    </row>
    <row r="178">
      <c r="B178" s="237"/>
      <c r="C178" s="237"/>
      <c r="D178" s="237"/>
      <c r="E178" s="237"/>
      <c r="F178" s="237"/>
      <c r="G178" s="237"/>
      <c r="H178" s="237"/>
      <c r="I178" s="237"/>
    </row>
    <row r="179">
      <c r="B179" s="237"/>
      <c r="C179" s="237"/>
      <c r="D179" s="237"/>
      <c r="E179" s="237"/>
      <c r="F179" s="237"/>
      <c r="G179" s="237"/>
      <c r="H179" s="237"/>
      <c r="I179" s="237"/>
    </row>
    <row r="180">
      <c r="B180" s="237"/>
      <c r="C180" s="237"/>
      <c r="D180" s="237"/>
      <c r="E180" s="237"/>
      <c r="F180" s="237"/>
      <c r="G180" s="237"/>
      <c r="H180" s="237"/>
      <c r="I180" s="237"/>
    </row>
    <row r="181">
      <c r="B181" s="237"/>
      <c r="C181" s="237"/>
      <c r="D181" s="237"/>
      <c r="E181" s="237"/>
      <c r="F181" s="237"/>
      <c r="G181" s="237"/>
      <c r="H181" s="237"/>
      <c r="I181" s="237"/>
    </row>
    <row r="182">
      <c r="B182" s="237"/>
      <c r="C182" s="237"/>
      <c r="D182" s="237"/>
      <c r="E182" s="237"/>
      <c r="F182" s="237"/>
      <c r="G182" s="237"/>
      <c r="H182" s="237"/>
      <c r="I182" s="237"/>
    </row>
    <row r="183">
      <c r="B183" s="237"/>
      <c r="C183" s="237"/>
      <c r="D183" s="237"/>
      <c r="E183" s="237"/>
      <c r="F183" s="237"/>
      <c r="G183" s="237"/>
      <c r="H183" s="237"/>
      <c r="I183" s="237"/>
    </row>
    <row r="184">
      <c r="B184" s="237"/>
      <c r="C184" s="237"/>
      <c r="D184" s="237"/>
      <c r="E184" s="237"/>
      <c r="F184" s="237"/>
      <c r="G184" s="237"/>
      <c r="H184" s="237"/>
      <c r="I184" s="237"/>
    </row>
    <row r="185">
      <c r="B185" s="237"/>
      <c r="C185" s="237"/>
      <c r="D185" s="237"/>
      <c r="E185" s="237"/>
      <c r="F185" s="237"/>
      <c r="G185" s="237"/>
      <c r="H185" s="237"/>
      <c r="I185" s="237"/>
    </row>
    <row r="186">
      <c r="B186" s="237"/>
      <c r="C186" s="237"/>
      <c r="D186" s="237"/>
      <c r="E186" s="237"/>
      <c r="F186" s="237"/>
      <c r="G186" s="237"/>
      <c r="H186" s="237"/>
      <c r="I186" s="237"/>
    </row>
    <row r="187">
      <c r="B187" s="237"/>
      <c r="C187" s="237"/>
      <c r="D187" s="237"/>
      <c r="E187" s="237"/>
      <c r="F187" s="237"/>
      <c r="G187" s="237"/>
      <c r="H187" s="237"/>
      <c r="I187" s="237"/>
    </row>
    <row r="188">
      <c r="B188" s="237"/>
      <c r="C188" s="237"/>
      <c r="D188" s="237"/>
      <c r="E188" s="237"/>
      <c r="F188" s="237"/>
      <c r="G188" s="237"/>
      <c r="H188" s="237"/>
      <c r="I188" s="237"/>
    </row>
    <row r="189">
      <c r="B189" s="237"/>
      <c r="C189" s="237"/>
      <c r="D189" s="237"/>
      <c r="E189" s="237"/>
      <c r="F189" s="237"/>
      <c r="G189" s="237"/>
      <c r="H189" s="237"/>
      <c r="I189" s="237"/>
    </row>
    <row r="190">
      <c r="B190" s="237"/>
      <c r="C190" s="237"/>
      <c r="D190" s="237"/>
      <c r="E190" s="237"/>
      <c r="F190" s="237"/>
      <c r="G190" s="237"/>
      <c r="H190" s="237"/>
      <c r="I190" s="237"/>
    </row>
    <row r="191">
      <c r="B191" s="237"/>
      <c r="C191" s="237"/>
      <c r="D191" s="237"/>
      <c r="E191" s="237"/>
      <c r="F191" s="237"/>
      <c r="G191" s="237"/>
      <c r="H191" s="237"/>
      <c r="I191" s="237"/>
    </row>
    <row r="192">
      <c r="B192" s="237"/>
      <c r="C192" s="237"/>
      <c r="D192" s="237"/>
      <c r="E192" s="237"/>
      <c r="F192" s="237"/>
      <c r="G192" s="237"/>
      <c r="H192" s="237"/>
      <c r="I192" s="237"/>
    </row>
    <row r="193">
      <c r="B193" s="237"/>
      <c r="C193" s="237"/>
      <c r="D193" s="237"/>
      <c r="E193" s="237"/>
      <c r="F193" s="237"/>
      <c r="G193" s="237"/>
      <c r="H193" s="237"/>
      <c r="I193" s="237"/>
    </row>
    <row r="194">
      <c r="B194" s="237"/>
      <c r="C194" s="237"/>
      <c r="D194" s="237"/>
      <c r="E194" s="237"/>
      <c r="F194" s="237"/>
      <c r="G194" s="237"/>
      <c r="H194" s="237"/>
      <c r="I194" s="237"/>
    </row>
    <row r="195">
      <c r="B195" s="237"/>
      <c r="C195" s="237"/>
      <c r="D195" s="237"/>
      <c r="E195" s="237"/>
      <c r="F195" s="237"/>
      <c r="G195" s="237"/>
      <c r="H195" s="237"/>
      <c r="I195" s="237"/>
    </row>
    <row r="196">
      <c r="B196" s="237"/>
      <c r="C196" s="237"/>
      <c r="D196" s="237"/>
      <c r="E196" s="237"/>
      <c r="F196" s="237"/>
      <c r="G196" s="237"/>
      <c r="H196" s="237"/>
      <c r="I196" s="237"/>
    </row>
    <row r="197">
      <c r="B197" s="237"/>
      <c r="C197" s="237"/>
      <c r="D197" s="237"/>
      <c r="E197" s="237"/>
      <c r="F197" s="237"/>
      <c r="G197" s="237"/>
      <c r="H197" s="237"/>
      <c r="I197" s="237"/>
    </row>
    <row r="198">
      <c r="B198" s="237"/>
      <c r="C198" s="237"/>
      <c r="D198" s="237"/>
      <c r="E198" s="237"/>
      <c r="F198" s="237"/>
      <c r="G198" s="237"/>
      <c r="H198" s="237"/>
      <c r="I198" s="237"/>
    </row>
    <row r="199">
      <c r="B199" s="237"/>
      <c r="C199" s="237"/>
      <c r="D199" s="237"/>
      <c r="E199" s="237"/>
      <c r="F199" s="237"/>
      <c r="G199" s="237"/>
      <c r="H199" s="237"/>
      <c r="I199" s="237"/>
    </row>
    <row r="200">
      <c r="B200" s="237"/>
      <c r="C200" s="237"/>
      <c r="D200" s="237"/>
      <c r="E200" s="237"/>
      <c r="F200" s="237"/>
      <c r="G200" s="237"/>
      <c r="H200" s="237"/>
      <c r="I200" s="237"/>
    </row>
    <row r="201">
      <c r="B201" s="237"/>
      <c r="C201" s="237"/>
      <c r="D201" s="237"/>
      <c r="E201" s="237"/>
      <c r="F201" s="237"/>
      <c r="G201" s="237"/>
      <c r="H201" s="237"/>
      <c r="I201" s="237"/>
    </row>
    <row r="202">
      <c r="B202" s="237"/>
      <c r="C202" s="237"/>
      <c r="D202" s="237"/>
      <c r="E202" s="237"/>
      <c r="F202" s="237"/>
      <c r="G202" s="237"/>
      <c r="H202" s="237"/>
      <c r="I202" s="237"/>
    </row>
    <row r="203">
      <c r="B203" s="237"/>
      <c r="C203" s="237"/>
      <c r="D203" s="237"/>
      <c r="E203" s="237"/>
      <c r="F203" s="237"/>
      <c r="G203" s="237"/>
      <c r="H203" s="237"/>
      <c r="I203" s="237"/>
    </row>
    <row r="204">
      <c r="B204" s="237"/>
      <c r="C204" s="237"/>
      <c r="D204" s="237"/>
      <c r="E204" s="237"/>
      <c r="F204" s="237"/>
      <c r="G204" s="237"/>
      <c r="H204" s="237"/>
      <c r="I204" s="237"/>
    </row>
    <row r="205">
      <c r="B205" s="237"/>
      <c r="C205" s="237"/>
      <c r="D205" s="237"/>
      <c r="E205" s="237"/>
      <c r="F205" s="237"/>
      <c r="G205" s="237"/>
      <c r="H205" s="237"/>
      <c r="I205" s="237"/>
    </row>
    <row r="206">
      <c r="B206" s="237"/>
      <c r="C206" s="237"/>
      <c r="D206" s="237"/>
      <c r="E206" s="237"/>
      <c r="F206" s="237"/>
      <c r="G206" s="237"/>
      <c r="H206" s="237"/>
      <c r="I206" s="237"/>
    </row>
    <row r="207">
      <c r="B207" s="237"/>
      <c r="C207" s="237"/>
      <c r="D207" s="237"/>
      <c r="E207" s="237"/>
      <c r="F207" s="237"/>
      <c r="G207" s="237"/>
      <c r="H207" s="237"/>
      <c r="I207" s="237"/>
    </row>
    <row r="208">
      <c r="B208" s="237"/>
      <c r="C208" s="237"/>
      <c r="D208" s="237"/>
      <c r="E208" s="237"/>
      <c r="F208" s="237"/>
      <c r="G208" s="237"/>
      <c r="H208" s="237"/>
      <c r="I208" s="237"/>
    </row>
    <row r="209">
      <c r="B209" s="237"/>
      <c r="C209" s="237"/>
      <c r="D209" s="237"/>
      <c r="E209" s="237"/>
      <c r="F209" s="237"/>
      <c r="G209" s="237"/>
      <c r="H209" s="237"/>
      <c r="I209" s="237"/>
    </row>
    <row r="210">
      <c r="B210" s="237"/>
      <c r="C210" s="237"/>
      <c r="D210" s="237"/>
      <c r="E210" s="237"/>
      <c r="F210" s="237"/>
      <c r="G210" s="237"/>
      <c r="H210" s="237"/>
      <c r="I210" s="237"/>
    </row>
    <row r="211">
      <c r="B211" s="237"/>
      <c r="C211" s="237"/>
      <c r="D211" s="237"/>
      <c r="E211" s="237"/>
      <c r="F211" s="237"/>
      <c r="G211" s="237"/>
      <c r="H211" s="237"/>
      <c r="I211" s="237"/>
    </row>
    <row r="212">
      <c r="B212" s="237"/>
      <c r="C212" s="237"/>
      <c r="D212" s="237"/>
      <c r="E212" s="237"/>
      <c r="F212" s="237"/>
      <c r="G212" s="237"/>
      <c r="H212" s="237"/>
      <c r="I212" s="237"/>
    </row>
    <row r="213">
      <c r="B213" s="237"/>
      <c r="C213" s="237"/>
      <c r="D213" s="237"/>
      <c r="E213" s="237"/>
      <c r="F213" s="237"/>
      <c r="G213" s="237"/>
      <c r="H213" s="237"/>
      <c r="I213" s="237"/>
    </row>
    <row r="214">
      <c r="B214" s="237"/>
      <c r="C214" s="237"/>
      <c r="D214" s="237"/>
      <c r="E214" s="237"/>
      <c r="F214" s="237"/>
      <c r="G214" s="237"/>
      <c r="H214" s="237"/>
      <c r="I214" s="237"/>
    </row>
    <row r="215">
      <c r="B215" s="237"/>
      <c r="C215" s="237"/>
      <c r="D215" s="237"/>
      <c r="E215" s="237"/>
      <c r="F215" s="237"/>
      <c r="G215" s="237"/>
      <c r="H215" s="237"/>
      <c r="I215" s="237"/>
    </row>
    <row r="216">
      <c r="B216" s="237"/>
      <c r="C216" s="237"/>
      <c r="D216" s="237"/>
      <c r="E216" s="237"/>
      <c r="F216" s="237"/>
      <c r="G216" s="237"/>
      <c r="H216" s="237"/>
      <c r="I216" s="237"/>
    </row>
    <row r="217">
      <c r="B217" s="237"/>
      <c r="C217" s="237"/>
      <c r="D217" s="237"/>
      <c r="E217" s="237"/>
      <c r="F217" s="237"/>
      <c r="G217" s="237"/>
      <c r="H217" s="237"/>
      <c r="I217" s="237"/>
    </row>
    <row r="218">
      <c r="B218" s="237"/>
      <c r="C218" s="237"/>
      <c r="D218" s="237"/>
      <c r="E218" s="237"/>
      <c r="F218" s="237"/>
      <c r="G218" s="237"/>
      <c r="H218" s="237"/>
      <c r="I218" s="237"/>
    </row>
    <row r="219">
      <c r="B219" s="237"/>
      <c r="C219" s="237"/>
      <c r="D219" s="237"/>
      <c r="E219" s="237"/>
      <c r="F219" s="237"/>
      <c r="G219" s="237"/>
      <c r="H219" s="237"/>
      <c r="I219" s="237"/>
    </row>
    <row r="220">
      <c r="B220" s="237"/>
      <c r="C220" s="237"/>
      <c r="D220" s="237"/>
      <c r="E220" s="237"/>
      <c r="F220" s="237"/>
      <c r="G220" s="237"/>
      <c r="H220" s="237"/>
      <c r="I220" s="237"/>
    </row>
    <row r="221">
      <c r="B221" s="237"/>
      <c r="C221" s="237"/>
      <c r="D221" s="237"/>
      <c r="E221" s="237"/>
      <c r="F221" s="237"/>
      <c r="G221" s="237"/>
      <c r="H221" s="237"/>
      <c r="I221" s="237"/>
    </row>
    <row r="222">
      <c r="B222" s="237"/>
      <c r="C222" s="237"/>
      <c r="D222" s="237"/>
      <c r="E222" s="237"/>
      <c r="F222" s="237"/>
      <c r="G222" s="237"/>
      <c r="H222" s="237"/>
      <c r="I222" s="237"/>
    </row>
    <row r="223">
      <c r="B223" s="237"/>
      <c r="C223" s="237"/>
      <c r="D223" s="237"/>
      <c r="E223" s="237"/>
      <c r="F223" s="237"/>
      <c r="G223" s="237"/>
      <c r="H223" s="237"/>
      <c r="I223" s="237"/>
    </row>
    <row r="224">
      <c r="B224" s="237"/>
      <c r="C224" s="237"/>
      <c r="D224" s="237"/>
      <c r="E224" s="237"/>
      <c r="F224" s="237"/>
      <c r="G224" s="237"/>
      <c r="H224" s="237"/>
      <c r="I224" s="237"/>
    </row>
    <row r="225">
      <c r="B225" s="237"/>
      <c r="C225" s="237"/>
      <c r="D225" s="237"/>
      <c r="E225" s="237"/>
      <c r="F225" s="237"/>
      <c r="G225" s="237"/>
      <c r="H225" s="237"/>
      <c r="I225" s="237"/>
    </row>
    <row r="226">
      <c r="B226" s="237"/>
      <c r="C226" s="237"/>
      <c r="D226" s="237"/>
      <c r="E226" s="237"/>
      <c r="F226" s="237"/>
      <c r="G226" s="237"/>
      <c r="H226" s="237"/>
      <c r="I226" s="237"/>
    </row>
    <row r="227">
      <c r="B227" s="237"/>
      <c r="C227" s="237"/>
      <c r="D227" s="237"/>
      <c r="E227" s="237"/>
      <c r="F227" s="237"/>
      <c r="G227" s="237"/>
      <c r="H227" s="237"/>
      <c r="I227" s="237"/>
    </row>
    <row r="228">
      <c r="B228" s="237"/>
      <c r="C228" s="237"/>
      <c r="D228" s="237"/>
      <c r="E228" s="237"/>
      <c r="F228" s="237"/>
      <c r="G228" s="237"/>
      <c r="H228" s="237"/>
      <c r="I228" s="237"/>
    </row>
    <row r="229">
      <c r="B229" s="237"/>
      <c r="C229" s="237"/>
      <c r="D229" s="237"/>
      <c r="E229" s="237"/>
      <c r="F229" s="237"/>
      <c r="G229" s="237"/>
      <c r="H229" s="237"/>
      <c r="I229" s="237"/>
    </row>
    <row r="230">
      <c r="B230" s="237"/>
      <c r="C230" s="237"/>
      <c r="D230" s="237"/>
      <c r="E230" s="237"/>
      <c r="F230" s="237"/>
      <c r="G230" s="237"/>
      <c r="H230" s="237"/>
      <c r="I230" s="237"/>
    </row>
    <row r="231">
      <c r="B231" s="237"/>
      <c r="C231" s="237"/>
      <c r="D231" s="237"/>
      <c r="E231" s="237"/>
      <c r="F231" s="237"/>
      <c r="G231" s="237"/>
      <c r="H231" s="237"/>
      <c r="I231" s="237"/>
    </row>
    <row r="232">
      <c r="B232" s="237"/>
      <c r="C232" s="237"/>
      <c r="D232" s="237"/>
      <c r="E232" s="237"/>
      <c r="F232" s="237"/>
      <c r="G232" s="237"/>
      <c r="H232" s="237"/>
      <c r="I232" s="237"/>
    </row>
    <row r="233">
      <c r="B233" s="237"/>
      <c r="C233" s="237"/>
      <c r="D233" s="237"/>
      <c r="E233" s="237"/>
      <c r="F233" s="237"/>
      <c r="G233" s="237"/>
      <c r="H233" s="237"/>
      <c r="I233" s="237"/>
    </row>
    <row r="234">
      <c r="B234" s="237"/>
      <c r="C234" s="237"/>
      <c r="D234" s="237"/>
      <c r="E234" s="237"/>
      <c r="F234" s="237"/>
      <c r="G234" s="237"/>
      <c r="H234" s="237"/>
      <c r="I234" s="237"/>
    </row>
    <row r="235">
      <c r="B235" s="237"/>
      <c r="C235" s="237"/>
      <c r="D235" s="237"/>
      <c r="E235" s="237"/>
      <c r="F235" s="237"/>
      <c r="G235" s="237"/>
      <c r="H235" s="237"/>
      <c r="I235" s="237"/>
    </row>
    <row r="236">
      <c r="B236" s="237"/>
      <c r="C236" s="237"/>
      <c r="D236" s="237"/>
      <c r="E236" s="237"/>
      <c r="F236" s="237"/>
      <c r="G236" s="237"/>
      <c r="H236" s="237"/>
      <c r="I236" s="237"/>
    </row>
    <row r="237">
      <c r="B237" s="237"/>
      <c r="C237" s="237"/>
      <c r="D237" s="237"/>
      <c r="E237" s="237"/>
      <c r="F237" s="237"/>
      <c r="G237" s="237"/>
      <c r="H237" s="237"/>
      <c r="I237" s="237"/>
    </row>
    <row r="238">
      <c r="B238" s="237"/>
      <c r="C238" s="237"/>
      <c r="D238" s="237"/>
      <c r="E238" s="237"/>
      <c r="F238" s="237"/>
      <c r="G238" s="237"/>
      <c r="H238" s="237"/>
      <c r="I238" s="237"/>
    </row>
    <row r="239">
      <c r="B239" s="237"/>
      <c r="C239" s="237"/>
      <c r="D239" s="237"/>
      <c r="E239" s="237"/>
      <c r="F239" s="237"/>
      <c r="G239" s="237"/>
      <c r="H239" s="237"/>
      <c r="I239" s="237"/>
    </row>
    <row r="240">
      <c r="B240" s="237"/>
      <c r="C240" s="237"/>
      <c r="D240" s="237"/>
      <c r="E240" s="237"/>
      <c r="F240" s="237"/>
      <c r="G240" s="237"/>
      <c r="H240" s="237"/>
      <c r="I240" s="237"/>
    </row>
    <row r="241">
      <c r="B241" s="237"/>
      <c r="C241" s="237"/>
      <c r="D241" s="237"/>
      <c r="E241" s="237"/>
      <c r="F241" s="237"/>
      <c r="G241" s="237"/>
      <c r="H241" s="237"/>
      <c r="I241" s="237"/>
    </row>
    <row r="242">
      <c r="B242" s="237"/>
      <c r="C242" s="237"/>
      <c r="D242" s="237"/>
      <c r="E242" s="237"/>
      <c r="F242" s="237"/>
      <c r="G242" s="237"/>
      <c r="H242" s="237"/>
      <c r="I242" s="237"/>
    </row>
    <row r="243">
      <c r="B243" s="237"/>
      <c r="C243" s="237"/>
      <c r="D243" s="237"/>
      <c r="E243" s="237"/>
      <c r="F243" s="237"/>
      <c r="G243" s="237"/>
      <c r="H243" s="237"/>
      <c r="I243" s="237"/>
    </row>
    <row r="244">
      <c r="B244" s="237"/>
      <c r="C244" s="237"/>
      <c r="D244" s="237"/>
      <c r="E244" s="237"/>
      <c r="F244" s="237"/>
      <c r="G244" s="237"/>
      <c r="H244" s="237"/>
      <c r="I244" s="237"/>
    </row>
    <row r="245">
      <c r="B245" s="237"/>
      <c r="C245" s="237"/>
      <c r="D245" s="237"/>
      <c r="E245" s="237"/>
      <c r="F245" s="237"/>
      <c r="G245" s="237"/>
      <c r="H245" s="237"/>
      <c r="I245" s="237"/>
    </row>
    <row r="246">
      <c r="B246" s="237"/>
      <c r="C246" s="237"/>
      <c r="D246" s="237"/>
      <c r="E246" s="237"/>
      <c r="F246" s="237"/>
      <c r="G246" s="237"/>
      <c r="H246" s="237"/>
      <c r="I246" s="237"/>
    </row>
    <row r="247">
      <c r="B247" s="237"/>
      <c r="C247" s="237"/>
      <c r="D247" s="237"/>
      <c r="E247" s="237"/>
      <c r="F247" s="237"/>
      <c r="G247" s="237"/>
      <c r="H247" s="237"/>
      <c r="I247" s="237"/>
    </row>
    <row r="248">
      <c r="B248" s="237"/>
      <c r="C248" s="237"/>
      <c r="D248" s="237"/>
      <c r="E248" s="237"/>
      <c r="F248" s="237"/>
      <c r="G248" s="237"/>
      <c r="H248" s="237"/>
      <c r="I248" s="237"/>
    </row>
    <row r="249">
      <c r="B249" s="237"/>
      <c r="C249" s="237"/>
      <c r="D249" s="237"/>
      <c r="E249" s="237"/>
      <c r="F249" s="237"/>
      <c r="G249" s="237"/>
      <c r="H249" s="237"/>
      <c r="I249" s="237"/>
    </row>
    <row r="250">
      <c r="B250" s="237"/>
      <c r="C250" s="237"/>
      <c r="D250" s="237"/>
      <c r="E250" s="237"/>
      <c r="F250" s="237"/>
      <c r="G250" s="237"/>
      <c r="H250" s="237"/>
      <c r="I250" s="237"/>
    </row>
    <row r="251">
      <c r="B251" s="237"/>
      <c r="C251" s="237"/>
      <c r="D251" s="237"/>
      <c r="E251" s="237"/>
      <c r="F251" s="237"/>
      <c r="G251" s="237"/>
      <c r="H251" s="237"/>
      <c r="I251" s="237"/>
    </row>
    <row r="252">
      <c r="B252" s="237"/>
      <c r="C252" s="237"/>
      <c r="D252" s="237"/>
      <c r="E252" s="237"/>
      <c r="F252" s="237"/>
      <c r="G252" s="237"/>
      <c r="H252" s="237"/>
      <c r="I252" s="237"/>
    </row>
    <row r="253">
      <c r="B253" s="237"/>
      <c r="C253" s="237"/>
      <c r="D253" s="237"/>
      <c r="E253" s="237"/>
      <c r="F253" s="237"/>
      <c r="G253" s="237"/>
      <c r="H253" s="237"/>
      <c r="I253" s="237"/>
    </row>
    <row r="254">
      <c r="B254" s="237"/>
      <c r="C254" s="237"/>
      <c r="D254" s="237"/>
      <c r="E254" s="237"/>
      <c r="F254" s="237"/>
      <c r="G254" s="237"/>
      <c r="H254" s="237"/>
      <c r="I254" s="237"/>
    </row>
    <row r="255">
      <c r="B255" s="237"/>
      <c r="C255" s="237"/>
      <c r="D255" s="237"/>
      <c r="E255" s="237"/>
      <c r="F255" s="237"/>
      <c r="G255" s="237"/>
      <c r="H255" s="237"/>
      <c r="I255" s="237"/>
    </row>
    <row r="256">
      <c r="B256" s="237"/>
      <c r="C256" s="237"/>
      <c r="D256" s="237"/>
      <c r="E256" s="237"/>
      <c r="F256" s="237"/>
      <c r="G256" s="237"/>
      <c r="H256" s="237"/>
      <c r="I256" s="237"/>
    </row>
    <row r="257">
      <c r="B257" s="237"/>
      <c r="C257" s="237"/>
      <c r="D257" s="237"/>
      <c r="E257" s="237"/>
      <c r="F257" s="237"/>
      <c r="G257" s="237"/>
      <c r="H257" s="237"/>
      <c r="I257" s="237"/>
    </row>
    <row r="258">
      <c r="B258" s="237"/>
      <c r="C258" s="237"/>
      <c r="D258" s="237"/>
      <c r="E258" s="237"/>
      <c r="F258" s="237"/>
      <c r="G258" s="237"/>
      <c r="H258" s="237"/>
      <c r="I258" s="237"/>
    </row>
    <row r="259">
      <c r="B259" s="237"/>
      <c r="C259" s="237"/>
      <c r="D259" s="237"/>
      <c r="E259" s="237"/>
      <c r="F259" s="237"/>
      <c r="G259" s="237"/>
      <c r="H259" s="237"/>
      <c r="I259" s="237"/>
    </row>
    <row r="260">
      <c r="B260" s="237"/>
      <c r="C260" s="237"/>
      <c r="D260" s="237"/>
      <c r="E260" s="237"/>
      <c r="F260" s="237"/>
      <c r="G260" s="237"/>
      <c r="H260" s="237"/>
      <c r="I260" s="237"/>
    </row>
    <row r="261">
      <c r="B261" s="237"/>
      <c r="C261" s="237"/>
      <c r="D261" s="237"/>
      <c r="E261" s="237"/>
      <c r="F261" s="237"/>
      <c r="G261" s="237"/>
      <c r="H261" s="237"/>
      <c r="I261" s="237"/>
    </row>
    <row r="262">
      <c r="B262" s="237"/>
      <c r="C262" s="237"/>
      <c r="D262" s="237"/>
      <c r="E262" s="237"/>
      <c r="F262" s="237"/>
      <c r="G262" s="237"/>
      <c r="H262" s="237"/>
      <c r="I262" s="237"/>
    </row>
    <row r="263">
      <c r="B263" s="237"/>
      <c r="C263" s="237"/>
      <c r="D263" s="237"/>
      <c r="E263" s="237"/>
      <c r="F263" s="237"/>
      <c r="G263" s="237"/>
      <c r="H263" s="237"/>
      <c r="I263" s="237"/>
    </row>
    <row r="264">
      <c r="B264" s="237"/>
      <c r="C264" s="237"/>
      <c r="D264" s="237"/>
      <c r="E264" s="237"/>
      <c r="F264" s="237"/>
      <c r="G264" s="237"/>
      <c r="H264" s="237"/>
      <c r="I264" s="237"/>
    </row>
    <row r="265">
      <c r="B265" s="237"/>
      <c r="C265" s="237"/>
      <c r="D265" s="237"/>
      <c r="E265" s="237"/>
      <c r="F265" s="237"/>
      <c r="G265" s="237"/>
      <c r="H265" s="237"/>
      <c r="I265" s="237"/>
    </row>
    <row r="266">
      <c r="B266" s="237"/>
      <c r="C266" s="237"/>
      <c r="D266" s="237"/>
      <c r="E266" s="237"/>
      <c r="F266" s="237"/>
      <c r="G266" s="237"/>
      <c r="H266" s="237"/>
      <c r="I266" s="237"/>
    </row>
    <row r="267">
      <c r="B267" s="237"/>
      <c r="C267" s="237"/>
      <c r="D267" s="237"/>
      <c r="E267" s="237"/>
      <c r="F267" s="237"/>
      <c r="G267" s="237"/>
      <c r="H267" s="237"/>
      <c r="I267" s="237"/>
    </row>
    <row r="268">
      <c r="B268" s="237"/>
      <c r="C268" s="237"/>
      <c r="D268" s="237"/>
      <c r="E268" s="237"/>
      <c r="F268" s="237"/>
      <c r="G268" s="237"/>
      <c r="H268" s="237"/>
      <c r="I268" s="237"/>
    </row>
    <row r="269">
      <c r="B269" s="237"/>
      <c r="C269" s="237"/>
      <c r="D269" s="237"/>
      <c r="E269" s="237"/>
      <c r="F269" s="237"/>
      <c r="G269" s="237"/>
      <c r="H269" s="237"/>
      <c r="I269" s="237"/>
    </row>
    <row r="270">
      <c r="B270" s="237"/>
      <c r="C270" s="237"/>
      <c r="D270" s="237"/>
      <c r="E270" s="237"/>
      <c r="F270" s="237"/>
      <c r="G270" s="237"/>
      <c r="H270" s="237"/>
      <c r="I270" s="237"/>
    </row>
    <row r="271">
      <c r="B271" s="237"/>
      <c r="C271" s="237"/>
      <c r="D271" s="237"/>
      <c r="E271" s="237"/>
      <c r="F271" s="237"/>
      <c r="G271" s="237"/>
      <c r="H271" s="237"/>
      <c r="I271" s="237"/>
    </row>
    <row r="272">
      <c r="B272" s="237"/>
      <c r="C272" s="237"/>
      <c r="D272" s="237"/>
      <c r="E272" s="237"/>
      <c r="F272" s="237"/>
      <c r="G272" s="237"/>
      <c r="H272" s="237"/>
      <c r="I272" s="237"/>
    </row>
    <row r="273">
      <c r="B273" s="237"/>
      <c r="C273" s="237"/>
      <c r="D273" s="237"/>
      <c r="E273" s="237"/>
      <c r="F273" s="237"/>
      <c r="G273" s="237"/>
      <c r="H273" s="237"/>
      <c r="I273" s="237"/>
    </row>
    <row r="274">
      <c r="B274" s="237"/>
      <c r="C274" s="237"/>
      <c r="D274" s="237"/>
      <c r="E274" s="237"/>
      <c r="F274" s="237"/>
      <c r="G274" s="237"/>
      <c r="H274" s="237"/>
      <c r="I274" s="237"/>
    </row>
    <row r="275">
      <c r="B275" s="237"/>
      <c r="C275" s="237"/>
      <c r="D275" s="237"/>
      <c r="E275" s="237"/>
      <c r="F275" s="237"/>
      <c r="G275" s="237"/>
      <c r="H275" s="237"/>
      <c r="I275" s="237"/>
    </row>
    <row r="276">
      <c r="B276" s="237"/>
      <c r="C276" s="237"/>
      <c r="D276" s="237"/>
      <c r="E276" s="237"/>
      <c r="F276" s="237"/>
      <c r="G276" s="237"/>
      <c r="H276" s="237"/>
      <c r="I276" s="237"/>
    </row>
    <row r="277">
      <c r="B277" s="237"/>
      <c r="C277" s="237"/>
      <c r="D277" s="237"/>
      <c r="E277" s="237"/>
      <c r="F277" s="237"/>
      <c r="G277" s="237"/>
      <c r="H277" s="237"/>
      <c r="I277" s="237"/>
    </row>
    <row r="278">
      <c r="B278" s="237"/>
      <c r="C278" s="237"/>
      <c r="D278" s="237"/>
      <c r="E278" s="237"/>
      <c r="F278" s="237"/>
      <c r="G278" s="237"/>
      <c r="H278" s="237"/>
      <c r="I278" s="237"/>
    </row>
    <row r="279">
      <c r="B279" s="237"/>
      <c r="C279" s="237"/>
      <c r="D279" s="237"/>
      <c r="E279" s="237"/>
      <c r="F279" s="237"/>
      <c r="G279" s="237"/>
      <c r="H279" s="237"/>
      <c r="I279" s="237"/>
    </row>
    <row r="280">
      <c r="B280" s="237"/>
      <c r="C280" s="237"/>
      <c r="D280" s="237"/>
      <c r="E280" s="237"/>
      <c r="F280" s="237"/>
      <c r="G280" s="237"/>
      <c r="H280" s="237"/>
      <c r="I280" s="237"/>
    </row>
    <row r="281">
      <c r="B281" s="237"/>
      <c r="C281" s="237"/>
      <c r="D281" s="237"/>
      <c r="E281" s="237"/>
      <c r="F281" s="237"/>
      <c r="G281" s="237"/>
      <c r="H281" s="237"/>
      <c r="I281" s="237"/>
    </row>
    <row r="282">
      <c r="B282" s="237"/>
      <c r="C282" s="237"/>
      <c r="D282" s="237"/>
      <c r="E282" s="237"/>
      <c r="F282" s="237"/>
      <c r="G282" s="237"/>
      <c r="H282" s="237"/>
      <c r="I282" s="237"/>
    </row>
    <row r="283">
      <c r="B283" s="237"/>
      <c r="C283" s="237"/>
      <c r="D283" s="237"/>
      <c r="E283" s="237"/>
      <c r="F283" s="237"/>
      <c r="G283" s="237"/>
      <c r="H283" s="237"/>
      <c r="I283" s="237"/>
    </row>
    <row r="284">
      <c r="B284" s="237"/>
      <c r="C284" s="237"/>
      <c r="D284" s="237"/>
      <c r="E284" s="237"/>
      <c r="F284" s="237"/>
      <c r="G284" s="237"/>
      <c r="H284" s="237"/>
      <c r="I284" s="237"/>
    </row>
    <row r="285">
      <c r="B285" s="237"/>
      <c r="C285" s="237"/>
      <c r="D285" s="237"/>
      <c r="E285" s="237"/>
      <c r="F285" s="237"/>
      <c r="G285" s="237"/>
      <c r="H285" s="237"/>
      <c r="I285" s="237"/>
    </row>
    <row r="286">
      <c r="B286" s="237"/>
      <c r="C286" s="237"/>
      <c r="D286" s="237"/>
      <c r="E286" s="237"/>
      <c r="F286" s="237"/>
      <c r="G286" s="237"/>
      <c r="H286" s="237"/>
      <c r="I286" s="237"/>
    </row>
    <row r="287">
      <c r="B287" s="237"/>
      <c r="C287" s="237"/>
      <c r="D287" s="237"/>
      <c r="E287" s="237"/>
      <c r="F287" s="237"/>
      <c r="G287" s="237"/>
      <c r="H287" s="237"/>
      <c r="I287" s="237"/>
    </row>
    <row r="288">
      <c r="B288" s="237"/>
      <c r="C288" s="237"/>
      <c r="D288" s="237"/>
      <c r="E288" s="237"/>
      <c r="F288" s="237"/>
      <c r="G288" s="237"/>
      <c r="H288" s="237"/>
      <c r="I288" s="237"/>
    </row>
    <row r="289">
      <c r="B289" s="237"/>
      <c r="C289" s="237"/>
      <c r="D289" s="237"/>
      <c r="E289" s="237"/>
      <c r="F289" s="237"/>
      <c r="G289" s="237"/>
      <c r="H289" s="237"/>
      <c r="I289" s="237"/>
    </row>
    <row r="290">
      <c r="B290" s="237"/>
      <c r="C290" s="237"/>
      <c r="D290" s="237"/>
      <c r="E290" s="237"/>
      <c r="F290" s="237"/>
      <c r="G290" s="237"/>
      <c r="H290" s="237"/>
      <c r="I290" s="237"/>
    </row>
    <row r="291">
      <c r="B291" s="237"/>
      <c r="C291" s="237"/>
      <c r="D291" s="237"/>
      <c r="E291" s="237"/>
      <c r="F291" s="237"/>
      <c r="G291" s="237"/>
      <c r="H291" s="237"/>
      <c r="I291" s="237"/>
    </row>
    <row r="292">
      <c r="B292" s="237"/>
      <c r="C292" s="237"/>
      <c r="D292" s="237"/>
      <c r="E292" s="237"/>
      <c r="F292" s="237"/>
      <c r="G292" s="237"/>
      <c r="H292" s="237"/>
      <c r="I292" s="237"/>
    </row>
    <row r="293">
      <c r="B293" s="237"/>
      <c r="C293" s="237"/>
      <c r="D293" s="237"/>
      <c r="E293" s="237"/>
      <c r="F293" s="237"/>
      <c r="G293" s="237"/>
      <c r="H293" s="237"/>
      <c r="I293" s="237"/>
    </row>
    <row r="294">
      <c r="B294" s="237"/>
      <c r="C294" s="237"/>
      <c r="D294" s="237"/>
      <c r="E294" s="237"/>
      <c r="F294" s="237"/>
      <c r="G294" s="237"/>
      <c r="H294" s="237"/>
      <c r="I294" s="237"/>
    </row>
    <row r="295">
      <c r="B295" s="237"/>
      <c r="C295" s="237"/>
      <c r="D295" s="237"/>
      <c r="E295" s="237"/>
      <c r="F295" s="237"/>
      <c r="G295" s="237"/>
      <c r="H295" s="237"/>
      <c r="I295" s="237"/>
    </row>
    <row r="296">
      <c r="B296" s="237"/>
      <c r="C296" s="237"/>
      <c r="D296" s="237"/>
      <c r="E296" s="237"/>
      <c r="F296" s="237"/>
      <c r="G296" s="237"/>
      <c r="H296" s="237"/>
      <c r="I296" s="237"/>
    </row>
    <row r="297">
      <c r="B297" s="237"/>
      <c r="C297" s="237"/>
      <c r="D297" s="237"/>
      <c r="E297" s="237"/>
      <c r="F297" s="237"/>
      <c r="G297" s="237"/>
      <c r="H297" s="237"/>
      <c r="I297" s="237"/>
    </row>
    <row r="298">
      <c r="B298" s="237"/>
      <c r="C298" s="237"/>
      <c r="D298" s="237"/>
      <c r="E298" s="237"/>
      <c r="F298" s="237"/>
      <c r="G298" s="237"/>
      <c r="H298" s="237"/>
      <c r="I298" s="237"/>
    </row>
    <row r="299">
      <c r="B299" s="237"/>
      <c r="C299" s="237"/>
      <c r="D299" s="237"/>
      <c r="E299" s="237"/>
      <c r="F299" s="237"/>
      <c r="G299" s="237"/>
      <c r="H299" s="237"/>
      <c r="I299" s="237"/>
    </row>
    <row r="300">
      <c r="B300" s="237"/>
      <c r="C300" s="237"/>
      <c r="D300" s="237"/>
      <c r="E300" s="237"/>
      <c r="F300" s="237"/>
      <c r="G300" s="237"/>
      <c r="H300" s="237"/>
      <c r="I300" s="237"/>
    </row>
    <row r="301">
      <c r="B301" s="237"/>
      <c r="C301" s="237"/>
      <c r="D301" s="237"/>
      <c r="E301" s="237"/>
      <c r="F301" s="237"/>
      <c r="G301" s="237"/>
      <c r="H301" s="237"/>
      <c r="I301" s="237"/>
    </row>
    <row r="302">
      <c r="B302" s="237"/>
      <c r="C302" s="237"/>
      <c r="D302" s="237"/>
      <c r="E302" s="237"/>
      <c r="F302" s="237"/>
      <c r="G302" s="237"/>
      <c r="H302" s="237"/>
      <c r="I302" s="237"/>
    </row>
    <row r="303">
      <c r="B303" s="237"/>
      <c r="C303" s="237"/>
      <c r="D303" s="237"/>
      <c r="E303" s="237"/>
      <c r="F303" s="237"/>
      <c r="G303" s="237"/>
      <c r="H303" s="237"/>
      <c r="I303" s="237"/>
    </row>
    <row r="304">
      <c r="B304" s="237"/>
      <c r="C304" s="237"/>
      <c r="D304" s="237"/>
      <c r="E304" s="237"/>
      <c r="F304" s="237"/>
      <c r="G304" s="237"/>
      <c r="H304" s="237"/>
      <c r="I304" s="237"/>
    </row>
    <row r="305">
      <c r="B305" s="237"/>
      <c r="C305" s="237"/>
      <c r="D305" s="237"/>
      <c r="E305" s="237"/>
      <c r="F305" s="237"/>
      <c r="G305" s="237"/>
      <c r="H305" s="237"/>
      <c r="I305" s="237"/>
    </row>
    <row r="306">
      <c r="B306" s="237"/>
      <c r="C306" s="237"/>
      <c r="D306" s="237"/>
      <c r="E306" s="237"/>
      <c r="F306" s="237"/>
      <c r="G306" s="237"/>
      <c r="H306" s="237"/>
      <c r="I306" s="237"/>
    </row>
    <row r="307">
      <c r="B307" s="237"/>
      <c r="C307" s="237"/>
      <c r="D307" s="237"/>
      <c r="E307" s="237"/>
      <c r="F307" s="237"/>
      <c r="G307" s="237"/>
      <c r="H307" s="237"/>
      <c r="I307" s="237"/>
    </row>
    <row r="308">
      <c r="B308" s="237"/>
      <c r="C308" s="237"/>
      <c r="D308" s="237"/>
      <c r="E308" s="237"/>
      <c r="F308" s="237"/>
      <c r="G308" s="237"/>
      <c r="H308" s="237"/>
      <c r="I308" s="237"/>
    </row>
    <row r="309">
      <c r="B309" s="237"/>
      <c r="C309" s="237"/>
      <c r="D309" s="237"/>
      <c r="E309" s="237"/>
      <c r="F309" s="237"/>
      <c r="G309" s="237"/>
      <c r="H309" s="237"/>
      <c r="I309" s="237"/>
    </row>
    <row r="310">
      <c r="B310" s="237"/>
      <c r="C310" s="237"/>
      <c r="D310" s="237"/>
      <c r="E310" s="237"/>
      <c r="F310" s="237"/>
      <c r="G310" s="237"/>
      <c r="H310" s="237"/>
      <c r="I310" s="237"/>
    </row>
    <row r="311">
      <c r="B311" s="237"/>
      <c r="C311" s="237"/>
      <c r="D311" s="237"/>
      <c r="E311" s="237"/>
      <c r="F311" s="237"/>
      <c r="G311" s="237"/>
      <c r="H311" s="237"/>
      <c r="I311" s="237"/>
    </row>
    <row r="312">
      <c r="B312" s="237"/>
      <c r="C312" s="237"/>
      <c r="D312" s="237"/>
      <c r="E312" s="237"/>
      <c r="F312" s="237"/>
      <c r="G312" s="237"/>
      <c r="H312" s="237"/>
      <c r="I312" s="237"/>
    </row>
    <row r="313">
      <c r="B313" s="237"/>
      <c r="C313" s="237"/>
      <c r="D313" s="237"/>
      <c r="E313" s="237"/>
      <c r="F313" s="237"/>
      <c r="G313" s="237"/>
      <c r="H313" s="237"/>
      <c r="I313" s="237"/>
    </row>
    <row r="314">
      <c r="B314" s="237"/>
      <c r="C314" s="237"/>
      <c r="D314" s="237"/>
      <c r="E314" s="237"/>
      <c r="F314" s="237"/>
      <c r="G314" s="237"/>
      <c r="H314" s="237"/>
      <c r="I314" s="237"/>
    </row>
    <row r="315">
      <c r="B315" s="237"/>
      <c r="C315" s="237"/>
      <c r="D315" s="237"/>
      <c r="E315" s="237"/>
      <c r="F315" s="237"/>
      <c r="G315" s="237"/>
      <c r="H315" s="237"/>
      <c r="I315" s="237"/>
    </row>
    <row r="316">
      <c r="B316" s="237"/>
      <c r="C316" s="237"/>
      <c r="D316" s="237"/>
      <c r="E316" s="237"/>
      <c r="F316" s="237"/>
      <c r="G316" s="237"/>
      <c r="H316" s="237"/>
      <c r="I316" s="237"/>
    </row>
    <row r="317">
      <c r="B317" s="237"/>
      <c r="C317" s="237"/>
      <c r="D317" s="237"/>
      <c r="E317" s="237"/>
      <c r="F317" s="237"/>
      <c r="G317" s="237"/>
      <c r="H317" s="237"/>
      <c r="I317" s="237"/>
    </row>
    <row r="318">
      <c r="B318" s="237"/>
      <c r="C318" s="237"/>
      <c r="D318" s="237"/>
      <c r="E318" s="237"/>
      <c r="F318" s="237"/>
      <c r="G318" s="237"/>
      <c r="H318" s="237"/>
      <c r="I318" s="237"/>
    </row>
    <row r="319">
      <c r="B319" s="237"/>
      <c r="C319" s="237"/>
      <c r="D319" s="237"/>
      <c r="E319" s="237"/>
      <c r="F319" s="237"/>
      <c r="G319" s="237"/>
      <c r="H319" s="237"/>
      <c r="I319" s="237"/>
    </row>
    <row r="320">
      <c r="B320" s="237"/>
      <c r="C320" s="237"/>
      <c r="D320" s="237"/>
      <c r="E320" s="237"/>
      <c r="F320" s="237"/>
      <c r="G320" s="237"/>
      <c r="H320" s="237"/>
      <c r="I320" s="237"/>
    </row>
    <row r="321">
      <c r="B321" s="237"/>
      <c r="C321" s="237"/>
      <c r="D321" s="237"/>
      <c r="E321" s="237"/>
      <c r="F321" s="237"/>
      <c r="G321" s="237"/>
      <c r="H321" s="237"/>
      <c r="I321" s="237"/>
    </row>
    <row r="322">
      <c r="B322" s="237"/>
      <c r="C322" s="237"/>
      <c r="D322" s="237"/>
      <c r="E322" s="237"/>
      <c r="F322" s="237"/>
      <c r="G322" s="237"/>
      <c r="H322" s="237"/>
      <c r="I322" s="237"/>
    </row>
    <row r="323">
      <c r="B323" s="237"/>
      <c r="C323" s="237"/>
      <c r="D323" s="237"/>
      <c r="E323" s="237"/>
      <c r="F323" s="237"/>
      <c r="G323" s="237"/>
      <c r="H323" s="237"/>
      <c r="I323" s="237"/>
    </row>
    <row r="324">
      <c r="B324" s="237"/>
      <c r="C324" s="237"/>
      <c r="D324" s="237"/>
      <c r="E324" s="237"/>
      <c r="F324" s="237"/>
      <c r="G324" s="237"/>
      <c r="H324" s="237"/>
      <c r="I324" s="237"/>
    </row>
    <row r="325">
      <c r="B325" s="237"/>
      <c r="C325" s="237"/>
      <c r="D325" s="237"/>
      <c r="E325" s="237"/>
      <c r="F325" s="237"/>
      <c r="G325" s="237"/>
      <c r="H325" s="237"/>
      <c r="I325" s="237"/>
    </row>
    <row r="326">
      <c r="B326" s="237"/>
      <c r="C326" s="237"/>
      <c r="D326" s="237"/>
      <c r="E326" s="237"/>
      <c r="F326" s="237"/>
      <c r="G326" s="237"/>
      <c r="H326" s="237"/>
      <c r="I326" s="237"/>
    </row>
    <row r="327">
      <c r="B327" s="237"/>
      <c r="C327" s="237"/>
      <c r="D327" s="237"/>
      <c r="E327" s="237"/>
      <c r="F327" s="237"/>
      <c r="G327" s="237"/>
      <c r="H327" s="237"/>
      <c r="I327" s="237"/>
    </row>
    <row r="328">
      <c r="B328" s="237"/>
      <c r="C328" s="237"/>
      <c r="D328" s="237"/>
      <c r="E328" s="237"/>
      <c r="F328" s="237"/>
      <c r="G328" s="237"/>
      <c r="H328" s="237"/>
      <c r="I328" s="237"/>
    </row>
    <row r="329">
      <c r="B329" s="237"/>
      <c r="C329" s="237"/>
      <c r="D329" s="237"/>
      <c r="E329" s="237"/>
      <c r="F329" s="237"/>
      <c r="G329" s="237"/>
      <c r="H329" s="237"/>
      <c r="I329" s="237"/>
    </row>
    <row r="330">
      <c r="B330" s="237"/>
      <c r="C330" s="237"/>
      <c r="D330" s="237"/>
      <c r="E330" s="237"/>
      <c r="F330" s="237"/>
      <c r="G330" s="237"/>
      <c r="H330" s="237"/>
      <c r="I330" s="237"/>
    </row>
    <row r="331">
      <c r="B331" s="237"/>
      <c r="C331" s="237"/>
      <c r="D331" s="237"/>
      <c r="E331" s="237"/>
      <c r="F331" s="237"/>
      <c r="G331" s="237"/>
      <c r="H331" s="237"/>
      <c r="I331" s="237"/>
    </row>
    <row r="332">
      <c r="B332" s="237"/>
      <c r="C332" s="237"/>
      <c r="D332" s="237"/>
      <c r="E332" s="237"/>
      <c r="F332" s="237"/>
      <c r="G332" s="237"/>
      <c r="H332" s="237"/>
      <c r="I332" s="237"/>
    </row>
    <row r="333">
      <c r="B333" s="237"/>
      <c r="C333" s="237"/>
      <c r="D333" s="237"/>
      <c r="E333" s="237"/>
      <c r="F333" s="237"/>
      <c r="G333" s="237"/>
      <c r="H333" s="237"/>
      <c r="I333" s="237"/>
    </row>
    <row r="334">
      <c r="B334" s="237"/>
      <c r="C334" s="237"/>
      <c r="D334" s="237"/>
      <c r="E334" s="237"/>
      <c r="F334" s="237"/>
      <c r="G334" s="237"/>
      <c r="H334" s="237"/>
      <c r="I334" s="237"/>
    </row>
    <row r="335">
      <c r="B335" s="237"/>
      <c r="C335" s="237"/>
      <c r="D335" s="237"/>
      <c r="E335" s="237"/>
      <c r="F335" s="237"/>
      <c r="G335" s="237"/>
      <c r="H335" s="237"/>
      <c r="I335" s="237"/>
    </row>
    <row r="336">
      <c r="B336" s="237"/>
      <c r="C336" s="237"/>
      <c r="D336" s="237"/>
      <c r="E336" s="237"/>
      <c r="F336" s="237"/>
      <c r="G336" s="237"/>
      <c r="H336" s="237"/>
      <c r="I336" s="237"/>
    </row>
    <row r="337">
      <c r="B337" s="237"/>
      <c r="C337" s="237"/>
      <c r="D337" s="237"/>
      <c r="E337" s="237"/>
      <c r="F337" s="237"/>
      <c r="G337" s="237"/>
      <c r="H337" s="237"/>
      <c r="I337" s="237"/>
    </row>
    <row r="338">
      <c r="B338" s="237"/>
      <c r="C338" s="237"/>
      <c r="D338" s="237"/>
      <c r="E338" s="237"/>
      <c r="F338" s="237"/>
      <c r="G338" s="237"/>
      <c r="H338" s="237"/>
      <c r="I338" s="237"/>
    </row>
    <row r="339">
      <c r="B339" s="237"/>
      <c r="C339" s="237"/>
      <c r="D339" s="237"/>
      <c r="E339" s="237"/>
      <c r="F339" s="237"/>
      <c r="G339" s="237"/>
      <c r="H339" s="237"/>
      <c r="I339" s="237"/>
    </row>
    <row r="340">
      <c r="B340" s="237"/>
      <c r="C340" s="237"/>
      <c r="D340" s="237"/>
      <c r="E340" s="237"/>
      <c r="F340" s="237"/>
      <c r="G340" s="237"/>
      <c r="H340" s="237"/>
      <c r="I340" s="237"/>
    </row>
    <row r="341">
      <c r="B341" s="237"/>
      <c r="C341" s="237"/>
      <c r="D341" s="237"/>
      <c r="E341" s="237"/>
      <c r="F341" s="237"/>
      <c r="G341" s="237"/>
      <c r="H341" s="237"/>
      <c r="I341" s="237"/>
    </row>
    <row r="342">
      <c r="B342" s="237"/>
      <c r="C342" s="237"/>
      <c r="D342" s="237"/>
      <c r="E342" s="237"/>
      <c r="F342" s="237"/>
      <c r="G342" s="237"/>
      <c r="H342" s="237"/>
      <c r="I342" s="237"/>
    </row>
    <row r="343">
      <c r="B343" s="237"/>
      <c r="C343" s="237"/>
      <c r="D343" s="237"/>
      <c r="E343" s="237"/>
      <c r="F343" s="237"/>
      <c r="G343" s="237"/>
      <c r="H343" s="237"/>
      <c r="I343" s="237"/>
    </row>
    <row r="344">
      <c r="B344" s="237"/>
      <c r="C344" s="237"/>
      <c r="D344" s="237"/>
      <c r="E344" s="237"/>
      <c r="F344" s="237"/>
      <c r="G344" s="237"/>
      <c r="H344" s="237"/>
      <c r="I344" s="237"/>
    </row>
    <row r="345">
      <c r="B345" s="237"/>
      <c r="C345" s="237"/>
      <c r="D345" s="237"/>
      <c r="E345" s="237"/>
      <c r="F345" s="237"/>
      <c r="G345" s="237"/>
      <c r="H345" s="237"/>
      <c r="I345" s="237"/>
    </row>
    <row r="346">
      <c r="B346" s="237"/>
      <c r="C346" s="237"/>
      <c r="D346" s="237"/>
      <c r="E346" s="237"/>
      <c r="F346" s="237"/>
      <c r="G346" s="237"/>
      <c r="H346" s="237"/>
      <c r="I346" s="237"/>
    </row>
    <row r="347">
      <c r="B347" s="237"/>
      <c r="C347" s="237"/>
      <c r="D347" s="237"/>
      <c r="E347" s="237"/>
      <c r="F347" s="237"/>
      <c r="G347" s="237"/>
      <c r="H347" s="237"/>
      <c r="I347" s="237"/>
    </row>
    <row r="348">
      <c r="B348" s="237"/>
      <c r="C348" s="237"/>
      <c r="D348" s="237"/>
      <c r="E348" s="237"/>
      <c r="F348" s="237"/>
      <c r="G348" s="237"/>
      <c r="H348" s="237"/>
      <c r="I348" s="237"/>
    </row>
    <row r="349">
      <c r="B349" s="237"/>
      <c r="C349" s="237"/>
      <c r="D349" s="237"/>
      <c r="E349" s="237"/>
      <c r="F349" s="237"/>
      <c r="G349" s="237"/>
      <c r="H349" s="237"/>
      <c r="I349" s="237"/>
    </row>
    <row r="350">
      <c r="B350" s="237"/>
      <c r="C350" s="237"/>
      <c r="D350" s="237"/>
      <c r="E350" s="237"/>
      <c r="F350" s="237"/>
      <c r="G350" s="237"/>
      <c r="H350" s="237"/>
      <c r="I350" s="237"/>
    </row>
    <row r="351">
      <c r="B351" s="237"/>
      <c r="C351" s="237"/>
      <c r="D351" s="237"/>
      <c r="E351" s="237"/>
      <c r="F351" s="237"/>
      <c r="G351" s="237"/>
      <c r="H351" s="237"/>
      <c r="I351" s="237"/>
    </row>
    <row r="352">
      <c r="B352" s="237"/>
      <c r="C352" s="237"/>
      <c r="D352" s="237"/>
      <c r="E352" s="237"/>
      <c r="F352" s="237"/>
      <c r="G352" s="237"/>
      <c r="H352" s="237"/>
      <c r="I352" s="237"/>
    </row>
    <row r="353">
      <c r="B353" s="237"/>
      <c r="C353" s="237"/>
      <c r="D353" s="237"/>
      <c r="E353" s="237"/>
      <c r="F353" s="237"/>
      <c r="G353" s="237"/>
      <c r="H353" s="237"/>
      <c r="I353" s="237"/>
    </row>
    <row r="354">
      <c r="B354" s="237"/>
      <c r="C354" s="237"/>
      <c r="D354" s="237"/>
      <c r="E354" s="237"/>
      <c r="F354" s="237"/>
      <c r="G354" s="237"/>
      <c r="H354" s="237"/>
      <c r="I354" s="237"/>
    </row>
    <row r="355">
      <c r="B355" s="237"/>
      <c r="C355" s="237"/>
      <c r="D355" s="237"/>
      <c r="E355" s="237"/>
      <c r="F355" s="237"/>
      <c r="G355" s="237"/>
      <c r="H355" s="237"/>
      <c r="I355" s="237"/>
    </row>
    <row r="356">
      <c r="B356" s="237"/>
      <c r="C356" s="237"/>
      <c r="D356" s="237"/>
      <c r="E356" s="237"/>
      <c r="F356" s="237"/>
      <c r="G356" s="237"/>
      <c r="H356" s="237"/>
      <c r="I356" s="237"/>
    </row>
    <row r="357">
      <c r="B357" s="237"/>
      <c r="C357" s="237"/>
      <c r="D357" s="237"/>
      <c r="E357" s="237"/>
      <c r="F357" s="237"/>
      <c r="G357" s="237"/>
      <c r="H357" s="237"/>
      <c r="I357" s="237"/>
    </row>
    <row r="358">
      <c r="B358" s="237"/>
      <c r="C358" s="237"/>
      <c r="D358" s="237"/>
      <c r="E358" s="237"/>
      <c r="F358" s="237"/>
      <c r="G358" s="237"/>
      <c r="H358" s="237"/>
      <c r="I358" s="237"/>
    </row>
    <row r="359">
      <c r="B359" s="237"/>
      <c r="C359" s="237"/>
      <c r="D359" s="237"/>
      <c r="E359" s="237"/>
      <c r="F359" s="237"/>
      <c r="G359" s="237"/>
      <c r="H359" s="237"/>
      <c r="I359" s="237"/>
    </row>
    <row r="360">
      <c r="B360" s="237"/>
      <c r="C360" s="237"/>
      <c r="D360" s="237"/>
      <c r="E360" s="237"/>
      <c r="F360" s="237"/>
      <c r="G360" s="237"/>
      <c r="H360" s="237"/>
      <c r="I360" s="237"/>
    </row>
    <row r="361">
      <c r="B361" s="237"/>
      <c r="C361" s="237"/>
      <c r="D361" s="237"/>
      <c r="E361" s="237"/>
      <c r="F361" s="237"/>
      <c r="G361" s="237"/>
      <c r="H361" s="237"/>
      <c r="I361" s="237"/>
    </row>
    <row r="362">
      <c r="B362" s="237"/>
      <c r="C362" s="237"/>
      <c r="D362" s="237"/>
      <c r="E362" s="237"/>
      <c r="F362" s="237"/>
      <c r="G362" s="237"/>
      <c r="H362" s="237"/>
      <c r="I362" s="237"/>
    </row>
    <row r="363">
      <c r="B363" s="237"/>
      <c r="C363" s="237"/>
      <c r="D363" s="237"/>
      <c r="E363" s="237"/>
      <c r="F363" s="237"/>
      <c r="G363" s="237"/>
      <c r="H363" s="237"/>
      <c r="I363" s="237"/>
    </row>
    <row r="364">
      <c r="B364" s="237"/>
      <c r="C364" s="237"/>
      <c r="D364" s="237"/>
      <c r="E364" s="237"/>
      <c r="F364" s="237"/>
      <c r="G364" s="237"/>
      <c r="H364" s="237"/>
      <c r="I364" s="237"/>
    </row>
    <row r="365">
      <c r="B365" s="237"/>
      <c r="C365" s="237"/>
      <c r="D365" s="237"/>
      <c r="E365" s="237"/>
      <c r="F365" s="237"/>
      <c r="G365" s="237"/>
      <c r="H365" s="237"/>
      <c r="I365" s="237"/>
    </row>
    <row r="366">
      <c r="B366" s="237"/>
      <c r="C366" s="237"/>
      <c r="D366" s="237"/>
      <c r="E366" s="237"/>
      <c r="F366" s="237"/>
      <c r="G366" s="237"/>
      <c r="H366" s="237"/>
      <c r="I366" s="237"/>
    </row>
    <row r="367">
      <c r="B367" s="237"/>
      <c r="C367" s="237"/>
      <c r="D367" s="237"/>
      <c r="E367" s="237"/>
      <c r="F367" s="237"/>
      <c r="G367" s="237"/>
      <c r="H367" s="237"/>
      <c r="I367" s="237"/>
    </row>
    <row r="368">
      <c r="B368" s="237"/>
      <c r="C368" s="237"/>
      <c r="D368" s="237"/>
      <c r="E368" s="237"/>
      <c r="F368" s="237"/>
      <c r="G368" s="237"/>
      <c r="H368" s="237"/>
      <c r="I368" s="237"/>
    </row>
    <row r="369">
      <c r="B369" s="237"/>
      <c r="C369" s="237"/>
      <c r="D369" s="237"/>
      <c r="E369" s="237"/>
      <c r="F369" s="237"/>
      <c r="G369" s="237"/>
      <c r="H369" s="237"/>
      <c r="I369" s="237"/>
    </row>
    <row r="370">
      <c r="B370" s="237"/>
      <c r="C370" s="237"/>
      <c r="D370" s="237"/>
      <c r="E370" s="237"/>
      <c r="F370" s="237"/>
      <c r="G370" s="237"/>
      <c r="H370" s="237"/>
      <c r="I370" s="237"/>
    </row>
    <row r="371">
      <c r="B371" s="237"/>
      <c r="C371" s="237"/>
      <c r="D371" s="237"/>
      <c r="E371" s="237"/>
      <c r="F371" s="237"/>
      <c r="G371" s="237"/>
      <c r="H371" s="237"/>
      <c r="I371" s="237"/>
    </row>
    <row r="372">
      <c r="B372" s="237"/>
      <c r="C372" s="237"/>
      <c r="D372" s="237"/>
      <c r="E372" s="237"/>
      <c r="F372" s="237"/>
      <c r="G372" s="237"/>
      <c r="H372" s="237"/>
      <c r="I372" s="237"/>
    </row>
    <row r="373">
      <c r="B373" s="237"/>
      <c r="C373" s="237"/>
      <c r="D373" s="237"/>
      <c r="E373" s="237"/>
      <c r="F373" s="237"/>
      <c r="G373" s="237"/>
      <c r="H373" s="237"/>
      <c r="I373" s="237"/>
    </row>
    <row r="374">
      <c r="B374" s="237"/>
      <c r="C374" s="237"/>
      <c r="D374" s="237"/>
      <c r="E374" s="237"/>
      <c r="F374" s="237"/>
      <c r="G374" s="237"/>
      <c r="H374" s="237"/>
      <c r="I374" s="237"/>
    </row>
    <row r="375">
      <c r="B375" s="237"/>
      <c r="C375" s="237"/>
      <c r="D375" s="237"/>
      <c r="E375" s="237"/>
      <c r="F375" s="237"/>
      <c r="G375" s="237"/>
      <c r="H375" s="237"/>
      <c r="I375" s="237"/>
    </row>
    <row r="376">
      <c r="B376" s="237"/>
      <c r="C376" s="237"/>
      <c r="D376" s="237"/>
      <c r="E376" s="237"/>
      <c r="F376" s="237"/>
      <c r="G376" s="237"/>
      <c r="H376" s="237"/>
      <c r="I376" s="237"/>
    </row>
    <row r="377">
      <c r="B377" s="237"/>
      <c r="C377" s="237"/>
      <c r="D377" s="237"/>
      <c r="E377" s="237"/>
      <c r="F377" s="237"/>
      <c r="G377" s="237"/>
      <c r="H377" s="237"/>
      <c r="I377" s="237"/>
    </row>
    <row r="378">
      <c r="B378" s="237"/>
      <c r="C378" s="237"/>
      <c r="D378" s="237"/>
      <c r="E378" s="237"/>
      <c r="F378" s="237"/>
      <c r="G378" s="237"/>
      <c r="H378" s="237"/>
      <c r="I378" s="237"/>
    </row>
    <row r="379">
      <c r="B379" s="237"/>
      <c r="C379" s="237"/>
      <c r="D379" s="237"/>
      <c r="E379" s="237"/>
      <c r="F379" s="237"/>
      <c r="G379" s="237"/>
      <c r="H379" s="237"/>
      <c r="I379" s="237"/>
    </row>
    <row r="380">
      <c r="B380" s="237"/>
      <c r="C380" s="237"/>
      <c r="D380" s="237"/>
      <c r="E380" s="237"/>
      <c r="F380" s="237"/>
      <c r="G380" s="237"/>
      <c r="H380" s="237"/>
      <c r="I380" s="237"/>
    </row>
    <row r="381">
      <c r="B381" s="237"/>
      <c r="C381" s="237"/>
      <c r="D381" s="237"/>
      <c r="E381" s="237"/>
      <c r="F381" s="237"/>
      <c r="G381" s="237"/>
      <c r="H381" s="237"/>
      <c r="I381" s="237"/>
    </row>
    <row r="382">
      <c r="B382" s="237"/>
      <c r="C382" s="237"/>
      <c r="D382" s="237"/>
      <c r="E382" s="237"/>
      <c r="F382" s="237"/>
      <c r="G382" s="237"/>
      <c r="H382" s="237"/>
      <c r="I382" s="237"/>
    </row>
    <row r="383">
      <c r="B383" s="237"/>
      <c r="C383" s="237"/>
      <c r="D383" s="237"/>
      <c r="E383" s="237"/>
      <c r="F383" s="237"/>
      <c r="G383" s="237"/>
      <c r="H383" s="237"/>
      <c r="I383" s="237"/>
    </row>
    <row r="384">
      <c r="B384" s="237"/>
      <c r="C384" s="237"/>
      <c r="D384" s="237"/>
      <c r="E384" s="237"/>
      <c r="F384" s="237"/>
      <c r="G384" s="237"/>
      <c r="H384" s="237"/>
      <c r="I384" s="237"/>
    </row>
    <row r="385">
      <c r="B385" s="237"/>
      <c r="C385" s="237"/>
      <c r="D385" s="237"/>
      <c r="E385" s="237"/>
      <c r="F385" s="237"/>
      <c r="G385" s="237"/>
      <c r="H385" s="237"/>
      <c r="I385" s="237"/>
    </row>
    <row r="386">
      <c r="B386" s="237"/>
      <c r="C386" s="237"/>
      <c r="D386" s="237"/>
      <c r="E386" s="237"/>
      <c r="F386" s="237"/>
      <c r="G386" s="237"/>
      <c r="H386" s="237"/>
      <c r="I386" s="237"/>
    </row>
    <row r="387">
      <c r="B387" s="237"/>
      <c r="C387" s="237"/>
      <c r="D387" s="237"/>
      <c r="E387" s="237"/>
      <c r="F387" s="237"/>
      <c r="G387" s="237"/>
      <c r="H387" s="237"/>
      <c r="I387" s="237"/>
    </row>
    <row r="388">
      <c r="B388" s="237"/>
      <c r="C388" s="237"/>
      <c r="D388" s="237"/>
      <c r="E388" s="237"/>
      <c r="F388" s="237"/>
      <c r="G388" s="237"/>
      <c r="H388" s="237"/>
      <c r="I388" s="237"/>
    </row>
    <row r="389">
      <c r="B389" s="237"/>
      <c r="C389" s="237"/>
      <c r="D389" s="237"/>
      <c r="E389" s="237"/>
      <c r="F389" s="237"/>
      <c r="G389" s="237"/>
      <c r="H389" s="237"/>
      <c r="I389" s="237"/>
    </row>
    <row r="390">
      <c r="B390" s="237"/>
      <c r="C390" s="237"/>
      <c r="D390" s="237"/>
      <c r="E390" s="237"/>
      <c r="F390" s="237"/>
      <c r="G390" s="237"/>
      <c r="H390" s="237"/>
      <c r="I390" s="237"/>
    </row>
    <row r="391">
      <c r="B391" s="237"/>
      <c r="C391" s="237"/>
      <c r="D391" s="237"/>
      <c r="E391" s="237"/>
      <c r="F391" s="237"/>
      <c r="G391" s="237"/>
      <c r="H391" s="237"/>
      <c r="I391" s="237"/>
    </row>
    <row r="392">
      <c r="B392" s="237"/>
      <c r="C392" s="237"/>
      <c r="D392" s="237"/>
      <c r="E392" s="237"/>
      <c r="F392" s="237"/>
      <c r="G392" s="237"/>
      <c r="H392" s="237"/>
      <c r="I392" s="237"/>
    </row>
    <row r="393">
      <c r="B393" s="237"/>
      <c r="C393" s="237"/>
      <c r="D393" s="237"/>
      <c r="E393" s="237"/>
      <c r="F393" s="237"/>
      <c r="G393" s="237"/>
      <c r="H393" s="237"/>
      <c r="I393" s="237"/>
    </row>
    <row r="394">
      <c r="B394" s="237"/>
      <c r="C394" s="237"/>
      <c r="D394" s="237"/>
      <c r="E394" s="237"/>
      <c r="F394" s="237"/>
      <c r="G394" s="237"/>
      <c r="H394" s="237"/>
      <c r="I394" s="237"/>
    </row>
    <row r="395">
      <c r="B395" s="237"/>
      <c r="C395" s="237"/>
      <c r="D395" s="237"/>
      <c r="E395" s="237"/>
      <c r="F395" s="237"/>
      <c r="G395" s="237"/>
      <c r="H395" s="237"/>
      <c r="I395" s="237"/>
    </row>
    <row r="396">
      <c r="B396" s="237"/>
      <c r="C396" s="237"/>
      <c r="D396" s="237"/>
      <c r="E396" s="237"/>
      <c r="F396" s="237"/>
      <c r="G396" s="237"/>
      <c r="H396" s="237"/>
      <c r="I396" s="237"/>
    </row>
    <row r="397">
      <c r="B397" s="237"/>
      <c r="C397" s="237"/>
      <c r="D397" s="237"/>
      <c r="E397" s="237"/>
      <c r="F397" s="237"/>
      <c r="G397" s="237"/>
      <c r="H397" s="237"/>
      <c r="I397" s="237"/>
    </row>
    <row r="398">
      <c r="B398" s="237"/>
      <c r="C398" s="237"/>
      <c r="D398" s="237"/>
      <c r="E398" s="237"/>
      <c r="F398" s="237"/>
      <c r="G398" s="237"/>
      <c r="H398" s="237"/>
      <c r="I398" s="237"/>
    </row>
    <row r="399">
      <c r="B399" s="237"/>
      <c r="C399" s="237"/>
      <c r="D399" s="237"/>
      <c r="E399" s="237"/>
      <c r="F399" s="237"/>
      <c r="G399" s="237"/>
      <c r="H399" s="237"/>
      <c r="I399" s="237"/>
    </row>
    <row r="400">
      <c r="B400" s="237"/>
      <c r="C400" s="237"/>
      <c r="D400" s="237"/>
      <c r="E400" s="237"/>
      <c r="F400" s="237"/>
      <c r="G400" s="237"/>
      <c r="H400" s="237"/>
      <c r="I400" s="237"/>
    </row>
    <row r="401">
      <c r="B401" s="237"/>
      <c r="C401" s="237"/>
      <c r="D401" s="237"/>
      <c r="E401" s="237"/>
      <c r="F401" s="237"/>
      <c r="G401" s="237"/>
      <c r="H401" s="237"/>
      <c r="I401" s="237"/>
    </row>
    <row r="402">
      <c r="B402" s="237"/>
      <c r="C402" s="237"/>
      <c r="D402" s="237"/>
      <c r="E402" s="237"/>
      <c r="F402" s="237"/>
      <c r="G402" s="237"/>
      <c r="H402" s="237"/>
      <c r="I402" s="237"/>
    </row>
    <row r="403">
      <c r="B403" s="237"/>
      <c r="C403" s="237"/>
      <c r="D403" s="237"/>
      <c r="E403" s="237"/>
      <c r="F403" s="237"/>
      <c r="G403" s="237"/>
      <c r="H403" s="237"/>
      <c r="I403" s="237"/>
    </row>
    <row r="404">
      <c r="B404" s="237"/>
      <c r="C404" s="237"/>
      <c r="D404" s="237"/>
      <c r="E404" s="237"/>
      <c r="F404" s="237"/>
      <c r="G404" s="237"/>
      <c r="H404" s="237"/>
      <c r="I404" s="237"/>
    </row>
    <row r="405">
      <c r="B405" s="237"/>
      <c r="C405" s="237"/>
      <c r="D405" s="237"/>
      <c r="E405" s="237"/>
      <c r="F405" s="237"/>
      <c r="G405" s="237"/>
      <c r="H405" s="237"/>
      <c r="I405" s="237"/>
    </row>
    <row r="406">
      <c r="B406" s="237"/>
      <c r="C406" s="237"/>
      <c r="D406" s="237"/>
      <c r="E406" s="237"/>
      <c r="F406" s="237"/>
      <c r="G406" s="237"/>
      <c r="H406" s="237"/>
      <c r="I406" s="237"/>
    </row>
    <row r="407">
      <c r="B407" s="237"/>
      <c r="C407" s="237"/>
      <c r="D407" s="237"/>
      <c r="E407" s="237"/>
      <c r="F407" s="237"/>
      <c r="G407" s="237"/>
      <c r="H407" s="237"/>
      <c r="I407" s="237"/>
    </row>
    <row r="408">
      <c r="B408" s="237"/>
      <c r="C408" s="237"/>
      <c r="D408" s="237"/>
      <c r="E408" s="237"/>
      <c r="F408" s="237"/>
      <c r="G408" s="237"/>
      <c r="H408" s="237"/>
      <c r="I408" s="237"/>
    </row>
    <row r="409">
      <c r="B409" s="237"/>
      <c r="C409" s="237"/>
      <c r="D409" s="237"/>
      <c r="E409" s="237"/>
      <c r="F409" s="237"/>
      <c r="G409" s="237"/>
      <c r="H409" s="237"/>
      <c r="I409" s="237"/>
    </row>
    <row r="410">
      <c r="B410" s="237"/>
      <c r="C410" s="237"/>
      <c r="D410" s="237"/>
      <c r="E410" s="237"/>
      <c r="F410" s="237"/>
      <c r="G410" s="237"/>
      <c r="H410" s="237"/>
      <c r="I410" s="237"/>
    </row>
    <row r="411">
      <c r="B411" s="237"/>
      <c r="C411" s="237"/>
      <c r="D411" s="237"/>
      <c r="E411" s="237"/>
      <c r="F411" s="237"/>
      <c r="G411" s="237"/>
      <c r="H411" s="237"/>
      <c r="I411" s="237"/>
    </row>
    <row r="412">
      <c r="B412" s="237"/>
      <c r="C412" s="237"/>
      <c r="D412" s="237"/>
      <c r="E412" s="237"/>
      <c r="F412" s="237"/>
      <c r="G412" s="237"/>
      <c r="H412" s="237"/>
      <c r="I412" s="237"/>
    </row>
    <row r="413">
      <c r="B413" s="237"/>
      <c r="C413" s="237"/>
      <c r="D413" s="237"/>
      <c r="E413" s="237"/>
      <c r="F413" s="237"/>
      <c r="G413" s="237"/>
      <c r="H413" s="237"/>
      <c r="I413" s="237"/>
    </row>
    <row r="414">
      <c r="B414" s="237"/>
      <c r="C414" s="237"/>
      <c r="D414" s="237"/>
      <c r="E414" s="237"/>
      <c r="F414" s="237"/>
      <c r="G414" s="237"/>
      <c r="H414" s="237"/>
      <c r="I414" s="237"/>
    </row>
    <row r="415">
      <c r="B415" s="237"/>
      <c r="C415" s="237"/>
      <c r="D415" s="237"/>
      <c r="E415" s="237"/>
      <c r="F415" s="237"/>
      <c r="G415" s="237"/>
      <c r="H415" s="237"/>
      <c r="I415" s="237"/>
    </row>
    <row r="416">
      <c r="B416" s="237"/>
      <c r="C416" s="237"/>
      <c r="D416" s="237"/>
      <c r="E416" s="237"/>
      <c r="F416" s="237"/>
      <c r="G416" s="237"/>
      <c r="H416" s="237"/>
      <c r="I416" s="237"/>
    </row>
    <row r="417">
      <c r="B417" s="237"/>
      <c r="C417" s="237"/>
      <c r="D417" s="237"/>
      <c r="E417" s="237"/>
      <c r="F417" s="237"/>
      <c r="G417" s="237"/>
      <c r="H417" s="237"/>
      <c r="I417" s="237"/>
    </row>
    <row r="418">
      <c r="B418" s="237"/>
      <c r="C418" s="237"/>
      <c r="D418" s="237"/>
      <c r="E418" s="237"/>
      <c r="F418" s="237"/>
      <c r="G418" s="237"/>
      <c r="H418" s="237"/>
      <c r="I418" s="237"/>
    </row>
    <row r="419">
      <c r="B419" s="237"/>
      <c r="C419" s="237"/>
      <c r="D419" s="237"/>
      <c r="E419" s="237"/>
      <c r="F419" s="237"/>
      <c r="G419" s="237"/>
      <c r="H419" s="237"/>
      <c r="I419" s="237"/>
    </row>
    <row r="420">
      <c r="B420" s="237"/>
      <c r="C420" s="237"/>
      <c r="D420" s="237"/>
      <c r="E420" s="237"/>
      <c r="F420" s="237"/>
      <c r="G420" s="237"/>
      <c r="H420" s="237"/>
      <c r="I420" s="237"/>
    </row>
    <row r="421">
      <c r="B421" s="237"/>
      <c r="C421" s="237"/>
      <c r="D421" s="237"/>
      <c r="E421" s="237"/>
      <c r="F421" s="237"/>
      <c r="G421" s="237"/>
      <c r="H421" s="237"/>
      <c r="I421" s="237"/>
    </row>
    <row r="422">
      <c r="B422" s="237"/>
      <c r="C422" s="237"/>
      <c r="D422" s="237"/>
      <c r="E422" s="237"/>
      <c r="F422" s="237"/>
      <c r="G422" s="237"/>
      <c r="H422" s="237"/>
      <c r="I422" s="237"/>
    </row>
    <row r="423">
      <c r="B423" s="237"/>
      <c r="C423" s="237"/>
      <c r="D423" s="237"/>
      <c r="E423" s="237"/>
      <c r="F423" s="237"/>
      <c r="G423" s="237"/>
      <c r="H423" s="237"/>
      <c r="I423" s="237"/>
    </row>
    <row r="424">
      <c r="B424" s="237"/>
      <c r="C424" s="237"/>
      <c r="D424" s="237"/>
      <c r="E424" s="237"/>
      <c r="F424" s="237"/>
      <c r="G424" s="237"/>
      <c r="H424" s="237"/>
      <c r="I424" s="237"/>
    </row>
    <row r="425">
      <c r="B425" s="237"/>
      <c r="C425" s="237"/>
      <c r="D425" s="237"/>
      <c r="E425" s="237"/>
      <c r="F425" s="237"/>
      <c r="G425" s="237"/>
      <c r="H425" s="237"/>
      <c r="I425" s="237"/>
    </row>
    <row r="426">
      <c r="B426" s="237"/>
      <c r="C426" s="237"/>
      <c r="D426" s="237"/>
      <c r="E426" s="237"/>
      <c r="F426" s="237"/>
      <c r="G426" s="237"/>
      <c r="H426" s="237"/>
      <c r="I426" s="237"/>
    </row>
    <row r="427">
      <c r="B427" s="237"/>
      <c r="C427" s="237"/>
      <c r="D427" s="237"/>
      <c r="E427" s="237"/>
      <c r="F427" s="237"/>
      <c r="G427" s="237"/>
      <c r="H427" s="237"/>
      <c r="I427" s="237"/>
    </row>
    <row r="428">
      <c r="B428" s="237"/>
      <c r="C428" s="237"/>
      <c r="D428" s="237"/>
      <c r="E428" s="237"/>
      <c r="F428" s="237"/>
      <c r="G428" s="237"/>
      <c r="H428" s="237"/>
      <c r="I428" s="237"/>
    </row>
    <row r="429">
      <c r="B429" s="237"/>
      <c r="C429" s="237"/>
      <c r="D429" s="237"/>
      <c r="E429" s="237"/>
      <c r="F429" s="237"/>
      <c r="G429" s="237"/>
      <c r="H429" s="237"/>
      <c r="I429" s="237"/>
    </row>
    <row r="430">
      <c r="B430" s="237"/>
      <c r="C430" s="237"/>
      <c r="D430" s="237"/>
      <c r="E430" s="237"/>
      <c r="F430" s="237"/>
      <c r="G430" s="237"/>
      <c r="H430" s="237"/>
      <c r="I430" s="237"/>
    </row>
    <row r="431">
      <c r="B431" s="237"/>
      <c r="C431" s="237"/>
      <c r="D431" s="237"/>
      <c r="E431" s="237"/>
      <c r="F431" s="237"/>
      <c r="G431" s="237"/>
      <c r="H431" s="237"/>
      <c r="I431" s="237"/>
    </row>
    <row r="432">
      <c r="B432" s="237"/>
      <c r="C432" s="237"/>
      <c r="D432" s="237"/>
      <c r="E432" s="237"/>
      <c r="F432" s="237"/>
      <c r="G432" s="237"/>
      <c r="H432" s="237"/>
      <c r="I432" s="237"/>
    </row>
    <row r="433">
      <c r="B433" s="237"/>
      <c r="C433" s="237"/>
      <c r="D433" s="237"/>
      <c r="E433" s="237"/>
      <c r="F433" s="237"/>
      <c r="G433" s="237"/>
      <c r="H433" s="237"/>
      <c r="I433" s="237"/>
    </row>
    <row r="434">
      <c r="B434" s="237"/>
      <c r="C434" s="237"/>
      <c r="D434" s="237"/>
      <c r="E434" s="237"/>
      <c r="F434" s="237"/>
      <c r="G434" s="237"/>
      <c r="H434" s="237"/>
      <c r="I434" s="237"/>
    </row>
    <row r="435">
      <c r="B435" s="237"/>
      <c r="C435" s="237"/>
      <c r="D435" s="237"/>
      <c r="E435" s="237"/>
      <c r="F435" s="237"/>
      <c r="G435" s="237"/>
      <c r="H435" s="237"/>
      <c r="I435" s="237"/>
    </row>
    <row r="436">
      <c r="B436" s="237"/>
      <c r="C436" s="237"/>
      <c r="D436" s="237"/>
      <c r="E436" s="237"/>
      <c r="F436" s="237"/>
      <c r="G436" s="237"/>
      <c r="H436" s="237"/>
      <c r="I436" s="237"/>
    </row>
    <row r="437">
      <c r="B437" s="237"/>
      <c r="C437" s="237"/>
      <c r="D437" s="237"/>
      <c r="E437" s="237"/>
      <c r="F437" s="237"/>
      <c r="G437" s="237"/>
      <c r="H437" s="237"/>
      <c r="I437" s="237"/>
    </row>
    <row r="438">
      <c r="B438" s="237"/>
      <c r="C438" s="237"/>
      <c r="D438" s="237"/>
      <c r="E438" s="237"/>
      <c r="F438" s="237"/>
      <c r="G438" s="237"/>
      <c r="H438" s="237"/>
      <c r="I438" s="237"/>
    </row>
    <row r="439">
      <c r="B439" s="237"/>
      <c r="C439" s="237"/>
      <c r="D439" s="237"/>
      <c r="E439" s="237"/>
      <c r="F439" s="237"/>
      <c r="G439" s="237"/>
      <c r="H439" s="237"/>
      <c r="I439" s="237"/>
    </row>
    <row r="440">
      <c r="B440" s="237"/>
      <c r="C440" s="237"/>
      <c r="D440" s="237"/>
      <c r="E440" s="237"/>
      <c r="F440" s="237"/>
      <c r="G440" s="237"/>
      <c r="H440" s="237"/>
      <c r="I440" s="237"/>
    </row>
    <row r="441">
      <c r="B441" s="237"/>
      <c r="C441" s="237"/>
      <c r="D441" s="237"/>
      <c r="E441" s="237"/>
      <c r="F441" s="237"/>
      <c r="G441" s="237"/>
      <c r="H441" s="237"/>
      <c r="I441" s="237"/>
    </row>
    <row r="442">
      <c r="B442" s="237"/>
      <c r="C442" s="237"/>
      <c r="D442" s="237"/>
      <c r="E442" s="237"/>
      <c r="F442" s="237"/>
      <c r="G442" s="237"/>
      <c r="H442" s="237"/>
      <c r="I442" s="237"/>
    </row>
    <row r="443">
      <c r="B443" s="237"/>
      <c r="C443" s="237"/>
      <c r="D443" s="237"/>
      <c r="E443" s="237"/>
      <c r="F443" s="237"/>
      <c r="G443" s="237"/>
      <c r="H443" s="237"/>
      <c r="I443" s="237"/>
    </row>
    <row r="444">
      <c r="B444" s="237"/>
      <c r="C444" s="237"/>
      <c r="D444" s="237"/>
      <c r="E444" s="237"/>
      <c r="F444" s="237"/>
      <c r="G444" s="237"/>
      <c r="H444" s="237"/>
      <c r="I444" s="237"/>
    </row>
    <row r="445">
      <c r="B445" s="237"/>
      <c r="C445" s="237"/>
      <c r="D445" s="237"/>
      <c r="E445" s="237"/>
      <c r="F445" s="237"/>
      <c r="G445" s="237"/>
      <c r="H445" s="237"/>
      <c r="I445" s="237"/>
    </row>
    <row r="446">
      <c r="B446" s="237"/>
      <c r="C446" s="237"/>
      <c r="D446" s="237"/>
      <c r="E446" s="237"/>
      <c r="F446" s="237"/>
      <c r="G446" s="237"/>
      <c r="H446" s="237"/>
      <c r="I446" s="237"/>
    </row>
    <row r="447">
      <c r="B447" s="237"/>
      <c r="C447" s="237"/>
      <c r="D447" s="237"/>
      <c r="E447" s="237"/>
      <c r="F447" s="237"/>
      <c r="G447" s="237"/>
      <c r="H447" s="237"/>
      <c r="I447" s="237"/>
    </row>
    <row r="448">
      <c r="B448" s="237"/>
      <c r="C448" s="237"/>
      <c r="D448" s="237"/>
      <c r="E448" s="237"/>
      <c r="F448" s="237"/>
      <c r="G448" s="237"/>
      <c r="H448" s="237"/>
      <c r="I448" s="237"/>
    </row>
    <row r="449">
      <c r="B449" s="237"/>
      <c r="C449" s="237"/>
      <c r="D449" s="237"/>
      <c r="E449" s="237"/>
      <c r="F449" s="237"/>
      <c r="G449" s="237"/>
      <c r="H449" s="237"/>
      <c r="I449" s="237"/>
    </row>
    <row r="450">
      <c r="B450" s="237"/>
      <c r="C450" s="237"/>
      <c r="D450" s="237"/>
      <c r="E450" s="237"/>
      <c r="F450" s="237"/>
      <c r="G450" s="237"/>
      <c r="H450" s="237"/>
      <c r="I450" s="237"/>
    </row>
    <row r="451">
      <c r="B451" s="237"/>
      <c r="C451" s="237"/>
      <c r="D451" s="237"/>
      <c r="E451" s="237"/>
      <c r="F451" s="237"/>
      <c r="G451" s="237"/>
      <c r="H451" s="237"/>
      <c r="I451" s="237"/>
    </row>
    <row r="452">
      <c r="B452" s="237"/>
      <c r="C452" s="237"/>
      <c r="D452" s="237"/>
      <c r="E452" s="237"/>
      <c r="F452" s="237"/>
      <c r="G452" s="237"/>
      <c r="H452" s="237"/>
      <c r="I452" s="237"/>
    </row>
    <row r="453">
      <c r="B453" s="237"/>
      <c r="C453" s="237"/>
      <c r="D453" s="237"/>
      <c r="E453" s="237"/>
      <c r="F453" s="237"/>
      <c r="G453" s="237"/>
      <c r="H453" s="237"/>
      <c r="I453" s="237"/>
    </row>
    <row r="454">
      <c r="B454" s="237"/>
      <c r="C454" s="237"/>
      <c r="D454" s="237"/>
      <c r="E454" s="237"/>
      <c r="F454" s="237"/>
      <c r="G454" s="237"/>
      <c r="H454" s="237"/>
      <c r="I454" s="237"/>
    </row>
    <row r="455">
      <c r="B455" s="237"/>
      <c r="C455" s="237"/>
      <c r="D455" s="237"/>
      <c r="E455" s="237"/>
      <c r="F455" s="237"/>
      <c r="G455" s="237"/>
      <c r="H455" s="237"/>
      <c r="I455" s="237"/>
    </row>
    <row r="456">
      <c r="B456" s="237"/>
      <c r="C456" s="237"/>
      <c r="D456" s="237"/>
      <c r="E456" s="237"/>
      <c r="F456" s="237"/>
      <c r="G456" s="237"/>
      <c r="H456" s="237"/>
      <c r="I456" s="237"/>
    </row>
    <row r="457">
      <c r="B457" s="237"/>
      <c r="C457" s="237"/>
      <c r="D457" s="237"/>
      <c r="E457" s="237"/>
      <c r="F457" s="237"/>
      <c r="G457" s="237"/>
      <c r="H457" s="237"/>
      <c r="I457" s="237"/>
    </row>
    <row r="458">
      <c r="B458" s="237"/>
      <c r="C458" s="237"/>
      <c r="D458" s="237"/>
      <c r="E458" s="237"/>
      <c r="F458" s="237"/>
      <c r="G458" s="237"/>
      <c r="H458" s="237"/>
      <c r="I458" s="237"/>
    </row>
    <row r="459">
      <c r="B459" s="237"/>
      <c r="C459" s="237"/>
      <c r="D459" s="237"/>
      <c r="E459" s="237"/>
      <c r="F459" s="237"/>
      <c r="G459" s="237"/>
      <c r="H459" s="237"/>
      <c r="I459" s="237"/>
    </row>
    <row r="460">
      <c r="B460" s="237"/>
      <c r="C460" s="237"/>
      <c r="D460" s="237"/>
      <c r="E460" s="237"/>
      <c r="F460" s="237"/>
      <c r="G460" s="237"/>
      <c r="H460" s="237"/>
      <c r="I460" s="237"/>
    </row>
    <row r="461">
      <c r="B461" s="237"/>
      <c r="C461" s="237"/>
      <c r="D461" s="237"/>
      <c r="E461" s="237"/>
      <c r="F461" s="237"/>
      <c r="G461" s="237"/>
      <c r="H461" s="237"/>
      <c r="I461" s="237"/>
    </row>
    <row r="462">
      <c r="B462" s="237"/>
      <c r="C462" s="237"/>
      <c r="D462" s="237"/>
      <c r="E462" s="237"/>
      <c r="F462" s="237"/>
      <c r="G462" s="237"/>
      <c r="H462" s="237"/>
      <c r="I462" s="237"/>
    </row>
    <row r="463">
      <c r="B463" s="237"/>
      <c r="C463" s="237"/>
      <c r="D463" s="237"/>
      <c r="E463" s="237"/>
      <c r="F463" s="237"/>
      <c r="G463" s="237"/>
      <c r="H463" s="237"/>
      <c r="I463" s="237"/>
    </row>
    <row r="464">
      <c r="B464" s="237"/>
      <c r="C464" s="237"/>
      <c r="D464" s="237"/>
      <c r="E464" s="237"/>
      <c r="F464" s="237"/>
      <c r="G464" s="237"/>
      <c r="H464" s="237"/>
      <c r="I464" s="237"/>
    </row>
    <row r="465">
      <c r="B465" s="237"/>
      <c r="C465" s="237"/>
      <c r="D465" s="237"/>
      <c r="E465" s="237"/>
      <c r="F465" s="237"/>
      <c r="G465" s="237"/>
      <c r="H465" s="237"/>
      <c r="I465" s="237"/>
    </row>
    <row r="466">
      <c r="B466" s="237"/>
      <c r="C466" s="237"/>
      <c r="D466" s="237"/>
      <c r="E466" s="237"/>
      <c r="F466" s="237"/>
      <c r="G466" s="237"/>
      <c r="H466" s="237"/>
      <c r="I466" s="237"/>
    </row>
    <row r="467">
      <c r="B467" s="237"/>
      <c r="C467" s="237"/>
      <c r="D467" s="237"/>
      <c r="E467" s="237"/>
      <c r="F467" s="237"/>
      <c r="G467" s="237"/>
      <c r="H467" s="237"/>
      <c r="I467" s="237"/>
    </row>
    <row r="468">
      <c r="B468" s="237"/>
      <c r="C468" s="237"/>
      <c r="D468" s="237"/>
      <c r="E468" s="237"/>
      <c r="F468" s="237"/>
      <c r="G468" s="237"/>
      <c r="H468" s="237"/>
      <c r="I468" s="237"/>
    </row>
    <row r="469">
      <c r="B469" s="237"/>
      <c r="C469" s="237"/>
      <c r="D469" s="237"/>
      <c r="E469" s="237"/>
      <c r="F469" s="237"/>
      <c r="G469" s="237"/>
      <c r="H469" s="237"/>
      <c r="I469" s="237"/>
    </row>
    <row r="470">
      <c r="B470" s="237"/>
      <c r="C470" s="237"/>
      <c r="D470" s="237"/>
      <c r="E470" s="237"/>
      <c r="F470" s="237"/>
      <c r="G470" s="237"/>
      <c r="H470" s="237"/>
      <c r="I470" s="237"/>
    </row>
    <row r="471">
      <c r="B471" s="237"/>
      <c r="C471" s="237"/>
      <c r="D471" s="237"/>
      <c r="E471" s="237"/>
      <c r="F471" s="237"/>
      <c r="G471" s="237"/>
      <c r="H471" s="237"/>
      <c r="I471" s="237"/>
    </row>
    <row r="472">
      <c r="B472" s="237"/>
      <c r="C472" s="237"/>
      <c r="D472" s="237"/>
      <c r="E472" s="237"/>
      <c r="F472" s="237"/>
      <c r="G472" s="237"/>
      <c r="H472" s="237"/>
      <c r="I472" s="237"/>
    </row>
    <row r="473">
      <c r="B473" s="237"/>
      <c r="C473" s="237"/>
      <c r="D473" s="237"/>
      <c r="E473" s="237"/>
      <c r="F473" s="237"/>
      <c r="G473" s="237"/>
      <c r="H473" s="237"/>
      <c r="I473" s="237"/>
    </row>
    <row r="474">
      <c r="B474" s="237"/>
      <c r="C474" s="237"/>
      <c r="D474" s="237"/>
      <c r="E474" s="237"/>
      <c r="F474" s="237"/>
      <c r="G474" s="237"/>
      <c r="H474" s="237"/>
      <c r="I474" s="237"/>
    </row>
    <row r="475">
      <c r="B475" s="237"/>
      <c r="C475" s="237"/>
      <c r="D475" s="237"/>
      <c r="E475" s="237"/>
      <c r="F475" s="237"/>
      <c r="G475" s="237"/>
      <c r="H475" s="237"/>
      <c r="I475" s="237"/>
    </row>
    <row r="476">
      <c r="B476" s="237"/>
      <c r="C476" s="237"/>
      <c r="D476" s="237"/>
      <c r="E476" s="237"/>
      <c r="F476" s="237"/>
      <c r="G476" s="237"/>
      <c r="H476" s="237"/>
      <c r="I476" s="237"/>
    </row>
    <row r="477">
      <c r="B477" s="237"/>
      <c r="C477" s="237"/>
      <c r="D477" s="237"/>
      <c r="E477" s="237"/>
      <c r="F477" s="237"/>
      <c r="G477" s="237"/>
      <c r="H477" s="237"/>
      <c r="I477" s="237"/>
    </row>
    <row r="478">
      <c r="B478" s="237"/>
      <c r="C478" s="237"/>
      <c r="D478" s="237"/>
      <c r="E478" s="237"/>
      <c r="F478" s="237"/>
      <c r="G478" s="237"/>
      <c r="H478" s="237"/>
      <c r="I478" s="237"/>
    </row>
    <row r="479">
      <c r="B479" s="237"/>
      <c r="C479" s="237"/>
      <c r="D479" s="237"/>
      <c r="E479" s="237"/>
      <c r="F479" s="237"/>
      <c r="G479" s="237"/>
      <c r="H479" s="237"/>
      <c r="I479" s="237"/>
    </row>
    <row r="480">
      <c r="B480" s="237"/>
      <c r="C480" s="237"/>
      <c r="D480" s="237"/>
      <c r="E480" s="237"/>
      <c r="F480" s="237"/>
      <c r="G480" s="237"/>
      <c r="H480" s="237"/>
      <c r="I480" s="237"/>
    </row>
    <row r="481">
      <c r="B481" s="237"/>
      <c r="C481" s="237"/>
      <c r="D481" s="237"/>
      <c r="E481" s="237"/>
      <c r="F481" s="237"/>
      <c r="G481" s="237"/>
      <c r="H481" s="237"/>
      <c r="I481" s="237"/>
    </row>
    <row r="482">
      <c r="B482" s="237"/>
      <c r="C482" s="237"/>
      <c r="D482" s="237"/>
      <c r="E482" s="237"/>
      <c r="F482" s="237"/>
      <c r="G482" s="237"/>
      <c r="H482" s="237"/>
      <c r="I482" s="237"/>
    </row>
    <row r="483">
      <c r="B483" s="237"/>
      <c r="C483" s="237"/>
      <c r="D483" s="237"/>
      <c r="E483" s="237"/>
      <c r="F483" s="237"/>
      <c r="G483" s="237"/>
      <c r="H483" s="237"/>
      <c r="I483" s="237"/>
    </row>
    <row r="484">
      <c r="B484" s="237"/>
      <c r="C484" s="237"/>
      <c r="D484" s="237"/>
      <c r="E484" s="237"/>
      <c r="F484" s="237"/>
      <c r="G484" s="237"/>
      <c r="H484" s="237"/>
      <c r="I484" s="237"/>
    </row>
    <row r="485">
      <c r="B485" s="237"/>
      <c r="C485" s="237"/>
      <c r="D485" s="237"/>
      <c r="E485" s="237"/>
      <c r="F485" s="237"/>
      <c r="G485" s="237"/>
      <c r="H485" s="237"/>
      <c r="I485" s="237"/>
    </row>
    <row r="486">
      <c r="B486" s="237"/>
      <c r="C486" s="237"/>
      <c r="D486" s="237"/>
      <c r="E486" s="237"/>
      <c r="F486" s="237"/>
      <c r="G486" s="237"/>
      <c r="H486" s="237"/>
      <c r="I486" s="237"/>
    </row>
    <row r="487">
      <c r="B487" s="237"/>
      <c r="C487" s="237"/>
      <c r="D487" s="237"/>
      <c r="E487" s="237"/>
      <c r="F487" s="237"/>
      <c r="G487" s="237"/>
      <c r="H487" s="237"/>
      <c r="I487" s="237"/>
    </row>
    <row r="488">
      <c r="B488" s="237"/>
      <c r="C488" s="237"/>
      <c r="D488" s="237"/>
      <c r="E488" s="237"/>
      <c r="F488" s="237"/>
      <c r="G488" s="237"/>
      <c r="H488" s="237"/>
      <c r="I488" s="237"/>
    </row>
    <row r="489">
      <c r="B489" s="237"/>
      <c r="C489" s="237"/>
      <c r="D489" s="237"/>
      <c r="E489" s="237"/>
      <c r="F489" s="237"/>
      <c r="G489" s="237"/>
      <c r="H489" s="237"/>
      <c r="I489" s="237"/>
    </row>
    <row r="490">
      <c r="B490" s="237"/>
      <c r="C490" s="237"/>
      <c r="D490" s="237"/>
      <c r="E490" s="237"/>
      <c r="F490" s="237"/>
      <c r="G490" s="237"/>
      <c r="H490" s="237"/>
      <c r="I490" s="237"/>
    </row>
    <row r="491">
      <c r="B491" s="237"/>
      <c r="C491" s="237"/>
      <c r="D491" s="237"/>
      <c r="E491" s="237"/>
      <c r="F491" s="237"/>
      <c r="G491" s="237"/>
      <c r="H491" s="237"/>
      <c r="I491" s="237"/>
    </row>
    <row r="492">
      <c r="B492" s="237"/>
      <c r="C492" s="237"/>
      <c r="D492" s="237"/>
      <c r="E492" s="237"/>
      <c r="F492" s="237"/>
      <c r="G492" s="237"/>
      <c r="H492" s="237"/>
      <c r="I492" s="237"/>
    </row>
    <row r="493">
      <c r="B493" s="237"/>
      <c r="C493" s="237"/>
      <c r="D493" s="237"/>
      <c r="E493" s="237"/>
      <c r="F493" s="237"/>
      <c r="G493" s="237"/>
      <c r="H493" s="237"/>
      <c r="I493" s="237"/>
    </row>
    <row r="494">
      <c r="B494" s="237"/>
      <c r="C494" s="237"/>
      <c r="D494" s="237"/>
      <c r="E494" s="237"/>
      <c r="F494" s="237"/>
      <c r="G494" s="237"/>
      <c r="H494" s="237"/>
      <c r="I494" s="237"/>
    </row>
    <row r="495">
      <c r="B495" s="237"/>
      <c r="C495" s="237"/>
      <c r="D495" s="237"/>
      <c r="E495" s="237"/>
      <c r="F495" s="237"/>
      <c r="G495" s="237"/>
      <c r="H495" s="237"/>
      <c r="I495" s="237"/>
    </row>
    <row r="496">
      <c r="B496" s="237"/>
      <c r="C496" s="237"/>
      <c r="D496" s="237"/>
      <c r="E496" s="237"/>
      <c r="F496" s="237"/>
      <c r="G496" s="237"/>
      <c r="H496" s="237"/>
      <c r="I496" s="237"/>
    </row>
    <row r="497">
      <c r="B497" s="237"/>
      <c r="C497" s="237"/>
      <c r="D497" s="237"/>
      <c r="E497" s="237"/>
      <c r="F497" s="237"/>
      <c r="G497" s="237"/>
      <c r="H497" s="237"/>
      <c r="I497" s="237"/>
    </row>
    <row r="498">
      <c r="B498" s="237"/>
      <c r="C498" s="237"/>
      <c r="D498" s="237"/>
      <c r="E498" s="237"/>
      <c r="F498" s="237"/>
      <c r="G498" s="237"/>
      <c r="H498" s="237"/>
      <c r="I498" s="237"/>
    </row>
    <row r="499">
      <c r="B499" s="237"/>
      <c r="C499" s="237"/>
      <c r="D499" s="237"/>
      <c r="E499" s="237"/>
      <c r="F499" s="237"/>
      <c r="G499" s="237"/>
      <c r="H499" s="237"/>
      <c r="I499" s="237"/>
    </row>
    <row r="500">
      <c r="B500" s="237"/>
      <c r="C500" s="237"/>
      <c r="D500" s="237"/>
      <c r="E500" s="237"/>
      <c r="F500" s="237"/>
      <c r="G500" s="237"/>
      <c r="H500" s="237"/>
      <c r="I500" s="237"/>
    </row>
    <row r="501">
      <c r="B501" s="237"/>
      <c r="C501" s="237"/>
      <c r="D501" s="237"/>
      <c r="E501" s="237"/>
      <c r="F501" s="237"/>
      <c r="G501" s="237"/>
      <c r="H501" s="237"/>
      <c r="I501" s="237"/>
    </row>
    <row r="502">
      <c r="B502" s="237"/>
      <c r="C502" s="237"/>
      <c r="D502" s="237"/>
      <c r="E502" s="237"/>
      <c r="F502" s="237"/>
      <c r="G502" s="237"/>
      <c r="H502" s="237"/>
      <c r="I502" s="237"/>
    </row>
    <row r="503">
      <c r="B503" s="237"/>
      <c r="C503" s="237"/>
      <c r="D503" s="237"/>
      <c r="E503" s="237"/>
      <c r="F503" s="237"/>
      <c r="G503" s="237"/>
      <c r="H503" s="237"/>
      <c r="I503" s="237"/>
    </row>
    <row r="504">
      <c r="B504" s="237"/>
      <c r="C504" s="237"/>
      <c r="D504" s="237"/>
      <c r="E504" s="237"/>
      <c r="F504" s="237"/>
      <c r="G504" s="237"/>
      <c r="H504" s="237"/>
      <c r="I504" s="237"/>
    </row>
    <row r="505">
      <c r="B505" s="237"/>
      <c r="C505" s="237"/>
      <c r="D505" s="237"/>
      <c r="E505" s="237"/>
      <c r="F505" s="237"/>
      <c r="G505" s="237"/>
      <c r="H505" s="237"/>
      <c r="I505" s="237"/>
    </row>
    <row r="506">
      <c r="B506" s="237"/>
      <c r="C506" s="237"/>
      <c r="D506" s="237"/>
      <c r="E506" s="237"/>
      <c r="F506" s="237"/>
      <c r="G506" s="237"/>
      <c r="H506" s="237"/>
      <c r="I506" s="237"/>
    </row>
    <row r="507">
      <c r="B507" s="237"/>
      <c r="C507" s="237"/>
      <c r="D507" s="237"/>
      <c r="E507" s="237"/>
      <c r="F507" s="237"/>
      <c r="G507" s="237"/>
      <c r="H507" s="237"/>
      <c r="I507" s="237"/>
    </row>
    <row r="508">
      <c r="B508" s="237"/>
      <c r="C508" s="237"/>
      <c r="D508" s="237"/>
      <c r="E508" s="237"/>
      <c r="F508" s="237"/>
      <c r="G508" s="237"/>
      <c r="H508" s="237"/>
      <c r="I508" s="237"/>
    </row>
    <row r="509">
      <c r="B509" s="237"/>
      <c r="C509" s="237"/>
      <c r="D509" s="237"/>
      <c r="E509" s="237"/>
      <c r="F509" s="237"/>
      <c r="G509" s="237"/>
      <c r="H509" s="237"/>
      <c r="I509" s="237"/>
    </row>
    <row r="510">
      <c r="B510" s="237"/>
      <c r="C510" s="237"/>
      <c r="D510" s="237"/>
      <c r="E510" s="237"/>
      <c r="F510" s="237"/>
      <c r="G510" s="237"/>
      <c r="H510" s="237"/>
      <c r="I510" s="237"/>
    </row>
    <row r="511">
      <c r="B511" s="237"/>
      <c r="C511" s="237"/>
      <c r="D511" s="237"/>
      <c r="E511" s="237"/>
      <c r="F511" s="237"/>
      <c r="G511" s="237"/>
      <c r="H511" s="237"/>
      <c r="I511" s="237"/>
    </row>
    <row r="512">
      <c r="B512" s="237"/>
      <c r="C512" s="237"/>
      <c r="D512" s="237"/>
      <c r="E512" s="237"/>
      <c r="F512" s="237"/>
      <c r="G512" s="237"/>
      <c r="H512" s="237"/>
      <c r="I512" s="237"/>
    </row>
    <row r="513">
      <c r="B513" s="237"/>
      <c r="C513" s="237"/>
      <c r="D513" s="237"/>
      <c r="E513" s="237"/>
      <c r="F513" s="237"/>
      <c r="G513" s="237"/>
      <c r="H513" s="237"/>
      <c r="I513" s="237"/>
    </row>
    <row r="514">
      <c r="B514" s="237"/>
      <c r="C514" s="237"/>
      <c r="D514" s="237"/>
      <c r="E514" s="237"/>
      <c r="F514" s="237"/>
      <c r="G514" s="237"/>
      <c r="H514" s="237"/>
      <c r="I514" s="237"/>
    </row>
    <row r="515">
      <c r="B515" s="237"/>
      <c r="C515" s="237"/>
      <c r="D515" s="237"/>
      <c r="E515" s="237"/>
      <c r="F515" s="237"/>
      <c r="G515" s="237"/>
      <c r="H515" s="237"/>
      <c r="I515" s="237"/>
    </row>
    <row r="516">
      <c r="B516" s="237"/>
      <c r="C516" s="237"/>
      <c r="D516" s="237"/>
      <c r="E516" s="237"/>
      <c r="F516" s="237"/>
      <c r="G516" s="237"/>
      <c r="H516" s="237"/>
      <c r="I516" s="237"/>
    </row>
    <row r="517">
      <c r="B517" s="237"/>
      <c r="C517" s="237"/>
      <c r="D517" s="237"/>
      <c r="E517" s="237"/>
      <c r="F517" s="237"/>
      <c r="G517" s="237"/>
      <c r="H517" s="237"/>
      <c r="I517" s="237"/>
    </row>
    <row r="518">
      <c r="B518" s="237"/>
      <c r="C518" s="237"/>
      <c r="D518" s="237"/>
      <c r="E518" s="237"/>
      <c r="F518" s="237"/>
      <c r="G518" s="237"/>
      <c r="H518" s="237"/>
      <c r="I518" s="237"/>
    </row>
    <row r="519">
      <c r="B519" s="237"/>
      <c r="C519" s="237"/>
      <c r="D519" s="237"/>
      <c r="E519" s="237"/>
      <c r="F519" s="237"/>
      <c r="G519" s="237"/>
      <c r="H519" s="237"/>
      <c r="I519" s="237"/>
    </row>
    <row r="520">
      <c r="B520" s="237"/>
      <c r="C520" s="237"/>
      <c r="D520" s="237"/>
      <c r="E520" s="237"/>
      <c r="F520" s="237"/>
      <c r="G520" s="237"/>
      <c r="H520" s="237"/>
      <c r="I520" s="237"/>
    </row>
    <row r="521">
      <c r="B521" s="237"/>
      <c r="C521" s="237"/>
      <c r="D521" s="237"/>
      <c r="E521" s="237"/>
      <c r="F521" s="237"/>
      <c r="G521" s="237"/>
      <c r="H521" s="237"/>
      <c r="I521" s="237"/>
    </row>
    <row r="522">
      <c r="B522" s="237"/>
      <c r="C522" s="237"/>
      <c r="D522" s="237"/>
      <c r="E522" s="237"/>
      <c r="F522" s="237"/>
      <c r="G522" s="237"/>
      <c r="H522" s="237"/>
      <c r="I522" s="237"/>
    </row>
    <row r="523">
      <c r="B523" s="237"/>
      <c r="C523" s="237"/>
      <c r="D523" s="237"/>
      <c r="E523" s="237"/>
      <c r="F523" s="237"/>
      <c r="G523" s="237"/>
      <c r="H523" s="237"/>
      <c r="I523" s="237"/>
    </row>
    <row r="524">
      <c r="B524" s="237"/>
      <c r="C524" s="237"/>
      <c r="D524" s="237"/>
      <c r="E524" s="237"/>
      <c r="F524" s="237"/>
      <c r="G524" s="237"/>
      <c r="H524" s="237"/>
      <c r="I524" s="237"/>
    </row>
    <row r="525">
      <c r="B525" s="237"/>
      <c r="C525" s="237"/>
      <c r="D525" s="237"/>
      <c r="E525" s="237"/>
      <c r="F525" s="237"/>
      <c r="G525" s="237"/>
      <c r="H525" s="237"/>
      <c r="I525" s="237"/>
    </row>
    <row r="526">
      <c r="B526" s="237"/>
      <c r="C526" s="237"/>
      <c r="D526" s="237"/>
      <c r="E526" s="237"/>
      <c r="F526" s="237"/>
      <c r="G526" s="237"/>
      <c r="H526" s="237"/>
      <c r="I526" s="237"/>
    </row>
    <row r="527">
      <c r="B527" s="237"/>
      <c r="C527" s="237"/>
      <c r="D527" s="237"/>
      <c r="E527" s="237"/>
      <c r="F527" s="237"/>
      <c r="G527" s="237"/>
      <c r="H527" s="237"/>
      <c r="I527" s="237"/>
    </row>
    <row r="528">
      <c r="B528" s="237"/>
      <c r="C528" s="237"/>
      <c r="D528" s="237"/>
      <c r="E528" s="237"/>
      <c r="F528" s="237"/>
      <c r="G528" s="237"/>
      <c r="H528" s="237"/>
      <c r="I528" s="237"/>
    </row>
    <row r="529">
      <c r="B529" s="237"/>
      <c r="C529" s="237"/>
      <c r="D529" s="237"/>
      <c r="E529" s="237"/>
      <c r="F529" s="237"/>
      <c r="G529" s="237"/>
      <c r="H529" s="237"/>
      <c r="I529" s="237"/>
    </row>
    <row r="530">
      <c r="B530" s="237"/>
      <c r="C530" s="237"/>
      <c r="D530" s="237"/>
      <c r="E530" s="237"/>
      <c r="F530" s="237"/>
      <c r="G530" s="237"/>
      <c r="H530" s="237"/>
      <c r="I530" s="237"/>
    </row>
    <row r="531">
      <c r="B531" s="237"/>
      <c r="C531" s="237"/>
      <c r="D531" s="237"/>
      <c r="E531" s="237"/>
      <c r="F531" s="237"/>
      <c r="G531" s="237"/>
      <c r="H531" s="237"/>
      <c r="I531" s="237"/>
    </row>
    <row r="532">
      <c r="B532" s="237"/>
      <c r="C532" s="237"/>
      <c r="D532" s="237"/>
      <c r="E532" s="237"/>
      <c r="F532" s="237"/>
      <c r="G532" s="237"/>
      <c r="H532" s="237"/>
      <c r="I532" s="237"/>
    </row>
    <row r="533">
      <c r="B533" s="237"/>
      <c r="C533" s="237"/>
      <c r="D533" s="237"/>
      <c r="E533" s="237"/>
      <c r="F533" s="237"/>
      <c r="G533" s="237"/>
      <c r="H533" s="237"/>
      <c r="I533" s="237"/>
    </row>
    <row r="534">
      <c r="B534" s="237"/>
      <c r="C534" s="237"/>
      <c r="D534" s="237"/>
      <c r="E534" s="237"/>
      <c r="F534" s="237"/>
      <c r="G534" s="237"/>
      <c r="H534" s="237"/>
      <c r="I534" s="237"/>
    </row>
    <row r="535">
      <c r="B535" s="237"/>
      <c r="C535" s="237"/>
      <c r="D535" s="237"/>
      <c r="E535" s="237"/>
      <c r="F535" s="237"/>
      <c r="G535" s="237"/>
      <c r="H535" s="237"/>
      <c r="I535" s="237"/>
    </row>
    <row r="536">
      <c r="B536" s="237"/>
      <c r="C536" s="237"/>
      <c r="D536" s="237"/>
      <c r="E536" s="237"/>
      <c r="F536" s="237"/>
      <c r="G536" s="237"/>
      <c r="H536" s="237"/>
      <c r="I536" s="237"/>
    </row>
    <row r="537">
      <c r="B537" s="237"/>
      <c r="C537" s="237"/>
      <c r="D537" s="237"/>
      <c r="E537" s="237"/>
      <c r="F537" s="237"/>
      <c r="G537" s="237"/>
      <c r="H537" s="237"/>
      <c r="I537" s="237"/>
    </row>
    <row r="538">
      <c r="B538" s="237"/>
      <c r="C538" s="237"/>
      <c r="D538" s="237"/>
      <c r="E538" s="237"/>
      <c r="F538" s="237"/>
      <c r="G538" s="237"/>
      <c r="H538" s="237"/>
      <c r="I538" s="237"/>
    </row>
    <row r="539">
      <c r="B539" s="237"/>
      <c r="C539" s="237"/>
      <c r="D539" s="237"/>
      <c r="E539" s="237"/>
      <c r="F539" s="237"/>
      <c r="G539" s="237"/>
      <c r="H539" s="237"/>
      <c r="I539" s="237"/>
    </row>
    <row r="540">
      <c r="B540" s="237"/>
      <c r="C540" s="237"/>
      <c r="D540" s="237"/>
      <c r="E540" s="237"/>
      <c r="F540" s="237"/>
      <c r="G540" s="237"/>
      <c r="H540" s="237"/>
      <c r="I540" s="237"/>
    </row>
    <row r="541">
      <c r="B541" s="237"/>
      <c r="C541" s="237"/>
      <c r="D541" s="237"/>
      <c r="E541" s="237"/>
      <c r="F541" s="237"/>
      <c r="G541" s="237"/>
      <c r="H541" s="237"/>
      <c r="I541" s="237"/>
    </row>
    <row r="542">
      <c r="B542" s="237"/>
      <c r="C542" s="237"/>
      <c r="D542" s="237"/>
      <c r="E542" s="237"/>
      <c r="F542" s="237"/>
      <c r="G542" s="237"/>
      <c r="H542" s="237"/>
      <c r="I542" s="237"/>
    </row>
    <row r="543">
      <c r="B543" s="237"/>
      <c r="C543" s="237"/>
      <c r="D543" s="237"/>
      <c r="E543" s="237"/>
      <c r="F543" s="237"/>
      <c r="G543" s="237"/>
      <c r="H543" s="237"/>
      <c r="I543" s="237"/>
    </row>
    <row r="544">
      <c r="B544" s="237"/>
      <c r="C544" s="237"/>
      <c r="D544" s="237"/>
      <c r="E544" s="237"/>
      <c r="F544" s="237"/>
      <c r="G544" s="237"/>
      <c r="H544" s="237"/>
      <c r="I544" s="237"/>
    </row>
    <row r="545">
      <c r="B545" s="237"/>
      <c r="C545" s="237"/>
      <c r="D545" s="237"/>
      <c r="E545" s="237"/>
      <c r="F545" s="237"/>
      <c r="G545" s="237"/>
      <c r="H545" s="237"/>
      <c r="I545" s="237"/>
    </row>
    <row r="546">
      <c r="B546" s="237"/>
      <c r="C546" s="237"/>
      <c r="D546" s="237"/>
      <c r="E546" s="237"/>
      <c r="F546" s="237"/>
      <c r="G546" s="237"/>
      <c r="H546" s="237"/>
      <c r="I546" s="237"/>
    </row>
    <row r="547">
      <c r="B547" s="237"/>
      <c r="C547" s="237"/>
      <c r="D547" s="237"/>
      <c r="E547" s="237"/>
      <c r="F547" s="237"/>
      <c r="G547" s="237"/>
      <c r="H547" s="237"/>
      <c r="I547" s="237"/>
    </row>
    <row r="548">
      <c r="B548" s="237"/>
      <c r="C548" s="237"/>
      <c r="D548" s="237"/>
      <c r="E548" s="237"/>
      <c r="F548" s="237"/>
      <c r="G548" s="237"/>
      <c r="H548" s="237"/>
      <c r="I548" s="237"/>
    </row>
    <row r="549">
      <c r="B549" s="237"/>
      <c r="C549" s="237"/>
      <c r="D549" s="237"/>
      <c r="E549" s="237"/>
      <c r="F549" s="237"/>
      <c r="G549" s="237"/>
      <c r="H549" s="237"/>
      <c r="I549" s="237"/>
    </row>
    <row r="550">
      <c r="B550" s="237"/>
      <c r="C550" s="237"/>
      <c r="D550" s="237"/>
      <c r="E550" s="237"/>
      <c r="F550" s="237"/>
      <c r="G550" s="237"/>
      <c r="H550" s="237"/>
      <c r="I550" s="237"/>
    </row>
    <row r="551">
      <c r="B551" s="237"/>
      <c r="C551" s="237"/>
      <c r="D551" s="237"/>
      <c r="E551" s="237"/>
      <c r="F551" s="237"/>
      <c r="G551" s="237"/>
      <c r="H551" s="237"/>
      <c r="I551" s="237"/>
    </row>
    <row r="552">
      <c r="B552" s="237"/>
      <c r="C552" s="237"/>
      <c r="D552" s="237"/>
      <c r="E552" s="237"/>
      <c r="F552" s="237"/>
      <c r="G552" s="237"/>
      <c r="H552" s="237"/>
      <c r="I552" s="237"/>
    </row>
    <row r="553">
      <c r="B553" s="237"/>
      <c r="C553" s="237"/>
      <c r="D553" s="237"/>
      <c r="E553" s="237"/>
      <c r="F553" s="237"/>
      <c r="G553" s="237"/>
      <c r="H553" s="237"/>
      <c r="I553" s="237"/>
    </row>
    <row r="554">
      <c r="B554" s="237"/>
      <c r="C554" s="237"/>
      <c r="D554" s="237"/>
      <c r="E554" s="237"/>
      <c r="F554" s="237"/>
      <c r="G554" s="237"/>
      <c r="H554" s="237"/>
      <c r="I554" s="237"/>
    </row>
    <row r="555">
      <c r="B555" s="237"/>
      <c r="C555" s="237"/>
      <c r="D555" s="237"/>
      <c r="E555" s="237"/>
      <c r="F555" s="237"/>
      <c r="G555" s="237"/>
      <c r="H555" s="237"/>
      <c r="I555" s="237"/>
    </row>
    <row r="556">
      <c r="B556" s="237"/>
      <c r="C556" s="237"/>
      <c r="D556" s="237"/>
      <c r="E556" s="237"/>
      <c r="F556" s="237"/>
      <c r="G556" s="237"/>
      <c r="H556" s="237"/>
      <c r="I556" s="237"/>
    </row>
    <row r="557">
      <c r="B557" s="237"/>
      <c r="C557" s="237"/>
      <c r="D557" s="237"/>
      <c r="E557" s="237"/>
      <c r="F557" s="237"/>
      <c r="G557" s="237"/>
      <c r="H557" s="237"/>
      <c r="I557" s="237"/>
    </row>
    <row r="558">
      <c r="B558" s="237"/>
      <c r="C558" s="237"/>
      <c r="D558" s="237"/>
      <c r="E558" s="237"/>
      <c r="F558" s="237"/>
      <c r="G558" s="237"/>
      <c r="H558" s="237"/>
      <c r="I558" s="237"/>
    </row>
    <row r="559">
      <c r="B559" s="237"/>
      <c r="C559" s="237"/>
      <c r="D559" s="237"/>
      <c r="E559" s="237"/>
      <c r="F559" s="237"/>
      <c r="G559" s="237"/>
      <c r="H559" s="237"/>
      <c r="I559" s="237"/>
    </row>
    <row r="560">
      <c r="B560" s="237"/>
      <c r="C560" s="237"/>
      <c r="D560" s="237"/>
      <c r="E560" s="237"/>
      <c r="F560" s="237"/>
      <c r="G560" s="237"/>
      <c r="H560" s="237"/>
      <c r="I560" s="237"/>
    </row>
    <row r="561">
      <c r="B561" s="237"/>
      <c r="C561" s="237"/>
      <c r="D561" s="237"/>
      <c r="E561" s="237"/>
      <c r="F561" s="237"/>
      <c r="G561" s="237"/>
      <c r="H561" s="237"/>
      <c r="I561" s="237"/>
    </row>
    <row r="562">
      <c r="B562" s="237"/>
      <c r="C562" s="237"/>
      <c r="D562" s="237"/>
      <c r="E562" s="237"/>
      <c r="F562" s="237"/>
      <c r="G562" s="237"/>
      <c r="H562" s="237"/>
      <c r="I562" s="237"/>
    </row>
    <row r="563">
      <c r="B563" s="237"/>
      <c r="C563" s="237"/>
      <c r="D563" s="237"/>
      <c r="E563" s="237"/>
      <c r="F563" s="237"/>
      <c r="G563" s="237"/>
      <c r="H563" s="237"/>
      <c r="I563" s="237"/>
    </row>
    <row r="564">
      <c r="B564" s="237"/>
      <c r="C564" s="237"/>
      <c r="D564" s="237"/>
      <c r="E564" s="237"/>
      <c r="F564" s="237"/>
      <c r="G564" s="237"/>
      <c r="H564" s="237"/>
      <c r="I564" s="237"/>
    </row>
    <row r="565">
      <c r="B565" s="237"/>
      <c r="C565" s="237"/>
      <c r="D565" s="237"/>
      <c r="E565" s="237"/>
      <c r="F565" s="237"/>
      <c r="G565" s="237"/>
      <c r="H565" s="237"/>
      <c r="I565" s="237"/>
    </row>
    <row r="566">
      <c r="B566" s="237"/>
      <c r="C566" s="237"/>
      <c r="D566" s="237"/>
      <c r="E566" s="237"/>
      <c r="F566" s="237"/>
      <c r="G566" s="237"/>
      <c r="H566" s="237"/>
      <c r="I566" s="237"/>
    </row>
    <row r="567">
      <c r="B567" s="237"/>
      <c r="C567" s="237"/>
      <c r="D567" s="237"/>
      <c r="E567" s="237"/>
      <c r="F567" s="237"/>
      <c r="G567" s="237"/>
      <c r="H567" s="237"/>
      <c r="I567" s="237"/>
    </row>
    <row r="568">
      <c r="B568" s="237"/>
      <c r="C568" s="237"/>
      <c r="D568" s="237"/>
      <c r="E568" s="237"/>
      <c r="F568" s="237"/>
      <c r="G568" s="237"/>
      <c r="H568" s="237"/>
      <c r="I568" s="237"/>
    </row>
    <row r="569">
      <c r="B569" s="237"/>
      <c r="C569" s="237"/>
      <c r="D569" s="237"/>
      <c r="E569" s="237"/>
      <c r="F569" s="237"/>
      <c r="G569" s="237"/>
      <c r="H569" s="237"/>
      <c r="I569" s="237"/>
    </row>
    <row r="570">
      <c r="B570" s="237"/>
      <c r="C570" s="237"/>
      <c r="D570" s="237"/>
      <c r="E570" s="237"/>
      <c r="F570" s="237"/>
      <c r="G570" s="237"/>
      <c r="H570" s="237"/>
      <c r="I570" s="237"/>
    </row>
    <row r="571">
      <c r="B571" s="237"/>
      <c r="C571" s="237"/>
      <c r="D571" s="237"/>
      <c r="E571" s="237"/>
      <c r="F571" s="237"/>
      <c r="G571" s="237"/>
      <c r="H571" s="237"/>
      <c r="I571" s="237"/>
    </row>
    <row r="572">
      <c r="B572" s="237"/>
      <c r="C572" s="237"/>
      <c r="D572" s="237"/>
      <c r="E572" s="237"/>
      <c r="F572" s="237"/>
      <c r="G572" s="237"/>
      <c r="H572" s="237"/>
      <c r="I572" s="237"/>
    </row>
    <row r="573">
      <c r="B573" s="237"/>
      <c r="C573" s="237"/>
      <c r="D573" s="237"/>
      <c r="E573" s="237"/>
      <c r="F573" s="237"/>
      <c r="G573" s="237"/>
      <c r="H573" s="237"/>
      <c r="I573" s="237"/>
    </row>
    <row r="574">
      <c r="B574" s="237"/>
      <c r="C574" s="237"/>
      <c r="D574" s="237"/>
      <c r="E574" s="237"/>
      <c r="F574" s="237"/>
      <c r="G574" s="237"/>
      <c r="H574" s="237"/>
      <c r="I574" s="237"/>
    </row>
    <row r="575">
      <c r="B575" s="237"/>
      <c r="C575" s="237"/>
      <c r="D575" s="237"/>
      <c r="E575" s="237"/>
      <c r="F575" s="237"/>
      <c r="G575" s="237"/>
      <c r="H575" s="237"/>
      <c r="I575" s="237"/>
    </row>
    <row r="576">
      <c r="B576" s="237"/>
      <c r="C576" s="237"/>
      <c r="D576" s="237"/>
      <c r="E576" s="237"/>
      <c r="F576" s="237"/>
      <c r="G576" s="237"/>
      <c r="H576" s="237"/>
      <c r="I576" s="237"/>
    </row>
    <row r="577">
      <c r="B577" s="237"/>
      <c r="C577" s="237"/>
      <c r="D577" s="237"/>
      <c r="E577" s="237"/>
      <c r="F577" s="237"/>
      <c r="G577" s="237"/>
      <c r="H577" s="237"/>
      <c r="I577" s="237"/>
    </row>
    <row r="578">
      <c r="B578" s="237"/>
      <c r="C578" s="237"/>
      <c r="D578" s="237"/>
      <c r="E578" s="237"/>
      <c r="F578" s="237"/>
      <c r="G578" s="237"/>
      <c r="H578" s="237"/>
      <c r="I578" s="237"/>
    </row>
    <row r="579">
      <c r="B579" s="237"/>
      <c r="C579" s="237"/>
      <c r="D579" s="237"/>
      <c r="E579" s="237"/>
      <c r="F579" s="237"/>
      <c r="G579" s="237"/>
      <c r="H579" s="237"/>
      <c r="I579" s="237"/>
    </row>
    <row r="580">
      <c r="B580" s="237"/>
      <c r="C580" s="237"/>
      <c r="D580" s="237"/>
      <c r="E580" s="237"/>
      <c r="F580" s="237"/>
      <c r="G580" s="237"/>
      <c r="H580" s="237"/>
      <c r="I580" s="237"/>
    </row>
    <row r="581">
      <c r="B581" s="237"/>
      <c r="C581" s="237"/>
      <c r="D581" s="237"/>
      <c r="E581" s="237"/>
      <c r="F581" s="237"/>
      <c r="G581" s="237"/>
      <c r="H581" s="237"/>
      <c r="I581" s="237"/>
    </row>
    <row r="582">
      <c r="B582" s="237"/>
      <c r="C582" s="237"/>
      <c r="D582" s="237"/>
      <c r="E582" s="237"/>
      <c r="F582" s="237"/>
      <c r="G582" s="237"/>
      <c r="H582" s="237"/>
      <c r="I582" s="237"/>
    </row>
    <row r="583">
      <c r="B583" s="237"/>
      <c r="C583" s="237"/>
      <c r="D583" s="237"/>
      <c r="E583" s="237"/>
      <c r="F583" s="237"/>
      <c r="G583" s="237"/>
      <c r="H583" s="237"/>
      <c r="I583" s="237"/>
    </row>
    <row r="584">
      <c r="B584" s="237"/>
      <c r="C584" s="237"/>
      <c r="D584" s="237"/>
      <c r="E584" s="237"/>
      <c r="F584" s="237"/>
      <c r="G584" s="237"/>
      <c r="H584" s="237"/>
      <c r="I584" s="237"/>
    </row>
    <row r="585">
      <c r="B585" s="237"/>
      <c r="C585" s="237"/>
      <c r="D585" s="237"/>
      <c r="E585" s="237"/>
      <c r="F585" s="237"/>
      <c r="G585" s="237"/>
      <c r="H585" s="237"/>
      <c r="I585" s="237"/>
    </row>
    <row r="586">
      <c r="B586" s="237"/>
      <c r="C586" s="237"/>
      <c r="D586" s="237"/>
      <c r="E586" s="237"/>
      <c r="F586" s="237"/>
      <c r="G586" s="237"/>
      <c r="H586" s="237"/>
      <c r="I586" s="237"/>
    </row>
    <row r="587">
      <c r="B587" s="237"/>
      <c r="C587" s="237"/>
      <c r="D587" s="237"/>
      <c r="E587" s="237"/>
      <c r="F587" s="237"/>
      <c r="G587" s="237"/>
      <c r="H587" s="237"/>
      <c r="I587" s="237"/>
    </row>
    <row r="588">
      <c r="B588" s="237"/>
      <c r="C588" s="237"/>
      <c r="D588" s="237"/>
      <c r="E588" s="237"/>
      <c r="F588" s="237"/>
      <c r="G588" s="237"/>
      <c r="H588" s="237"/>
      <c r="I588" s="237"/>
    </row>
    <row r="589">
      <c r="B589" s="237"/>
      <c r="C589" s="237"/>
      <c r="D589" s="237"/>
      <c r="E589" s="237"/>
      <c r="F589" s="237"/>
      <c r="G589" s="237"/>
      <c r="H589" s="237"/>
      <c r="I589" s="237"/>
    </row>
    <row r="590">
      <c r="B590" s="237"/>
      <c r="C590" s="237"/>
      <c r="D590" s="237"/>
      <c r="E590" s="237"/>
      <c r="F590" s="237"/>
      <c r="G590" s="237"/>
      <c r="H590" s="237"/>
      <c r="I590" s="237"/>
    </row>
    <row r="591">
      <c r="B591" s="237"/>
      <c r="C591" s="237"/>
      <c r="D591" s="237"/>
      <c r="E591" s="237"/>
      <c r="F591" s="237"/>
      <c r="G591" s="237"/>
      <c r="H591" s="237"/>
      <c r="I591" s="237"/>
    </row>
    <row r="592">
      <c r="B592" s="237"/>
      <c r="C592" s="237"/>
      <c r="D592" s="237"/>
      <c r="E592" s="237"/>
      <c r="F592" s="237"/>
      <c r="G592" s="237"/>
      <c r="H592" s="237"/>
      <c r="I592" s="237"/>
    </row>
    <row r="593">
      <c r="B593" s="237"/>
      <c r="C593" s="237"/>
      <c r="D593" s="237"/>
      <c r="E593" s="237"/>
      <c r="F593" s="237"/>
      <c r="G593" s="237"/>
      <c r="H593" s="237"/>
      <c r="I593" s="237"/>
    </row>
    <row r="594">
      <c r="B594" s="237"/>
      <c r="C594" s="237"/>
      <c r="D594" s="237"/>
      <c r="E594" s="237"/>
      <c r="F594" s="237"/>
      <c r="G594" s="237"/>
      <c r="H594" s="237"/>
      <c r="I594" s="237"/>
    </row>
    <row r="595">
      <c r="B595" s="237"/>
      <c r="C595" s="237"/>
      <c r="D595" s="237"/>
      <c r="E595" s="237"/>
      <c r="F595" s="237"/>
      <c r="G595" s="237"/>
      <c r="H595" s="237"/>
      <c r="I595" s="237"/>
    </row>
    <row r="596">
      <c r="B596" s="237"/>
      <c r="C596" s="237"/>
      <c r="D596" s="237"/>
      <c r="E596" s="237"/>
      <c r="F596" s="237"/>
      <c r="G596" s="237"/>
      <c r="H596" s="237"/>
      <c r="I596" s="237"/>
    </row>
    <row r="597">
      <c r="B597" s="237"/>
      <c r="C597" s="237"/>
      <c r="D597" s="237"/>
      <c r="E597" s="237"/>
      <c r="F597" s="237"/>
      <c r="G597" s="237"/>
      <c r="H597" s="237"/>
      <c r="I597" s="237"/>
    </row>
    <row r="598">
      <c r="B598" s="237"/>
      <c r="C598" s="237"/>
      <c r="D598" s="237"/>
      <c r="E598" s="237"/>
      <c r="F598" s="237"/>
      <c r="G598" s="237"/>
      <c r="H598" s="237"/>
      <c r="I598" s="237"/>
    </row>
    <row r="599">
      <c r="B599" s="237"/>
      <c r="C599" s="237"/>
      <c r="D599" s="237"/>
      <c r="E599" s="237"/>
      <c r="F599" s="237"/>
      <c r="G599" s="237"/>
      <c r="H599" s="237"/>
      <c r="I599" s="237"/>
    </row>
    <row r="600">
      <c r="B600" s="237"/>
      <c r="C600" s="237"/>
      <c r="D600" s="237"/>
      <c r="E600" s="237"/>
      <c r="F600" s="237"/>
      <c r="G600" s="237"/>
      <c r="H600" s="237"/>
      <c r="I600" s="237"/>
    </row>
    <row r="601">
      <c r="B601" s="237"/>
      <c r="C601" s="237"/>
      <c r="D601" s="237"/>
      <c r="E601" s="237"/>
      <c r="F601" s="237"/>
      <c r="G601" s="237"/>
      <c r="H601" s="237"/>
      <c r="I601" s="237"/>
    </row>
    <row r="602">
      <c r="B602" s="237"/>
      <c r="C602" s="237"/>
      <c r="D602" s="237"/>
      <c r="E602" s="237"/>
      <c r="F602" s="237"/>
      <c r="G602" s="237"/>
      <c r="H602" s="237"/>
      <c r="I602" s="237"/>
    </row>
    <row r="603">
      <c r="B603" s="237"/>
      <c r="C603" s="237"/>
      <c r="D603" s="237"/>
      <c r="E603" s="237"/>
      <c r="F603" s="237"/>
      <c r="G603" s="237"/>
      <c r="H603" s="237"/>
      <c r="I603" s="237"/>
    </row>
    <row r="604">
      <c r="B604" s="237"/>
      <c r="C604" s="237"/>
      <c r="D604" s="237"/>
      <c r="E604" s="237"/>
      <c r="F604" s="237"/>
      <c r="G604" s="237"/>
      <c r="H604" s="237"/>
      <c r="I604" s="237"/>
    </row>
    <row r="605">
      <c r="B605" s="237"/>
      <c r="C605" s="237"/>
      <c r="D605" s="237"/>
      <c r="E605" s="237"/>
      <c r="F605" s="237"/>
      <c r="G605" s="237"/>
      <c r="H605" s="237"/>
      <c r="I605" s="237"/>
    </row>
    <row r="606">
      <c r="B606" s="237"/>
      <c r="C606" s="237"/>
      <c r="D606" s="237"/>
      <c r="E606" s="237"/>
      <c r="F606" s="237"/>
      <c r="G606" s="237"/>
      <c r="H606" s="237"/>
      <c r="I606" s="237"/>
    </row>
    <row r="607">
      <c r="B607" s="237"/>
      <c r="C607" s="237"/>
      <c r="D607" s="237"/>
      <c r="E607" s="237"/>
      <c r="F607" s="237"/>
      <c r="G607" s="237"/>
      <c r="H607" s="237"/>
      <c r="I607" s="237"/>
    </row>
    <row r="608">
      <c r="B608" s="237"/>
      <c r="C608" s="237"/>
      <c r="D608" s="237"/>
      <c r="E608" s="237"/>
      <c r="F608" s="237"/>
      <c r="G608" s="237"/>
      <c r="H608" s="237"/>
      <c r="I608" s="237"/>
    </row>
    <row r="609">
      <c r="B609" s="237"/>
      <c r="C609" s="237"/>
      <c r="D609" s="237"/>
      <c r="E609" s="237"/>
      <c r="F609" s="237"/>
      <c r="G609" s="237"/>
      <c r="H609" s="237"/>
      <c r="I609" s="237"/>
    </row>
    <row r="610">
      <c r="B610" s="237"/>
      <c r="C610" s="237"/>
      <c r="D610" s="237"/>
      <c r="E610" s="237"/>
      <c r="F610" s="237"/>
      <c r="G610" s="237"/>
      <c r="H610" s="237"/>
      <c r="I610" s="237"/>
    </row>
    <row r="611">
      <c r="B611" s="237"/>
      <c r="C611" s="237"/>
      <c r="D611" s="237"/>
      <c r="E611" s="237"/>
      <c r="F611" s="237"/>
      <c r="G611" s="237"/>
      <c r="H611" s="237"/>
      <c r="I611" s="237"/>
    </row>
    <row r="612">
      <c r="B612" s="237"/>
      <c r="C612" s="237"/>
      <c r="D612" s="237"/>
      <c r="E612" s="237"/>
      <c r="F612" s="237"/>
      <c r="G612" s="237"/>
      <c r="H612" s="237"/>
      <c r="I612" s="237"/>
    </row>
    <row r="613">
      <c r="B613" s="237"/>
      <c r="C613" s="237"/>
      <c r="D613" s="237"/>
      <c r="E613" s="237"/>
      <c r="F613" s="237"/>
      <c r="G613" s="237"/>
      <c r="H613" s="237"/>
      <c r="I613" s="237"/>
    </row>
    <row r="614">
      <c r="B614" s="237"/>
      <c r="C614" s="237"/>
      <c r="D614" s="237"/>
      <c r="E614" s="237"/>
      <c r="F614" s="237"/>
      <c r="G614" s="237"/>
      <c r="H614" s="237"/>
      <c r="I614" s="237"/>
    </row>
    <row r="615">
      <c r="B615" s="237"/>
      <c r="C615" s="237"/>
      <c r="D615" s="237"/>
      <c r="E615" s="237"/>
      <c r="F615" s="237"/>
      <c r="G615" s="237"/>
      <c r="H615" s="237"/>
      <c r="I615" s="237"/>
    </row>
    <row r="616">
      <c r="B616" s="237"/>
      <c r="C616" s="237"/>
      <c r="D616" s="237"/>
      <c r="E616" s="237"/>
      <c r="F616" s="237"/>
      <c r="G616" s="237"/>
      <c r="H616" s="237"/>
      <c r="I616" s="237"/>
    </row>
    <row r="617">
      <c r="B617" s="237"/>
      <c r="C617" s="237"/>
      <c r="D617" s="237"/>
      <c r="E617" s="237"/>
      <c r="F617" s="237"/>
      <c r="G617" s="237"/>
      <c r="H617" s="237"/>
      <c r="I617" s="237"/>
    </row>
    <row r="618">
      <c r="B618" s="237"/>
      <c r="C618" s="237"/>
      <c r="D618" s="237"/>
      <c r="E618" s="237"/>
      <c r="F618" s="237"/>
      <c r="G618" s="237"/>
      <c r="H618" s="237"/>
      <c r="I618" s="237"/>
    </row>
    <row r="619">
      <c r="B619" s="237"/>
      <c r="C619" s="237"/>
      <c r="D619" s="237"/>
      <c r="E619" s="237"/>
      <c r="F619" s="237"/>
      <c r="G619" s="237"/>
      <c r="H619" s="237"/>
      <c r="I619" s="237"/>
    </row>
    <row r="620">
      <c r="B620" s="237"/>
      <c r="C620" s="237"/>
      <c r="D620" s="237"/>
      <c r="E620" s="237"/>
      <c r="F620" s="237"/>
      <c r="G620" s="237"/>
      <c r="H620" s="237"/>
      <c r="I620" s="237"/>
    </row>
    <row r="621">
      <c r="B621" s="237"/>
      <c r="C621" s="237"/>
      <c r="D621" s="237"/>
      <c r="E621" s="237"/>
      <c r="F621" s="237"/>
      <c r="G621" s="237"/>
      <c r="H621" s="237"/>
      <c r="I621" s="237"/>
    </row>
    <row r="622">
      <c r="B622" s="237"/>
      <c r="C622" s="237"/>
      <c r="D622" s="237"/>
      <c r="E622" s="237"/>
      <c r="F622" s="237"/>
      <c r="G622" s="237"/>
      <c r="H622" s="237"/>
      <c r="I622" s="237"/>
    </row>
    <row r="623">
      <c r="B623" s="237"/>
      <c r="C623" s="237"/>
      <c r="D623" s="237"/>
      <c r="E623" s="237"/>
      <c r="F623" s="237"/>
      <c r="G623" s="237"/>
      <c r="H623" s="237"/>
      <c r="I623" s="237"/>
    </row>
    <row r="624">
      <c r="B624" s="237"/>
      <c r="C624" s="237"/>
      <c r="D624" s="237"/>
      <c r="E624" s="237"/>
      <c r="F624" s="237"/>
      <c r="G624" s="237"/>
      <c r="H624" s="237"/>
      <c r="I624" s="237"/>
    </row>
    <row r="625">
      <c r="B625" s="237"/>
      <c r="C625" s="237"/>
      <c r="D625" s="237"/>
      <c r="E625" s="237"/>
      <c r="F625" s="237"/>
      <c r="G625" s="237"/>
      <c r="H625" s="237"/>
      <c r="I625" s="237"/>
    </row>
    <row r="626">
      <c r="B626" s="237"/>
      <c r="C626" s="237"/>
      <c r="D626" s="237"/>
      <c r="E626" s="237"/>
      <c r="F626" s="237"/>
      <c r="G626" s="237"/>
      <c r="H626" s="237"/>
      <c r="I626" s="237"/>
    </row>
    <row r="627">
      <c r="B627" s="237"/>
      <c r="C627" s="237"/>
      <c r="D627" s="237"/>
      <c r="E627" s="237"/>
      <c r="F627" s="237"/>
      <c r="G627" s="237"/>
      <c r="H627" s="237"/>
      <c r="I627" s="237"/>
    </row>
    <row r="628">
      <c r="B628" s="237"/>
      <c r="C628" s="237"/>
      <c r="D628" s="237"/>
      <c r="E628" s="237"/>
      <c r="F628" s="237"/>
      <c r="G628" s="237"/>
      <c r="H628" s="237"/>
      <c r="I628" s="237"/>
    </row>
    <row r="629">
      <c r="B629" s="237"/>
      <c r="C629" s="237"/>
      <c r="D629" s="237"/>
      <c r="E629" s="237"/>
      <c r="F629" s="237"/>
      <c r="G629" s="237"/>
      <c r="H629" s="237"/>
      <c r="I629" s="237"/>
    </row>
    <row r="630">
      <c r="B630" s="237"/>
      <c r="C630" s="237"/>
      <c r="D630" s="237"/>
      <c r="E630" s="237"/>
      <c r="F630" s="237"/>
      <c r="G630" s="237"/>
      <c r="H630" s="237"/>
      <c r="I630" s="237"/>
    </row>
    <row r="631">
      <c r="B631" s="237"/>
      <c r="C631" s="237"/>
      <c r="D631" s="237"/>
      <c r="E631" s="237"/>
      <c r="F631" s="237"/>
      <c r="G631" s="237"/>
      <c r="H631" s="237"/>
      <c r="I631" s="237"/>
    </row>
    <row r="632">
      <c r="B632" s="237"/>
      <c r="C632" s="237"/>
      <c r="D632" s="237"/>
      <c r="E632" s="237"/>
      <c r="F632" s="237"/>
      <c r="G632" s="237"/>
      <c r="H632" s="237"/>
      <c r="I632" s="237"/>
    </row>
    <row r="633">
      <c r="B633" s="237"/>
      <c r="C633" s="237"/>
      <c r="D633" s="237"/>
      <c r="E633" s="237"/>
      <c r="F633" s="237"/>
      <c r="G633" s="237"/>
      <c r="H633" s="237"/>
      <c r="I633" s="237"/>
    </row>
    <row r="634">
      <c r="B634" s="237"/>
      <c r="C634" s="237"/>
      <c r="D634" s="237"/>
      <c r="E634" s="237"/>
      <c r="F634" s="237"/>
      <c r="G634" s="237"/>
      <c r="H634" s="237"/>
      <c r="I634" s="237"/>
    </row>
    <row r="635">
      <c r="B635" s="237"/>
      <c r="C635" s="237"/>
      <c r="D635" s="237"/>
      <c r="E635" s="237"/>
      <c r="F635" s="237"/>
      <c r="G635" s="237"/>
      <c r="H635" s="237"/>
      <c r="I635" s="237"/>
    </row>
    <row r="636">
      <c r="B636" s="237"/>
      <c r="C636" s="237"/>
      <c r="D636" s="237"/>
      <c r="E636" s="237"/>
      <c r="F636" s="237"/>
      <c r="G636" s="237"/>
      <c r="H636" s="237"/>
      <c r="I636" s="237"/>
    </row>
    <row r="637">
      <c r="B637" s="237"/>
      <c r="C637" s="237"/>
      <c r="D637" s="237"/>
      <c r="E637" s="237"/>
      <c r="F637" s="237"/>
      <c r="G637" s="237"/>
      <c r="H637" s="237"/>
      <c r="I637" s="237"/>
    </row>
    <row r="638">
      <c r="B638" s="237"/>
      <c r="C638" s="237"/>
      <c r="D638" s="237"/>
      <c r="E638" s="237"/>
      <c r="F638" s="237"/>
      <c r="G638" s="237"/>
      <c r="H638" s="237"/>
      <c r="I638" s="237"/>
    </row>
    <row r="639">
      <c r="B639" s="237"/>
      <c r="C639" s="237"/>
      <c r="D639" s="237"/>
      <c r="E639" s="237"/>
      <c r="F639" s="237"/>
      <c r="G639" s="237"/>
      <c r="H639" s="237"/>
      <c r="I639" s="237"/>
    </row>
    <row r="640">
      <c r="B640" s="237"/>
      <c r="C640" s="237"/>
      <c r="D640" s="237"/>
      <c r="E640" s="237"/>
      <c r="F640" s="237"/>
      <c r="G640" s="237"/>
      <c r="H640" s="237"/>
      <c r="I640" s="237"/>
    </row>
    <row r="641">
      <c r="B641" s="237"/>
      <c r="C641" s="237"/>
      <c r="D641" s="237"/>
      <c r="E641" s="237"/>
      <c r="F641" s="237"/>
      <c r="G641" s="237"/>
      <c r="H641" s="237"/>
      <c r="I641" s="237"/>
    </row>
    <row r="642">
      <c r="B642" s="237"/>
      <c r="C642" s="237"/>
      <c r="D642" s="237"/>
      <c r="E642" s="237"/>
      <c r="F642" s="237"/>
      <c r="G642" s="237"/>
      <c r="H642" s="237"/>
      <c r="I642" s="237"/>
    </row>
    <row r="643">
      <c r="B643" s="237"/>
      <c r="C643" s="237"/>
      <c r="D643" s="237"/>
      <c r="E643" s="237"/>
      <c r="F643" s="237"/>
      <c r="G643" s="237"/>
      <c r="H643" s="237"/>
      <c r="I643" s="237"/>
    </row>
    <row r="644">
      <c r="B644" s="237"/>
      <c r="C644" s="237"/>
      <c r="D644" s="237"/>
      <c r="E644" s="237"/>
      <c r="F644" s="237"/>
      <c r="G644" s="237"/>
      <c r="H644" s="237"/>
      <c r="I644" s="237"/>
    </row>
    <row r="645">
      <c r="B645" s="237"/>
      <c r="C645" s="237"/>
      <c r="D645" s="237"/>
      <c r="E645" s="237"/>
      <c r="F645" s="237"/>
      <c r="G645" s="237"/>
      <c r="H645" s="237"/>
      <c r="I645" s="237"/>
    </row>
    <row r="646">
      <c r="B646" s="237"/>
      <c r="C646" s="237"/>
      <c r="D646" s="237"/>
      <c r="E646" s="237"/>
      <c r="F646" s="237"/>
      <c r="G646" s="237"/>
      <c r="H646" s="237"/>
      <c r="I646" s="237"/>
    </row>
    <row r="647">
      <c r="B647" s="237"/>
      <c r="C647" s="237"/>
      <c r="D647" s="237"/>
      <c r="E647" s="237"/>
      <c r="F647" s="237"/>
      <c r="G647" s="237"/>
      <c r="H647" s="237"/>
      <c r="I647" s="237"/>
    </row>
    <row r="648">
      <c r="B648" s="237"/>
      <c r="C648" s="237"/>
      <c r="D648" s="237"/>
      <c r="E648" s="237"/>
      <c r="F648" s="237"/>
      <c r="G648" s="237"/>
      <c r="H648" s="237"/>
      <c r="I648" s="237"/>
    </row>
    <row r="649">
      <c r="B649" s="237"/>
      <c r="C649" s="237"/>
      <c r="D649" s="237"/>
      <c r="E649" s="237"/>
      <c r="F649" s="237"/>
      <c r="G649" s="237"/>
      <c r="H649" s="237"/>
      <c r="I649" s="237"/>
    </row>
    <row r="650">
      <c r="B650" s="237"/>
      <c r="C650" s="237"/>
      <c r="D650" s="237"/>
      <c r="E650" s="237"/>
      <c r="F650" s="237"/>
      <c r="G650" s="237"/>
      <c r="H650" s="237"/>
      <c r="I650" s="237"/>
    </row>
    <row r="651">
      <c r="B651" s="237"/>
      <c r="C651" s="237"/>
      <c r="D651" s="237"/>
      <c r="E651" s="237"/>
      <c r="F651" s="237"/>
      <c r="G651" s="237"/>
      <c r="H651" s="237"/>
      <c r="I651" s="237"/>
    </row>
    <row r="652">
      <c r="B652" s="237"/>
      <c r="C652" s="237"/>
      <c r="D652" s="237"/>
      <c r="E652" s="237"/>
      <c r="F652" s="237"/>
      <c r="G652" s="237"/>
      <c r="H652" s="237"/>
      <c r="I652" s="237"/>
    </row>
    <row r="653">
      <c r="B653" s="237"/>
      <c r="C653" s="237"/>
      <c r="D653" s="237"/>
      <c r="E653" s="237"/>
      <c r="F653" s="237"/>
      <c r="G653" s="237"/>
      <c r="H653" s="237"/>
      <c r="I653" s="237"/>
    </row>
    <row r="654">
      <c r="B654" s="237"/>
      <c r="C654" s="237"/>
      <c r="D654" s="237"/>
      <c r="E654" s="237"/>
      <c r="F654" s="237"/>
      <c r="G654" s="237"/>
      <c r="H654" s="237"/>
      <c r="I654" s="237"/>
    </row>
    <row r="655">
      <c r="B655" s="237"/>
      <c r="C655" s="237"/>
      <c r="D655" s="237"/>
      <c r="E655" s="237"/>
      <c r="F655" s="237"/>
      <c r="G655" s="237"/>
      <c r="H655" s="237"/>
      <c r="I655" s="237"/>
    </row>
    <row r="656">
      <c r="B656" s="237"/>
      <c r="C656" s="237"/>
      <c r="D656" s="237"/>
      <c r="E656" s="237"/>
      <c r="F656" s="237"/>
      <c r="G656" s="237"/>
      <c r="H656" s="237"/>
      <c r="I656" s="237"/>
    </row>
    <row r="657">
      <c r="B657" s="237"/>
      <c r="C657" s="237"/>
      <c r="D657" s="237"/>
      <c r="E657" s="237"/>
      <c r="F657" s="237"/>
      <c r="G657" s="237"/>
      <c r="H657" s="237"/>
      <c r="I657" s="237"/>
    </row>
    <row r="658">
      <c r="B658" s="237"/>
      <c r="C658" s="237"/>
      <c r="D658" s="237"/>
      <c r="E658" s="237"/>
      <c r="F658" s="237"/>
      <c r="G658" s="237"/>
      <c r="H658" s="237"/>
      <c r="I658" s="237"/>
    </row>
    <row r="659">
      <c r="B659" s="237"/>
      <c r="C659" s="237"/>
      <c r="D659" s="237"/>
      <c r="E659" s="237"/>
      <c r="F659" s="237"/>
      <c r="G659" s="237"/>
      <c r="H659" s="237"/>
      <c r="I659" s="237"/>
    </row>
    <row r="660">
      <c r="B660" s="237"/>
      <c r="C660" s="237"/>
      <c r="D660" s="237"/>
      <c r="E660" s="237"/>
      <c r="F660" s="237"/>
      <c r="G660" s="237"/>
      <c r="H660" s="237"/>
      <c r="I660" s="237"/>
    </row>
    <row r="661">
      <c r="B661" s="237"/>
      <c r="C661" s="237"/>
      <c r="D661" s="237"/>
      <c r="E661" s="237"/>
      <c r="F661" s="237"/>
      <c r="G661" s="237"/>
      <c r="H661" s="237"/>
      <c r="I661" s="237"/>
    </row>
    <row r="662">
      <c r="B662" s="237"/>
      <c r="C662" s="237"/>
      <c r="D662" s="237"/>
      <c r="E662" s="237"/>
      <c r="F662" s="237"/>
      <c r="G662" s="237"/>
      <c r="H662" s="237"/>
      <c r="I662" s="237"/>
    </row>
    <row r="663">
      <c r="B663" s="237"/>
      <c r="C663" s="237"/>
      <c r="D663" s="237"/>
      <c r="E663" s="237"/>
      <c r="F663" s="237"/>
      <c r="G663" s="237"/>
      <c r="H663" s="237"/>
      <c r="I663" s="237"/>
    </row>
    <row r="664">
      <c r="B664" s="237"/>
      <c r="C664" s="237"/>
      <c r="D664" s="237"/>
      <c r="E664" s="237"/>
      <c r="F664" s="237"/>
      <c r="G664" s="237"/>
      <c r="H664" s="237"/>
      <c r="I664" s="237"/>
    </row>
    <row r="665">
      <c r="B665" s="237"/>
      <c r="C665" s="237"/>
      <c r="D665" s="237"/>
      <c r="E665" s="237"/>
      <c r="F665" s="237"/>
      <c r="G665" s="237"/>
      <c r="H665" s="237"/>
      <c r="I665" s="237"/>
    </row>
    <row r="666">
      <c r="B666" s="237"/>
      <c r="C666" s="237"/>
      <c r="D666" s="237"/>
      <c r="E666" s="237"/>
      <c r="F666" s="237"/>
      <c r="G666" s="237"/>
      <c r="H666" s="237"/>
      <c r="I666" s="237"/>
    </row>
    <row r="667">
      <c r="B667" s="237"/>
      <c r="C667" s="237"/>
      <c r="D667" s="237"/>
      <c r="E667" s="237"/>
      <c r="F667" s="237"/>
      <c r="G667" s="237"/>
      <c r="H667" s="237"/>
      <c r="I667" s="237"/>
    </row>
    <row r="668">
      <c r="B668" s="237"/>
      <c r="C668" s="237"/>
      <c r="D668" s="237"/>
      <c r="E668" s="237"/>
      <c r="F668" s="237"/>
      <c r="G668" s="237"/>
      <c r="H668" s="237"/>
      <c r="I668" s="237"/>
    </row>
    <row r="669">
      <c r="B669" s="237"/>
      <c r="C669" s="237"/>
      <c r="D669" s="237"/>
      <c r="E669" s="237"/>
      <c r="F669" s="237"/>
      <c r="G669" s="237"/>
      <c r="H669" s="237"/>
      <c r="I669" s="237"/>
    </row>
    <row r="670">
      <c r="B670" s="237"/>
      <c r="C670" s="237"/>
      <c r="D670" s="237"/>
      <c r="E670" s="237"/>
      <c r="F670" s="237"/>
      <c r="G670" s="237"/>
      <c r="H670" s="237"/>
      <c r="I670" s="237"/>
    </row>
    <row r="671">
      <c r="B671" s="237"/>
      <c r="C671" s="237"/>
      <c r="D671" s="237"/>
      <c r="E671" s="237"/>
      <c r="F671" s="237"/>
      <c r="G671" s="237"/>
      <c r="H671" s="237"/>
      <c r="I671" s="237"/>
    </row>
    <row r="672">
      <c r="B672" s="237"/>
      <c r="C672" s="237"/>
      <c r="D672" s="237"/>
      <c r="E672" s="237"/>
      <c r="F672" s="237"/>
      <c r="G672" s="237"/>
      <c r="H672" s="237"/>
      <c r="I672" s="237"/>
    </row>
    <row r="673">
      <c r="B673" s="237"/>
      <c r="C673" s="237"/>
      <c r="D673" s="237"/>
      <c r="E673" s="237"/>
      <c r="F673" s="237"/>
      <c r="G673" s="237"/>
      <c r="H673" s="237"/>
      <c r="I673" s="237"/>
    </row>
    <row r="674">
      <c r="B674" s="237"/>
      <c r="C674" s="237"/>
      <c r="D674" s="237"/>
      <c r="E674" s="237"/>
      <c r="F674" s="237"/>
      <c r="G674" s="237"/>
      <c r="H674" s="237"/>
      <c r="I674" s="237"/>
    </row>
    <row r="675">
      <c r="B675" s="237"/>
      <c r="C675" s="237"/>
      <c r="D675" s="237"/>
      <c r="E675" s="237"/>
      <c r="F675" s="237"/>
      <c r="G675" s="237"/>
      <c r="H675" s="237"/>
      <c r="I675" s="237"/>
    </row>
    <row r="676">
      <c r="B676" s="237"/>
      <c r="C676" s="237"/>
      <c r="D676" s="237"/>
      <c r="E676" s="237"/>
      <c r="F676" s="237"/>
      <c r="G676" s="237"/>
      <c r="H676" s="237"/>
      <c r="I676" s="237"/>
    </row>
    <row r="677">
      <c r="B677" s="237"/>
      <c r="C677" s="237"/>
      <c r="D677" s="237"/>
      <c r="E677" s="237"/>
      <c r="F677" s="237"/>
      <c r="G677" s="237"/>
      <c r="H677" s="237"/>
      <c r="I677" s="237"/>
    </row>
    <row r="678">
      <c r="B678" s="237"/>
      <c r="C678" s="237"/>
      <c r="D678" s="237"/>
      <c r="E678" s="237"/>
      <c r="F678" s="237"/>
      <c r="G678" s="237"/>
      <c r="H678" s="237"/>
      <c r="I678" s="237"/>
    </row>
    <row r="679">
      <c r="B679" s="237"/>
      <c r="C679" s="237"/>
      <c r="D679" s="237"/>
      <c r="E679" s="237"/>
      <c r="F679" s="237"/>
      <c r="G679" s="237"/>
      <c r="H679" s="237"/>
      <c r="I679" s="237"/>
    </row>
    <row r="680">
      <c r="B680" s="237"/>
      <c r="C680" s="237"/>
      <c r="D680" s="237"/>
      <c r="E680" s="237"/>
      <c r="F680" s="237"/>
      <c r="G680" s="237"/>
      <c r="H680" s="237"/>
      <c r="I680" s="237"/>
    </row>
    <row r="681">
      <c r="B681" s="237"/>
      <c r="C681" s="237"/>
      <c r="D681" s="237"/>
      <c r="E681" s="237"/>
      <c r="F681" s="237"/>
      <c r="G681" s="237"/>
      <c r="H681" s="237"/>
      <c r="I681" s="237"/>
    </row>
    <row r="682">
      <c r="B682" s="237"/>
      <c r="C682" s="237"/>
      <c r="D682" s="237"/>
      <c r="E682" s="237"/>
      <c r="F682" s="237"/>
      <c r="G682" s="237"/>
      <c r="H682" s="237"/>
      <c r="I682" s="237"/>
    </row>
    <row r="683">
      <c r="B683" s="237"/>
      <c r="C683" s="237"/>
      <c r="D683" s="237"/>
      <c r="E683" s="237"/>
      <c r="F683" s="237"/>
      <c r="G683" s="237"/>
      <c r="H683" s="237"/>
      <c r="I683" s="237"/>
    </row>
    <row r="684">
      <c r="B684" s="237"/>
      <c r="C684" s="237"/>
      <c r="D684" s="237"/>
      <c r="E684" s="237"/>
      <c r="F684" s="237"/>
      <c r="G684" s="237"/>
      <c r="H684" s="237"/>
      <c r="I684" s="237"/>
    </row>
    <row r="685">
      <c r="B685" s="237"/>
      <c r="C685" s="237"/>
      <c r="D685" s="237"/>
      <c r="E685" s="237"/>
      <c r="F685" s="237"/>
      <c r="G685" s="237"/>
      <c r="H685" s="237"/>
      <c r="I685" s="237"/>
    </row>
    <row r="686">
      <c r="B686" s="237"/>
      <c r="C686" s="237"/>
      <c r="D686" s="237"/>
      <c r="E686" s="237"/>
      <c r="F686" s="237"/>
      <c r="G686" s="237"/>
      <c r="H686" s="237"/>
      <c r="I686" s="237"/>
    </row>
    <row r="687">
      <c r="B687" s="237"/>
      <c r="C687" s="237"/>
      <c r="D687" s="237"/>
      <c r="E687" s="237"/>
      <c r="F687" s="237"/>
      <c r="G687" s="237"/>
      <c r="H687" s="237"/>
      <c r="I687" s="237"/>
    </row>
    <row r="688">
      <c r="B688" s="237"/>
      <c r="C688" s="237"/>
      <c r="D688" s="237"/>
      <c r="E688" s="237"/>
      <c r="F688" s="237"/>
      <c r="G688" s="237"/>
      <c r="H688" s="237"/>
      <c r="I688" s="237"/>
    </row>
    <row r="689">
      <c r="B689" s="237"/>
      <c r="C689" s="237"/>
      <c r="D689" s="237"/>
      <c r="E689" s="237"/>
      <c r="F689" s="237"/>
      <c r="G689" s="237"/>
      <c r="H689" s="237"/>
      <c r="I689" s="237"/>
    </row>
    <row r="690">
      <c r="B690" s="237"/>
      <c r="C690" s="237"/>
      <c r="D690" s="237"/>
      <c r="E690" s="237"/>
      <c r="F690" s="237"/>
      <c r="G690" s="237"/>
      <c r="H690" s="237"/>
      <c r="I690" s="237"/>
    </row>
    <row r="691">
      <c r="B691" s="237"/>
      <c r="C691" s="237"/>
      <c r="D691" s="237"/>
      <c r="E691" s="237"/>
      <c r="F691" s="237"/>
      <c r="G691" s="237"/>
      <c r="H691" s="237"/>
      <c r="I691" s="237"/>
    </row>
    <row r="692">
      <c r="B692" s="237"/>
      <c r="C692" s="237"/>
      <c r="D692" s="237"/>
      <c r="E692" s="237"/>
      <c r="F692" s="237"/>
      <c r="G692" s="237"/>
      <c r="H692" s="237"/>
      <c r="I692" s="237"/>
    </row>
    <row r="693">
      <c r="B693" s="237"/>
      <c r="C693" s="237"/>
      <c r="D693" s="237"/>
      <c r="E693" s="237"/>
      <c r="F693" s="237"/>
      <c r="G693" s="237"/>
      <c r="H693" s="237"/>
      <c r="I693" s="237"/>
    </row>
    <row r="694">
      <c r="B694" s="237"/>
      <c r="C694" s="237"/>
      <c r="D694" s="237"/>
      <c r="E694" s="237"/>
      <c r="F694" s="237"/>
      <c r="G694" s="237"/>
      <c r="H694" s="237"/>
      <c r="I694" s="237"/>
    </row>
    <row r="695">
      <c r="B695" s="237"/>
      <c r="C695" s="237"/>
      <c r="D695" s="237"/>
      <c r="E695" s="237"/>
      <c r="F695" s="237"/>
      <c r="G695" s="237"/>
      <c r="H695" s="237"/>
      <c r="I695" s="237"/>
    </row>
    <row r="696">
      <c r="B696" s="237"/>
      <c r="C696" s="237"/>
      <c r="D696" s="237"/>
      <c r="E696" s="237"/>
      <c r="F696" s="237"/>
      <c r="G696" s="237"/>
      <c r="H696" s="237"/>
      <c r="I696" s="237"/>
    </row>
    <row r="697">
      <c r="B697" s="237"/>
      <c r="C697" s="237"/>
      <c r="D697" s="237"/>
      <c r="E697" s="237"/>
      <c r="F697" s="237"/>
      <c r="G697" s="237"/>
      <c r="H697" s="237"/>
      <c r="I697" s="237"/>
    </row>
    <row r="698">
      <c r="B698" s="237"/>
      <c r="C698" s="237"/>
      <c r="D698" s="237"/>
      <c r="E698" s="237"/>
      <c r="F698" s="237"/>
      <c r="G698" s="237"/>
      <c r="H698" s="237"/>
      <c r="I698" s="237"/>
    </row>
    <row r="699">
      <c r="B699" s="237"/>
      <c r="C699" s="237"/>
      <c r="D699" s="237"/>
      <c r="E699" s="237"/>
      <c r="F699" s="237"/>
      <c r="G699" s="237"/>
      <c r="H699" s="237"/>
      <c r="I699" s="237"/>
    </row>
    <row r="700">
      <c r="B700" s="237"/>
      <c r="C700" s="237"/>
      <c r="D700" s="237"/>
      <c r="E700" s="237"/>
      <c r="F700" s="237"/>
      <c r="G700" s="237"/>
      <c r="H700" s="237"/>
      <c r="I700" s="237"/>
    </row>
    <row r="701">
      <c r="B701" s="237"/>
      <c r="C701" s="237"/>
      <c r="D701" s="237"/>
      <c r="E701" s="237"/>
      <c r="F701" s="237"/>
      <c r="G701" s="237"/>
      <c r="H701" s="237"/>
      <c r="I701" s="237"/>
    </row>
    <row r="702">
      <c r="B702" s="237"/>
      <c r="C702" s="237"/>
      <c r="D702" s="237"/>
      <c r="E702" s="237"/>
      <c r="F702" s="237"/>
      <c r="G702" s="237"/>
      <c r="H702" s="237"/>
      <c r="I702" s="237"/>
    </row>
    <row r="703">
      <c r="B703" s="237"/>
      <c r="C703" s="237"/>
      <c r="D703" s="237"/>
      <c r="E703" s="237"/>
      <c r="F703" s="237"/>
      <c r="G703" s="237"/>
      <c r="H703" s="237"/>
      <c r="I703" s="237"/>
    </row>
    <row r="704">
      <c r="B704" s="237"/>
      <c r="C704" s="237"/>
      <c r="D704" s="237"/>
      <c r="E704" s="237"/>
      <c r="F704" s="237"/>
      <c r="G704" s="237"/>
      <c r="H704" s="237"/>
      <c r="I704" s="237"/>
    </row>
    <row r="705">
      <c r="B705" s="237"/>
      <c r="C705" s="237"/>
      <c r="D705" s="237"/>
      <c r="E705" s="237"/>
      <c r="F705" s="237"/>
      <c r="G705" s="237"/>
      <c r="H705" s="237"/>
      <c r="I705" s="237"/>
    </row>
    <row r="706">
      <c r="B706" s="237"/>
      <c r="C706" s="237"/>
      <c r="D706" s="237"/>
      <c r="E706" s="237"/>
      <c r="F706" s="237"/>
      <c r="G706" s="237"/>
      <c r="H706" s="237"/>
      <c r="I706" s="237"/>
    </row>
    <row r="707">
      <c r="B707" s="237"/>
      <c r="C707" s="237"/>
      <c r="D707" s="237"/>
      <c r="E707" s="237"/>
      <c r="F707" s="237"/>
      <c r="G707" s="237"/>
      <c r="H707" s="237"/>
      <c r="I707" s="237"/>
    </row>
    <row r="708">
      <c r="B708" s="237"/>
      <c r="C708" s="237"/>
      <c r="D708" s="237"/>
      <c r="E708" s="237"/>
      <c r="F708" s="237"/>
      <c r="G708" s="237"/>
      <c r="H708" s="237"/>
      <c r="I708" s="237"/>
    </row>
    <row r="709">
      <c r="B709" s="237"/>
      <c r="C709" s="237"/>
      <c r="D709" s="237"/>
      <c r="E709" s="237"/>
      <c r="F709" s="237"/>
      <c r="G709" s="237"/>
      <c r="H709" s="237"/>
      <c r="I709" s="237"/>
    </row>
    <row r="710">
      <c r="B710" s="237"/>
      <c r="C710" s="237"/>
      <c r="D710" s="237"/>
      <c r="E710" s="237"/>
      <c r="F710" s="237"/>
      <c r="G710" s="237"/>
      <c r="H710" s="237"/>
      <c r="I710" s="237"/>
    </row>
    <row r="711">
      <c r="B711" s="237"/>
      <c r="C711" s="237"/>
      <c r="D711" s="237"/>
      <c r="E711" s="237"/>
      <c r="F711" s="237"/>
      <c r="G711" s="237"/>
      <c r="H711" s="237"/>
      <c r="I711" s="237"/>
    </row>
    <row r="712">
      <c r="B712" s="237"/>
      <c r="C712" s="237"/>
      <c r="D712" s="237"/>
      <c r="E712" s="237"/>
      <c r="F712" s="237"/>
      <c r="G712" s="237"/>
      <c r="H712" s="237"/>
      <c r="I712" s="237"/>
    </row>
    <row r="713">
      <c r="B713" s="237"/>
      <c r="C713" s="237"/>
      <c r="D713" s="237"/>
      <c r="E713" s="237"/>
      <c r="F713" s="237"/>
      <c r="G713" s="237"/>
      <c r="H713" s="237"/>
      <c r="I713" s="237"/>
    </row>
    <row r="714">
      <c r="B714" s="237"/>
      <c r="C714" s="237"/>
      <c r="D714" s="237"/>
      <c r="E714" s="237"/>
      <c r="F714" s="237"/>
      <c r="G714" s="237"/>
      <c r="H714" s="237"/>
      <c r="I714" s="237"/>
    </row>
    <row r="715">
      <c r="B715" s="237"/>
      <c r="C715" s="237"/>
      <c r="D715" s="237"/>
      <c r="E715" s="237"/>
      <c r="F715" s="237"/>
      <c r="G715" s="237"/>
      <c r="H715" s="237"/>
      <c r="I715" s="237"/>
    </row>
    <row r="716">
      <c r="B716" s="237"/>
      <c r="C716" s="237"/>
      <c r="D716" s="237"/>
      <c r="E716" s="237"/>
      <c r="F716" s="237"/>
      <c r="G716" s="237"/>
      <c r="H716" s="237"/>
      <c r="I716" s="237"/>
    </row>
    <row r="717">
      <c r="B717" s="237"/>
      <c r="C717" s="237"/>
      <c r="D717" s="237"/>
      <c r="E717" s="237"/>
      <c r="F717" s="237"/>
      <c r="G717" s="237"/>
      <c r="H717" s="237"/>
      <c r="I717" s="237"/>
    </row>
    <row r="718">
      <c r="B718" s="237"/>
      <c r="C718" s="237"/>
      <c r="D718" s="237"/>
      <c r="E718" s="237"/>
      <c r="F718" s="237"/>
      <c r="G718" s="237"/>
      <c r="H718" s="237"/>
      <c r="I718" s="237"/>
    </row>
    <row r="719">
      <c r="B719" s="237"/>
      <c r="C719" s="237"/>
      <c r="D719" s="237"/>
      <c r="E719" s="237"/>
      <c r="F719" s="237"/>
      <c r="G719" s="237"/>
      <c r="H719" s="237"/>
      <c r="I719" s="237"/>
    </row>
    <row r="720">
      <c r="B720" s="237"/>
      <c r="C720" s="237"/>
      <c r="D720" s="237"/>
      <c r="E720" s="237"/>
      <c r="F720" s="237"/>
      <c r="G720" s="237"/>
      <c r="H720" s="237"/>
      <c r="I720" s="237"/>
    </row>
    <row r="721">
      <c r="B721" s="237"/>
      <c r="C721" s="237"/>
      <c r="D721" s="237"/>
      <c r="E721" s="237"/>
      <c r="F721" s="237"/>
      <c r="G721" s="237"/>
      <c r="H721" s="237"/>
      <c r="I721" s="237"/>
    </row>
    <row r="722">
      <c r="B722" s="237"/>
      <c r="C722" s="237"/>
      <c r="D722" s="237"/>
      <c r="E722" s="237"/>
      <c r="F722" s="237"/>
      <c r="G722" s="237"/>
      <c r="H722" s="237"/>
      <c r="I722" s="237"/>
    </row>
    <row r="723">
      <c r="B723" s="237"/>
      <c r="C723" s="237"/>
      <c r="D723" s="237"/>
      <c r="E723" s="237"/>
      <c r="F723" s="237"/>
      <c r="G723" s="237"/>
      <c r="H723" s="237"/>
      <c r="I723" s="237"/>
    </row>
    <row r="724">
      <c r="B724" s="237"/>
      <c r="C724" s="237"/>
      <c r="D724" s="237"/>
      <c r="E724" s="237"/>
      <c r="F724" s="237"/>
      <c r="G724" s="237"/>
      <c r="H724" s="237"/>
      <c r="I724" s="237"/>
    </row>
    <row r="725">
      <c r="B725" s="237"/>
      <c r="C725" s="237"/>
      <c r="D725" s="237"/>
      <c r="E725" s="237"/>
      <c r="F725" s="237"/>
      <c r="G725" s="237"/>
      <c r="H725" s="237"/>
      <c r="I725" s="237"/>
    </row>
    <row r="726">
      <c r="B726" s="237"/>
      <c r="C726" s="237"/>
      <c r="D726" s="237"/>
      <c r="E726" s="237"/>
      <c r="F726" s="237"/>
      <c r="G726" s="237"/>
      <c r="H726" s="237"/>
      <c r="I726" s="237"/>
    </row>
    <row r="727">
      <c r="B727" s="237"/>
      <c r="C727" s="237"/>
      <c r="D727" s="237"/>
      <c r="E727" s="237"/>
      <c r="F727" s="237"/>
      <c r="G727" s="237"/>
      <c r="H727" s="237"/>
      <c r="I727" s="237"/>
    </row>
    <row r="728">
      <c r="B728" s="237"/>
      <c r="C728" s="237"/>
      <c r="D728" s="237"/>
      <c r="E728" s="237"/>
      <c r="F728" s="237"/>
      <c r="G728" s="237"/>
      <c r="H728" s="237"/>
      <c r="I728" s="237"/>
    </row>
    <row r="729">
      <c r="B729" s="237"/>
      <c r="C729" s="237"/>
      <c r="D729" s="237"/>
      <c r="E729" s="237"/>
      <c r="F729" s="237"/>
      <c r="G729" s="237"/>
      <c r="H729" s="237"/>
      <c r="I729" s="237"/>
    </row>
    <row r="730">
      <c r="B730" s="237"/>
      <c r="C730" s="237"/>
      <c r="D730" s="237"/>
      <c r="E730" s="237"/>
      <c r="F730" s="237"/>
      <c r="G730" s="237"/>
      <c r="H730" s="237"/>
      <c r="I730" s="237"/>
    </row>
    <row r="731">
      <c r="B731" s="237"/>
      <c r="C731" s="237"/>
      <c r="D731" s="237"/>
      <c r="E731" s="237"/>
      <c r="F731" s="237"/>
      <c r="G731" s="237"/>
      <c r="H731" s="237"/>
      <c r="I731" s="237"/>
    </row>
    <row r="732">
      <c r="B732" s="237"/>
      <c r="C732" s="237"/>
      <c r="D732" s="237"/>
      <c r="E732" s="237"/>
      <c r="F732" s="237"/>
      <c r="G732" s="237"/>
      <c r="H732" s="237"/>
      <c r="I732" s="237"/>
    </row>
    <row r="733">
      <c r="B733" s="237"/>
      <c r="C733" s="237"/>
      <c r="D733" s="237"/>
      <c r="E733" s="237"/>
      <c r="F733" s="237"/>
      <c r="G733" s="237"/>
      <c r="H733" s="237"/>
      <c r="I733" s="237"/>
    </row>
    <row r="734">
      <c r="B734" s="237"/>
      <c r="C734" s="237"/>
      <c r="D734" s="237"/>
      <c r="E734" s="237"/>
      <c r="F734" s="237"/>
      <c r="G734" s="237"/>
      <c r="H734" s="237"/>
      <c r="I734" s="237"/>
    </row>
    <row r="735">
      <c r="B735" s="237"/>
      <c r="C735" s="237"/>
      <c r="D735" s="237"/>
      <c r="E735" s="237"/>
      <c r="F735" s="237"/>
      <c r="G735" s="237"/>
      <c r="H735" s="237"/>
      <c r="I735" s="237"/>
    </row>
    <row r="736">
      <c r="B736" s="237"/>
      <c r="C736" s="237"/>
      <c r="D736" s="237"/>
      <c r="E736" s="237"/>
      <c r="F736" s="237"/>
      <c r="G736" s="237"/>
      <c r="H736" s="237"/>
      <c r="I736" s="237"/>
    </row>
    <row r="737">
      <c r="B737" s="237"/>
      <c r="C737" s="237"/>
      <c r="D737" s="237"/>
      <c r="E737" s="237"/>
      <c r="F737" s="237"/>
      <c r="G737" s="237"/>
      <c r="H737" s="237"/>
      <c r="I737" s="237"/>
    </row>
    <row r="738">
      <c r="B738" s="237"/>
      <c r="C738" s="237"/>
      <c r="D738" s="237"/>
      <c r="E738" s="237"/>
      <c r="F738" s="237"/>
      <c r="G738" s="237"/>
      <c r="H738" s="237"/>
      <c r="I738" s="237"/>
    </row>
    <row r="739">
      <c r="B739" s="237"/>
      <c r="C739" s="237"/>
      <c r="D739" s="237"/>
      <c r="E739" s="237"/>
      <c r="F739" s="237"/>
      <c r="G739" s="237"/>
      <c r="H739" s="237"/>
      <c r="I739" s="237"/>
    </row>
    <row r="740">
      <c r="B740" s="237"/>
      <c r="C740" s="237"/>
      <c r="D740" s="237"/>
      <c r="E740" s="237"/>
      <c r="F740" s="237"/>
      <c r="G740" s="237"/>
      <c r="H740" s="237"/>
      <c r="I740" s="237"/>
    </row>
    <row r="741">
      <c r="B741" s="237"/>
      <c r="C741" s="237"/>
      <c r="D741" s="237"/>
      <c r="E741" s="237"/>
      <c r="F741" s="237"/>
      <c r="G741" s="237"/>
      <c r="H741" s="237"/>
      <c r="I741" s="237"/>
    </row>
    <row r="742">
      <c r="B742" s="237"/>
      <c r="C742" s="237"/>
      <c r="D742" s="237"/>
      <c r="E742" s="237"/>
      <c r="F742" s="237"/>
      <c r="G742" s="237"/>
      <c r="H742" s="237"/>
      <c r="I742" s="237"/>
    </row>
    <row r="743">
      <c r="B743" s="237"/>
      <c r="C743" s="237"/>
      <c r="D743" s="237"/>
      <c r="E743" s="237"/>
      <c r="F743" s="237"/>
      <c r="G743" s="237"/>
      <c r="H743" s="237"/>
      <c r="I743" s="237"/>
    </row>
    <row r="744">
      <c r="B744" s="237"/>
      <c r="C744" s="237"/>
      <c r="D744" s="237"/>
      <c r="E744" s="237"/>
      <c r="F744" s="237"/>
      <c r="G744" s="237"/>
      <c r="H744" s="237"/>
      <c r="I744" s="237"/>
    </row>
    <row r="745">
      <c r="B745" s="237"/>
      <c r="C745" s="237"/>
      <c r="D745" s="237"/>
      <c r="E745" s="237"/>
      <c r="F745" s="237"/>
      <c r="G745" s="237"/>
      <c r="H745" s="237"/>
      <c r="I745" s="237"/>
    </row>
    <row r="746">
      <c r="B746" s="237"/>
      <c r="C746" s="237"/>
      <c r="D746" s="237"/>
      <c r="E746" s="237"/>
      <c r="F746" s="237"/>
      <c r="G746" s="237"/>
      <c r="H746" s="237"/>
      <c r="I746" s="237"/>
    </row>
    <row r="747">
      <c r="B747" s="237"/>
      <c r="C747" s="237"/>
      <c r="D747" s="237"/>
      <c r="E747" s="237"/>
      <c r="F747" s="237"/>
      <c r="G747" s="237"/>
      <c r="H747" s="237"/>
      <c r="I747" s="237"/>
    </row>
    <row r="748">
      <c r="B748" s="237"/>
      <c r="C748" s="237"/>
      <c r="D748" s="237"/>
      <c r="E748" s="237"/>
      <c r="F748" s="237"/>
      <c r="G748" s="237"/>
      <c r="H748" s="237"/>
      <c r="I748" s="237"/>
    </row>
    <row r="749">
      <c r="B749" s="237"/>
      <c r="C749" s="237"/>
      <c r="D749" s="237"/>
      <c r="E749" s="237"/>
      <c r="F749" s="237"/>
      <c r="G749" s="237"/>
      <c r="H749" s="237"/>
      <c r="I749" s="237"/>
    </row>
    <row r="750">
      <c r="B750" s="237"/>
      <c r="C750" s="237"/>
      <c r="D750" s="237"/>
      <c r="E750" s="237"/>
      <c r="F750" s="237"/>
      <c r="G750" s="237"/>
      <c r="H750" s="237"/>
      <c r="I750" s="237"/>
    </row>
    <row r="751">
      <c r="B751" s="237"/>
      <c r="C751" s="237"/>
      <c r="D751" s="237"/>
      <c r="E751" s="237"/>
      <c r="F751" s="237"/>
      <c r="G751" s="237"/>
      <c r="H751" s="237"/>
      <c r="I751" s="237"/>
    </row>
    <row r="752">
      <c r="B752" s="237"/>
      <c r="C752" s="237"/>
      <c r="D752" s="237"/>
      <c r="E752" s="237"/>
      <c r="F752" s="237"/>
      <c r="G752" s="237"/>
      <c r="H752" s="237"/>
      <c r="I752" s="237"/>
    </row>
    <row r="753">
      <c r="B753" s="237"/>
      <c r="C753" s="237"/>
      <c r="D753" s="237"/>
      <c r="E753" s="237"/>
      <c r="F753" s="237"/>
      <c r="G753" s="237"/>
      <c r="H753" s="237"/>
      <c r="I753" s="237"/>
    </row>
    <row r="754">
      <c r="B754" s="237"/>
      <c r="C754" s="237"/>
      <c r="D754" s="237"/>
      <c r="E754" s="237"/>
      <c r="F754" s="237"/>
      <c r="G754" s="237"/>
      <c r="H754" s="237"/>
      <c r="I754" s="237"/>
    </row>
    <row r="755">
      <c r="B755" s="237"/>
      <c r="C755" s="237"/>
      <c r="D755" s="237"/>
      <c r="E755" s="237"/>
      <c r="F755" s="237"/>
      <c r="G755" s="237"/>
      <c r="H755" s="237"/>
      <c r="I755" s="237"/>
    </row>
    <row r="756">
      <c r="B756" s="237"/>
      <c r="C756" s="237"/>
      <c r="D756" s="237"/>
      <c r="E756" s="237"/>
      <c r="F756" s="237"/>
      <c r="G756" s="237"/>
      <c r="H756" s="237"/>
      <c r="I756" s="237"/>
    </row>
    <row r="757">
      <c r="B757" s="237"/>
      <c r="C757" s="237"/>
      <c r="D757" s="237"/>
      <c r="E757" s="237"/>
      <c r="F757" s="237"/>
      <c r="G757" s="237"/>
      <c r="H757" s="237"/>
      <c r="I757" s="237"/>
    </row>
    <row r="758">
      <c r="B758" s="237"/>
      <c r="C758" s="237"/>
      <c r="D758" s="237"/>
      <c r="E758" s="237"/>
      <c r="F758" s="237"/>
      <c r="G758" s="237"/>
      <c r="H758" s="237"/>
      <c r="I758" s="237"/>
    </row>
    <row r="759">
      <c r="B759" s="237"/>
      <c r="C759" s="237"/>
      <c r="D759" s="237"/>
      <c r="E759" s="237"/>
      <c r="F759" s="237"/>
      <c r="G759" s="237"/>
      <c r="H759" s="237"/>
      <c r="I759" s="237"/>
    </row>
    <row r="760">
      <c r="B760" s="237"/>
      <c r="C760" s="237"/>
      <c r="D760" s="237"/>
      <c r="E760" s="237"/>
      <c r="F760" s="237"/>
      <c r="G760" s="237"/>
      <c r="H760" s="237"/>
      <c r="I760" s="237"/>
    </row>
    <row r="761">
      <c r="B761" s="237"/>
      <c r="C761" s="237"/>
      <c r="D761" s="237"/>
      <c r="E761" s="237"/>
      <c r="F761" s="237"/>
      <c r="G761" s="237"/>
      <c r="H761" s="237"/>
      <c r="I761" s="237"/>
    </row>
    <row r="762">
      <c r="B762" s="237"/>
      <c r="C762" s="237"/>
      <c r="D762" s="237"/>
      <c r="E762" s="237"/>
      <c r="F762" s="237"/>
      <c r="G762" s="237"/>
      <c r="H762" s="237"/>
      <c r="I762" s="237"/>
    </row>
    <row r="763">
      <c r="B763" s="237"/>
      <c r="C763" s="237"/>
      <c r="D763" s="237"/>
      <c r="E763" s="237"/>
      <c r="F763" s="237"/>
      <c r="G763" s="237"/>
      <c r="H763" s="237"/>
      <c r="I763" s="237"/>
    </row>
    <row r="764">
      <c r="B764" s="237"/>
      <c r="C764" s="237"/>
      <c r="D764" s="237"/>
      <c r="E764" s="237"/>
      <c r="F764" s="237"/>
      <c r="G764" s="237"/>
      <c r="H764" s="237"/>
      <c r="I764" s="237"/>
    </row>
    <row r="765">
      <c r="B765" s="237"/>
      <c r="C765" s="237"/>
      <c r="D765" s="237"/>
      <c r="E765" s="237"/>
      <c r="F765" s="237"/>
      <c r="G765" s="237"/>
      <c r="H765" s="237"/>
      <c r="I765" s="237"/>
    </row>
    <row r="766">
      <c r="B766" s="237"/>
      <c r="C766" s="237"/>
      <c r="D766" s="237"/>
      <c r="E766" s="237"/>
      <c r="F766" s="237"/>
      <c r="G766" s="237"/>
      <c r="H766" s="237"/>
      <c r="I766" s="237"/>
    </row>
    <row r="767">
      <c r="B767" s="237"/>
      <c r="C767" s="237"/>
      <c r="D767" s="237"/>
      <c r="E767" s="237"/>
      <c r="F767" s="237"/>
      <c r="G767" s="237"/>
      <c r="H767" s="237"/>
      <c r="I767" s="237"/>
    </row>
    <row r="768">
      <c r="B768" s="237"/>
      <c r="C768" s="237"/>
      <c r="D768" s="237"/>
      <c r="E768" s="237"/>
      <c r="F768" s="237"/>
      <c r="G768" s="237"/>
      <c r="H768" s="237"/>
      <c r="I768" s="237"/>
    </row>
    <row r="769">
      <c r="B769" s="237"/>
      <c r="C769" s="237"/>
      <c r="D769" s="237"/>
      <c r="E769" s="237"/>
      <c r="F769" s="237"/>
      <c r="G769" s="237"/>
      <c r="H769" s="237"/>
      <c r="I769" s="237"/>
    </row>
    <row r="770">
      <c r="B770" s="237"/>
      <c r="C770" s="237"/>
      <c r="D770" s="237"/>
      <c r="E770" s="237"/>
      <c r="F770" s="237"/>
      <c r="G770" s="237"/>
      <c r="H770" s="237"/>
      <c r="I770" s="237"/>
    </row>
    <row r="771">
      <c r="B771" s="237"/>
      <c r="C771" s="237"/>
      <c r="D771" s="237"/>
      <c r="E771" s="237"/>
      <c r="F771" s="237"/>
      <c r="G771" s="237"/>
      <c r="H771" s="237"/>
      <c r="I771" s="237"/>
    </row>
    <row r="772">
      <c r="B772" s="237"/>
      <c r="C772" s="237"/>
      <c r="D772" s="237"/>
      <c r="E772" s="237"/>
      <c r="F772" s="237"/>
      <c r="G772" s="237"/>
      <c r="H772" s="237"/>
      <c r="I772" s="237"/>
    </row>
    <row r="773">
      <c r="B773" s="237"/>
      <c r="C773" s="237"/>
      <c r="D773" s="237"/>
      <c r="E773" s="237"/>
      <c r="F773" s="237"/>
      <c r="G773" s="237"/>
      <c r="H773" s="237"/>
      <c r="I773" s="237"/>
    </row>
    <row r="774">
      <c r="B774" s="237"/>
      <c r="C774" s="237"/>
      <c r="D774" s="237"/>
      <c r="E774" s="237"/>
      <c r="F774" s="237"/>
      <c r="G774" s="237"/>
      <c r="H774" s="237"/>
      <c r="I774" s="237"/>
    </row>
    <row r="775">
      <c r="B775" s="237"/>
      <c r="C775" s="237"/>
      <c r="D775" s="237"/>
      <c r="E775" s="237"/>
      <c r="F775" s="237"/>
      <c r="G775" s="237"/>
      <c r="H775" s="237"/>
      <c r="I775" s="237"/>
    </row>
    <row r="776">
      <c r="B776" s="237"/>
      <c r="C776" s="237"/>
      <c r="D776" s="237"/>
      <c r="E776" s="237"/>
      <c r="F776" s="237"/>
      <c r="G776" s="237"/>
      <c r="H776" s="237"/>
      <c r="I776" s="237"/>
    </row>
    <row r="777">
      <c r="B777" s="237"/>
      <c r="C777" s="237"/>
      <c r="D777" s="237"/>
      <c r="E777" s="237"/>
      <c r="F777" s="237"/>
      <c r="G777" s="237"/>
      <c r="H777" s="237"/>
      <c r="I777" s="237"/>
    </row>
    <row r="778">
      <c r="B778" s="237"/>
      <c r="C778" s="237"/>
      <c r="D778" s="237"/>
      <c r="E778" s="237"/>
      <c r="F778" s="237"/>
      <c r="G778" s="237"/>
      <c r="H778" s="237"/>
      <c r="I778" s="237"/>
    </row>
    <row r="779">
      <c r="B779" s="237"/>
      <c r="C779" s="237"/>
      <c r="D779" s="237"/>
      <c r="E779" s="237"/>
      <c r="F779" s="237"/>
      <c r="G779" s="237"/>
      <c r="H779" s="237"/>
      <c r="I779" s="237"/>
    </row>
    <row r="780">
      <c r="B780" s="237"/>
      <c r="C780" s="237"/>
      <c r="D780" s="237"/>
      <c r="E780" s="237"/>
      <c r="F780" s="237"/>
      <c r="G780" s="237"/>
      <c r="H780" s="237"/>
      <c r="I780" s="237"/>
    </row>
    <row r="781">
      <c r="B781" s="237"/>
      <c r="C781" s="237"/>
      <c r="D781" s="237"/>
      <c r="E781" s="237"/>
      <c r="F781" s="237"/>
      <c r="G781" s="237"/>
      <c r="H781" s="237"/>
      <c r="I781" s="237"/>
    </row>
    <row r="782">
      <c r="B782" s="237"/>
      <c r="C782" s="237"/>
      <c r="D782" s="237"/>
      <c r="E782" s="237"/>
      <c r="F782" s="237"/>
      <c r="G782" s="237"/>
      <c r="H782" s="237"/>
      <c r="I782" s="237"/>
    </row>
    <row r="783">
      <c r="B783" s="237"/>
      <c r="C783" s="237"/>
      <c r="D783" s="237"/>
      <c r="E783" s="237"/>
      <c r="F783" s="237"/>
      <c r="G783" s="237"/>
      <c r="H783" s="237"/>
      <c r="I783" s="237"/>
    </row>
    <row r="784">
      <c r="B784" s="237"/>
      <c r="C784" s="237"/>
      <c r="D784" s="237"/>
      <c r="E784" s="237"/>
      <c r="F784" s="237"/>
      <c r="G784" s="237"/>
      <c r="H784" s="237"/>
      <c r="I784" s="237"/>
    </row>
    <row r="785">
      <c r="B785" s="237"/>
      <c r="C785" s="237"/>
      <c r="D785" s="237"/>
      <c r="E785" s="237"/>
      <c r="F785" s="237"/>
      <c r="G785" s="237"/>
      <c r="H785" s="237"/>
      <c r="I785" s="237"/>
    </row>
    <row r="786">
      <c r="B786" s="237"/>
      <c r="C786" s="237"/>
      <c r="D786" s="237"/>
      <c r="E786" s="237"/>
      <c r="F786" s="237"/>
      <c r="G786" s="237"/>
      <c r="H786" s="237"/>
      <c r="I786" s="237"/>
    </row>
    <row r="787">
      <c r="B787" s="237"/>
      <c r="C787" s="237"/>
      <c r="D787" s="237"/>
      <c r="E787" s="237"/>
      <c r="F787" s="237"/>
      <c r="G787" s="237"/>
      <c r="H787" s="237"/>
      <c r="I787" s="237"/>
    </row>
    <row r="788">
      <c r="B788" s="237"/>
      <c r="C788" s="237"/>
      <c r="D788" s="237"/>
      <c r="E788" s="237"/>
      <c r="F788" s="237"/>
      <c r="G788" s="237"/>
      <c r="H788" s="237"/>
      <c r="I788" s="237"/>
    </row>
    <row r="789">
      <c r="B789" s="237"/>
      <c r="C789" s="237"/>
      <c r="D789" s="237"/>
      <c r="E789" s="237"/>
      <c r="F789" s="237"/>
      <c r="G789" s="237"/>
      <c r="H789" s="237"/>
      <c r="I789" s="237"/>
    </row>
    <row r="790">
      <c r="B790" s="237"/>
      <c r="C790" s="237"/>
      <c r="D790" s="237"/>
      <c r="E790" s="237"/>
      <c r="F790" s="237"/>
      <c r="G790" s="237"/>
      <c r="H790" s="237"/>
      <c r="I790" s="237"/>
    </row>
    <row r="791">
      <c r="B791" s="237"/>
      <c r="C791" s="237"/>
      <c r="D791" s="237"/>
      <c r="E791" s="237"/>
      <c r="F791" s="237"/>
      <c r="G791" s="237"/>
      <c r="H791" s="237"/>
      <c r="I791" s="237"/>
    </row>
    <row r="792">
      <c r="B792" s="237"/>
      <c r="C792" s="237"/>
      <c r="D792" s="237"/>
      <c r="E792" s="237"/>
      <c r="F792" s="237"/>
      <c r="G792" s="237"/>
      <c r="H792" s="237"/>
      <c r="I792" s="237"/>
    </row>
    <row r="793">
      <c r="B793" s="237"/>
      <c r="C793" s="237"/>
      <c r="D793" s="237"/>
      <c r="E793" s="237"/>
      <c r="F793" s="237"/>
      <c r="G793" s="237"/>
      <c r="H793" s="237"/>
      <c r="I793" s="237"/>
    </row>
    <row r="794">
      <c r="B794" s="237"/>
      <c r="C794" s="237"/>
      <c r="D794" s="237"/>
      <c r="E794" s="237"/>
      <c r="F794" s="237"/>
      <c r="G794" s="237"/>
      <c r="H794" s="237"/>
      <c r="I794" s="237"/>
    </row>
    <row r="795">
      <c r="B795" s="237"/>
      <c r="C795" s="237"/>
      <c r="D795" s="237"/>
      <c r="E795" s="237"/>
      <c r="F795" s="237"/>
      <c r="G795" s="237"/>
      <c r="H795" s="237"/>
      <c r="I795" s="237"/>
    </row>
    <row r="796">
      <c r="B796" s="237"/>
      <c r="C796" s="237"/>
      <c r="D796" s="237"/>
      <c r="E796" s="237"/>
      <c r="F796" s="237"/>
      <c r="G796" s="237"/>
      <c r="H796" s="237"/>
      <c r="I796" s="237"/>
    </row>
    <row r="797">
      <c r="B797" s="237"/>
      <c r="C797" s="237"/>
      <c r="D797" s="237"/>
      <c r="E797" s="237"/>
      <c r="F797" s="237"/>
      <c r="G797" s="237"/>
      <c r="H797" s="237"/>
      <c r="I797" s="237"/>
    </row>
    <row r="798">
      <c r="B798" s="237"/>
      <c r="C798" s="237"/>
      <c r="D798" s="237"/>
      <c r="E798" s="237"/>
      <c r="F798" s="237"/>
      <c r="G798" s="237"/>
      <c r="H798" s="237"/>
      <c r="I798" s="237"/>
    </row>
    <row r="799">
      <c r="B799" s="237"/>
      <c r="C799" s="237"/>
      <c r="D799" s="237"/>
      <c r="E799" s="237"/>
      <c r="F799" s="237"/>
      <c r="G799" s="237"/>
      <c r="H799" s="237"/>
      <c r="I799" s="237"/>
    </row>
    <row r="800">
      <c r="B800" s="237"/>
      <c r="C800" s="237"/>
      <c r="D800" s="237"/>
      <c r="E800" s="237"/>
      <c r="F800" s="237"/>
      <c r="G800" s="237"/>
      <c r="H800" s="237"/>
      <c r="I800" s="237"/>
    </row>
    <row r="801">
      <c r="B801" s="237"/>
      <c r="C801" s="237"/>
      <c r="D801" s="237"/>
      <c r="E801" s="237"/>
      <c r="F801" s="237"/>
      <c r="G801" s="237"/>
      <c r="H801" s="237"/>
      <c r="I801" s="237"/>
    </row>
    <row r="802">
      <c r="B802" s="237"/>
      <c r="C802" s="237"/>
      <c r="D802" s="237"/>
      <c r="E802" s="237"/>
      <c r="F802" s="237"/>
      <c r="G802" s="237"/>
      <c r="H802" s="237"/>
      <c r="I802" s="237"/>
    </row>
    <row r="803">
      <c r="B803" s="237"/>
      <c r="C803" s="237"/>
      <c r="D803" s="237"/>
      <c r="E803" s="237"/>
      <c r="F803" s="237"/>
      <c r="G803" s="237"/>
      <c r="H803" s="237"/>
      <c r="I803" s="237"/>
    </row>
    <row r="804">
      <c r="B804" s="237"/>
      <c r="C804" s="237"/>
      <c r="D804" s="237"/>
      <c r="E804" s="237"/>
      <c r="F804" s="237"/>
      <c r="G804" s="237"/>
      <c r="H804" s="237"/>
      <c r="I804" s="237"/>
    </row>
    <row r="805">
      <c r="B805" s="237"/>
      <c r="C805" s="237"/>
      <c r="D805" s="237"/>
      <c r="E805" s="237"/>
      <c r="F805" s="237"/>
      <c r="G805" s="237"/>
      <c r="H805" s="237"/>
      <c r="I805" s="237"/>
    </row>
    <row r="806">
      <c r="B806" s="237"/>
      <c r="C806" s="237"/>
      <c r="D806" s="237"/>
      <c r="E806" s="237"/>
      <c r="F806" s="237"/>
      <c r="G806" s="237"/>
      <c r="H806" s="237"/>
      <c r="I806" s="237"/>
    </row>
    <row r="807">
      <c r="B807" s="237"/>
      <c r="C807" s="237"/>
      <c r="D807" s="237"/>
      <c r="E807" s="237"/>
      <c r="F807" s="237"/>
      <c r="G807" s="237"/>
      <c r="H807" s="237"/>
      <c r="I807" s="237"/>
    </row>
    <row r="808">
      <c r="B808" s="237"/>
      <c r="C808" s="237"/>
      <c r="D808" s="237"/>
      <c r="E808" s="237"/>
      <c r="F808" s="237"/>
      <c r="G808" s="237"/>
      <c r="H808" s="237"/>
      <c r="I808" s="237"/>
    </row>
    <row r="809">
      <c r="B809" s="237"/>
      <c r="C809" s="237"/>
      <c r="D809" s="237"/>
      <c r="E809" s="237"/>
      <c r="F809" s="237"/>
      <c r="G809" s="237"/>
      <c r="H809" s="237"/>
      <c r="I809" s="237"/>
    </row>
    <row r="810">
      <c r="B810" s="237"/>
      <c r="C810" s="237"/>
      <c r="D810" s="237"/>
      <c r="E810" s="237"/>
      <c r="F810" s="237"/>
      <c r="G810" s="237"/>
      <c r="H810" s="237"/>
      <c r="I810" s="237"/>
    </row>
    <row r="811">
      <c r="B811" s="237"/>
      <c r="C811" s="237"/>
      <c r="D811" s="237"/>
      <c r="E811" s="237"/>
      <c r="F811" s="237"/>
      <c r="G811" s="237"/>
      <c r="H811" s="237"/>
      <c r="I811" s="237"/>
    </row>
    <row r="812">
      <c r="B812" s="237"/>
      <c r="C812" s="237"/>
      <c r="D812" s="237"/>
      <c r="E812" s="237"/>
      <c r="F812" s="237"/>
      <c r="G812" s="237"/>
      <c r="H812" s="237"/>
      <c r="I812" s="237"/>
    </row>
    <row r="813">
      <c r="B813" s="237"/>
      <c r="C813" s="237"/>
      <c r="D813" s="237"/>
      <c r="E813" s="237"/>
      <c r="F813" s="237"/>
      <c r="G813" s="237"/>
      <c r="H813" s="237"/>
      <c r="I813" s="237"/>
    </row>
    <row r="814">
      <c r="B814" s="237"/>
      <c r="C814" s="237"/>
      <c r="D814" s="237"/>
      <c r="E814" s="237"/>
      <c r="F814" s="237"/>
      <c r="G814" s="237"/>
      <c r="H814" s="237"/>
      <c r="I814" s="237"/>
    </row>
    <row r="815">
      <c r="B815" s="237"/>
      <c r="C815" s="237"/>
      <c r="D815" s="237"/>
      <c r="E815" s="237"/>
      <c r="F815" s="237"/>
      <c r="G815" s="237"/>
      <c r="H815" s="237"/>
      <c r="I815" s="237"/>
    </row>
    <row r="816">
      <c r="B816" s="237"/>
      <c r="C816" s="237"/>
      <c r="D816" s="237"/>
      <c r="E816" s="237"/>
      <c r="F816" s="237"/>
      <c r="G816" s="237"/>
      <c r="H816" s="237"/>
      <c r="I816" s="237"/>
    </row>
    <row r="817">
      <c r="B817" s="237"/>
      <c r="C817" s="237"/>
      <c r="D817" s="237"/>
      <c r="E817" s="237"/>
      <c r="F817" s="237"/>
      <c r="G817" s="237"/>
      <c r="H817" s="237"/>
      <c r="I817" s="237"/>
    </row>
    <row r="818">
      <c r="B818" s="237"/>
      <c r="C818" s="237"/>
      <c r="D818" s="237"/>
      <c r="E818" s="237"/>
      <c r="F818" s="237"/>
      <c r="G818" s="237"/>
      <c r="H818" s="237"/>
      <c r="I818" s="237"/>
    </row>
    <row r="819">
      <c r="B819" s="237"/>
      <c r="C819" s="237"/>
      <c r="D819" s="237"/>
      <c r="E819" s="237"/>
      <c r="F819" s="237"/>
      <c r="G819" s="237"/>
      <c r="H819" s="237"/>
      <c r="I819" s="237"/>
    </row>
    <row r="820">
      <c r="B820" s="237"/>
      <c r="C820" s="237"/>
      <c r="D820" s="237"/>
      <c r="E820" s="237"/>
      <c r="F820" s="237"/>
      <c r="G820" s="237"/>
      <c r="H820" s="237"/>
      <c r="I820" s="237"/>
    </row>
    <row r="821">
      <c r="B821" s="237"/>
      <c r="C821" s="237"/>
      <c r="D821" s="237"/>
      <c r="E821" s="237"/>
      <c r="F821" s="237"/>
      <c r="G821" s="237"/>
      <c r="H821" s="237"/>
      <c r="I821" s="237"/>
    </row>
    <row r="822">
      <c r="B822" s="237"/>
      <c r="C822" s="237"/>
      <c r="D822" s="237"/>
      <c r="E822" s="237"/>
      <c r="F822" s="237"/>
      <c r="G822" s="237"/>
      <c r="H822" s="237"/>
      <c r="I822" s="237"/>
    </row>
    <row r="823">
      <c r="B823" s="237"/>
      <c r="C823" s="237"/>
      <c r="D823" s="237"/>
      <c r="E823" s="237"/>
      <c r="F823" s="237"/>
      <c r="G823" s="237"/>
      <c r="H823" s="237"/>
      <c r="I823" s="237"/>
    </row>
    <row r="824">
      <c r="B824" s="237"/>
      <c r="C824" s="237"/>
      <c r="D824" s="237"/>
      <c r="E824" s="237"/>
      <c r="F824" s="237"/>
      <c r="G824" s="237"/>
      <c r="H824" s="237"/>
      <c r="I824" s="237"/>
    </row>
    <row r="825">
      <c r="B825" s="237"/>
      <c r="C825" s="237"/>
      <c r="D825" s="237"/>
      <c r="E825" s="237"/>
      <c r="F825" s="237"/>
      <c r="G825" s="237"/>
      <c r="H825" s="237"/>
      <c r="I825" s="237"/>
    </row>
    <row r="826">
      <c r="B826" s="237"/>
      <c r="C826" s="237"/>
      <c r="D826" s="237"/>
      <c r="E826" s="237"/>
      <c r="F826" s="237"/>
      <c r="G826" s="237"/>
      <c r="H826" s="237"/>
      <c r="I826" s="237"/>
    </row>
    <row r="827">
      <c r="B827" s="237"/>
      <c r="C827" s="237"/>
      <c r="D827" s="237"/>
      <c r="E827" s="237"/>
      <c r="F827" s="237"/>
      <c r="G827" s="237"/>
      <c r="H827" s="237"/>
      <c r="I827" s="237"/>
    </row>
    <row r="828">
      <c r="B828" s="237"/>
      <c r="C828" s="237"/>
      <c r="D828" s="237"/>
      <c r="E828" s="237"/>
      <c r="F828" s="237"/>
      <c r="G828" s="237"/>
      <c r="H828" s="237"/>
      <c r="I828" s="237"/>
    </row>
    <row r="829">
      <c r="B829" s="237"/>
      <c r="C829" s="237"/>
      <c r="D829" s="237"/>
      <c r="E829" s="237"/>
      <c r="F829" s="237"/>
      <c r="G829" s="237"/>
      <c r="H829" s="237"/>
      <c r="I829" s="237"/>
    </row>
    <row r="830">
      <c r="B830" s="237"/>
      <c r="C830" s="237"/>
      <c r="D830" s="237"/>
      <c r="E830" s="237"/>
      <c r="F830" s="237"/>
      <c r="G830" s="237"/>
      <c r="H830" s="237"/>
      <c r="I830" s="237"/>
    </row>
    <row r="831">
      <c r="B831" s="237"/>
      <c r="C831" s="237"/>
      <c r="D831" s="237"/>
      <c r="E831" s="237"/>
      <c r="F831" s="237"/>
      <c r="G831" s="237"/>
      <c r="H831" s="237"/>
      <c r="I831" s="237"/>
    </row>
    <row r="832">
      <c r="B832" s="237"/>
      <c r="C832" s="237"/>
      <c r="D832" s="237"/>
      <c r="E832" s="237"/>
      <c r="F832" s="237"/>
      <c r="G832" s="237"/>
      <c r="H832" s="237"/>
      <c r="I832" s="237"/>
    </row>
    <row r="833">
      <c r="B833" s="237"/>
      <c r="C833" s="237"/>
      <c r="D833" s="237"/>
      <c r="E833" s="237"/>
      <c r="F833" s="237"/>
      <c r="G833" s="237"/>
      <c r="H833" s="237"/>
      <c r="I833" s="237"/>
    </row>
    <row r="834">
      <c r="B834" s="237"/>
      <c r="C834" s="237"/>
      <c r="D834" s="237"/>
      <c r="E834" s="237"/>
      <c r="F834" s="237"/>
      <c r="G834" s="237"/>
      <c r="H834" s="237"/>
      <c r="I834" s="237"/>
    </row>
    <row r="835">
      <c r="B835" s="237"/>
      <c r="C835" s="237"/>
      <c r="D835" s="237"/>
      <c r="E835" s="237"/>
      <c r="F835" s="237"/>
      <c r="G835" s="237"/>
      <c r="H835" s="237"/>
      <c r="I835" s="237"/>
    </row>
    <row r="836">
      <c r="B836" s="237"/>
      <c r="C836" s="237"/>
      <c r="D836" s="237"/>
      <c r="E836" s="237"/>
      <c r="F836" s="237"/>
      <c r="G836" s="237"/>
      <c r="H836" s="237"/>
      <c r="I836" s="237"/>
    </row>
    <row r="837">
      <c r="B837" s="237"/>
      <c r="C837" s="237"/>
      <c r="D837" s="237"/>
      <c r="E837" s="237"/>
      <c r="F837" s="237"/>
      <c r="G837" s="237"/>
      <c r="H837" s="237"/>
      <c r="I837" s="237"/>
    </row>
    <row r="838">
      <c r="B838" s="237"/>
      <c r="C838" s="237"/>
      <c r="D838" s="237"/>
      <c r="E838" s="237"/>
      <c r="F838" s="237"/>
      <c r="G838" s="237"/>
      <c r="H838" s="237"/>
      <c r="I838" s="237"/>
    </row>
    <row r="839">
      <c r="B839" s="237"/>
      <c r="C839" s="237"/>
      <c r="D839" s="237"/>
      <c r="E839" s="237"/>
      <c r="F839" s="237"/>
      <c r="G839" s="237"/>
      <c r="H839" s="237"/>
      <c r="I839" s="237"/>
    </row>
    <row r="840">
      <c r="B840" s="237"/>
      <c r="C840" s="237"/>
      <c r="D840" s="237"/>
      <c r="E840" s="237"/>
      <c r="F840" s="237"/>
      <c r="G840" s="237"/>
      <c r="H840" s="237"/>
      <c r="I840" s="237"/>
    </row>
    <row r="841">
      <c r="B841" s="237"/>
      <c r="C841" s="237"/>
      <c r="D841" s="237"/>
      <c r="E841" s="237"/>
      <c r="F841" s="237"/>
      <c r="G841" s="237"/>
      <c r="H841" s="237"/>
      <c r="I841" s="237"/>
    </row>
    <row r="842">
      <c r="B842" s="237"/>
      <c r="C842" s="237"/>
      <c r="D842" s="237"/>
      <c r="E842" s="237"/>
      <c r="F842" s="237"/>
      <c r="G842" s="237"/>
      <c r="H842" s="237"/>
      <c r="I842" s="237"/>
    </row>
    <row r="843">
      <c r="B843" s="237"/>
      <c r="C843" s="237"/>
      <c r="D843" s="237"/>
      <c r="E843" s="237"/>
      <c r="F843" s="237"/>
      <c r="G843" s="237"/>
      <c r="H843" s="237"/>
      <c r="I843" s="237"/>
    </row>
    <row r="844">
      <c r="B844" s="237"/>
      <c r="C844" s="237"/>
      <c r="D844" s="237"/>
      <c r="E844" s="237"/>
      <c r="F844" s="237"/>
      <c r="G844" s="237"/>
      <c r="H844" s="237"/>
      <c r="I844" s="237"/>
    </row>
    <row r="845">
      <c r="B845" s="237"/>
      <c r="C845" s="237"/>
      <c r="D845" s="237"/>
      <c r="E845" s="237"/>
      <c r="F845" s="237"/>
      <c r="G845" s="237"/>
      <c r="H845" s="237"/>
      <c r="I845" s="237"/>
    </row>
    <row r="846">
      <c r="B846" s="237"/>
      <c r="C846" s="237"/>
      <c r="D846" s="237"/>
      <c r="E846" s="237"/>
      <c r="F846" s="237"/>
      <c r="G846" s="237"/>
      <c r="H846" s="237"/>
      <c r="I846" s="237"/>
    </row>
    <row r="847">
      <c r="B847" s="237"/>
      <c r="C847" s="237"/>
      <c r="D847" s="237"/>
      <c r="E847" s="237"/>
      <c r="F847" s="237"/>
      <c r="G847" s="237"/>
      <c r="H847" s="237"/>
      <c r="I847" s="237"/>
    </row>
    <row r="848">
      <c r="B848" s="237"/>
      <c r="C848" s="237"/>
      <c r="D848" s="237"/>
      <c r="E848" s="237"/>
      <c r="F848" s="237"/>
      <c r="G848" s="237"/>
      <c r="H848" s="237"/>
      <c r="I848" s="237"/>
    </row>
    <row r="849">
      <c r="B849" s="237"/>
      <c r="C849" s="237"/>
      <c r="D849" s="237"/>
      <c r="E849" s="237"/>
      <c r="F849" s="237"/>
      <c r="G849" s="237"/>
      <c r="H849" s="237"/>
      <c r="I849" s="237"/>
    </row>
    <row r="850">
      <c r="B850" s="237"/>
      <c r="C850" s="237"/>
      <c r="D850" s="237"/>
      <c r="E850" s="237"/>
      <c r="F850" s="237"/>
      <c r="G850" s="237"/>
      <c r="H850" s="237"/>
      <c r="I850" s="237"/>
    </row>
    <row r="851">
      <c r="B851" s="237"/>
      <c r="C851" s="237"/>
      <c r="D851" s="237"/>
      <c r="E851" s="237"/>
      <c r="F851" s="237"/>
      <c r="G851" s="237"/>
      <c r="H851" s="237"/>
      <c r="I851" s="237"/>
    </row>
    <row r="852">
      <c r="B852" s="237"/>
      <c r="C852" s="237"/>
      <c r="D852" s="237"/>
      <c r="E852" s="237"/>
      <c r="F852" s="237"/>
      <c r="G852" s="237"/>
      <c r="H852" s="237"/>
      <c r="I852" s="237"/>
    </row>
    <row r="853">
      <c r="B853" s="237"/>
      <c r="C853" s="237"/>
      <c r="D853" s="237"/>
      <c r="E853" s="237"/>
      <c r="F853" s="237"/>
      <c r="G853" s="237"/>
      <c r="H853" s="237"/>
      <c r="I853" s="237"/>
    </row>
    <row r="854">
      <c r="B854" s="237"/>
      <c r="C854" s="237"/>
      <c r="D854" s="237"/>
      <c r="E854" s="237"/>
      <c r="F854" s="237"/>
      <c r="G854" s="237"/>
      <c r="H854" s="237"/>
      <c r="I854" s="237"/>
    </row>
    <row r="855">
      <c r="B855" s="237"/>
      <c r="C855" s="237"/>
      <c r="D855" s="237"/>
      <c r="E855" s="237"/>
      <c r="F855" s="237"/>
      <c r="G855" s="237"/>
      <c r="H855" s="237"/>
      <c r="I855" s="237"/>
    </row>
    <row r="856">
      <c r="B856" s="237"/>
      <c r="C856" s="237"/>
      <c r="D856" s="237"/>
      <c r="E856" s="237"/>
      <c r="F856" s="237"/>
      <c r="G856" s="237"/>
      <c r="H856" s="237"/>
      <c r="I856" s="237"/>
    </row>
    <row r="857">
      <c r="B857" s="237"/>
      <c r="C857" s="237"/>
      <c r="D857" s="237"/>
      <c r="E857" s="237"/>
      <c r="F857" s="237"/>
      <c r="G857" s="237"/>
      <c r="H857" s="237"/>
      <c r="I857" s="237"/>
    </row>
    <row r="858">
      <c r="B858" s="237"/>
      <c r="C858" s="237"/>
      <c r="D858" s="237"/>
      <c r="E858" s="237"/>
      <c r="F858" s="237"/>
      <c r="G858" s="237"/>
      <c r="H858" s="237"/>
      <c r="I858" s="237"/>
    </row>
    <row r="859">
      <c r="B859" s="237"/>
      <c r="C859" s="237"/>
      <c r="D859" s="237"/>
      <c r="E859" s="237"/>
      <c r="F859" s="237"/>
      <c r="G859" s="237"/>
      <c r="H859" s="237"/>
      <c r="I859" s="237"/>
    </row>
    <row r="860">
      <c r="B860" s="237"/>
      <c r="C860" s="237"/>
      <c r="D860" s="237"/>
      <c r="E860" s="237"/>
      <c r="F860" s="237"/>
      <c r="G860" s="237"/>
      <c r="H860" s="237"/>
      <c r="I860" s="237"/>
    </row>
    <row r="861">
      <c r="B861" s="237"/>
      <c r="C861" s="237"/>
      <c r="D861" s="237"/>
      <c r="E861" s="237"/>
      <c r="F861" s="237"/>
      <c r="G861" s="237"/>
      <c r="H861" s="237"/>
      <c r="I861" s="237"/>
    </row>
    <row r="862">
      <c r="B862" s="237"/>
      <c r="C862" s="237"/>
      <c r="D862" s="237"/>
      <c r="E862" s="237"/>
      <c r="F862" s="237"/>
      <c r="G862" s="237"/>
      <c r="H862" s="237"/>
      <c r="I862" s="237"/>
    </row>
    <row r="863">
      <c r="B863" s="237"/>
      <c r="C863" s="237"/>
      <c r="D863" s="237"/>
      <c r="E863" s="237"/>
      <c r="F863" s="237"/>
      <c r="G863" s="237"/>
      <c r="H863" s="237"/>
      <c r="I863" s="237"/>
    </row>
    <row r="864">
      <c r="B864" s="237"/>
      <c r="C864" s="237"/>
      <c r="D864" s="237"/>
      <c r="E864" s="237"/>
      <c r="F864" s="237"/>
      <c r="G864" s="237"/>
      <c r="H864" s="237"/>
      <c r="I864" s="237"/>
    </row>
    <row r="865">
      <c r="B865" s="237"/>
      <c r="C865" s="237"/>
      <c r="D865" s="237"/>
      <c r="E865" s="237"/>
      <c r="F865" s="237"/>
      <c r="G865" s="237"/>
      <c r="H865" s="237"/>
      <c r="I865" s="237"/>
    </row>
    <row r="866">
      <c r="B866" s="237"/>
      <c r="C866" s="237"/>
      <c r="D866" s="237"/>
      <c r="E866" s="237"/>
      <c r="F866" s="237"/>
      <c r="G866" s="237"/>
      <c r="H866" s="237"/>
      <c r="I866" s="237"/>
    </row>
    <row r="867">
      <c r="B867" s="237"/>
      <c r="C867" s="237"/>
      <c r="D867" s="237"/>
      <c r="E867" s="237"/>
      <c r="F867" s="237"/>
      <c r="G867" s="237"/>
      <c r="H867" s="237"/>
      <c r="I867" s="237"/>
    </row>
    <row r="868">
      <c r="B868" s="237"/>
      <c r="C868" s="237"/>
      <c r="D868" s="237"/>
      <c r="E868" s="237"/>
      <c r="F868" s="237"/>
      <c r="G868" s="237"/>
      <c r="H868" s="237"/>
      <c r="I868" s="237"/>
    </row>
    <row r="869">
      <c r="B869" s="237"/>
      <c r="C869" s="237"/>
      <c r="D869" s="237"/>
      <c r="E869" s="237"/>
      <c r="F869" s="237"/>
      <c r="G869" s="237"/>
      <c r="H869" s="237"/>
      <c r="I869" s="237"/>
    </row>
    <row r="870">
      <c r="B870" s="237"/>
      <c r="C870" s="237"/>
      <c r="D870" s="237"/>
      <c r="E870" s="237"/>
      <c r="F870" s="237"/>
      <c r="G870" s="237"/>
      <c r="H870" s="237"/>
      <c r="I870" s="237"/>
    </row>
    <row r="871">
      <c r="B871" s="237"/>
      <c r="C871" s="237"/>
      <c r="D871" s="237"/>
      <c r="E871" s="237"/>
      <c r="F871" s="237"/>
      <c r="G871" s="237"/>
      <c r="H871" s="237"/>
      <c r="I871" s="237"/>
    </row>
    <row r="872">
      <c r="B872" s="237"/>
      <c r="C872" s="237"/>
      <c r="D872" s="237"/>
      <c r="E872" s="237"/>
      <c r="F872" s="237"/>
      <c r="G872" s="237"/>
      <c r="H872" s="237"/>
      <c r="I872" s="237"/>
    </row>
    <row r="873">
      <c r="B873" s="237"/>
      <c r="C873" s="237"/>
      <c r="D873" s="237"/>
      <c r="E873" s="237"/>
      <c r="F873" s="237"/>
      <c r="G873" s="237"/>
      <c r="H873" s="237"/>
      <c r="I873" s="237"/>
    </row>
    <row r="874">
      <c r="B874" s="237"/>
      <c r="C874" s="237"/>
      <c r="D874" s="237"/>
      <c r="E874" s="237"/>
      <c r="F874" s="237"/>
      <c r="G874" s="237"/>
      <c r="H874" s="237"/>
      <c r="I874" s="237"/>
    </row>
    <row r="875">
      <c r="B875" s="237"/>
      <c r="C875" s="237"/>
      <c r="D875" s="237"/>
      <c r="E875" s="237"/>
      <c r="F875" s="237"/>
      <c r="G875" s="237"/>
      <c r="H875" s="237"/>
      <c r="I875" s="237"/>
    </row>
    <row r="876">
      <c r="B876" s="237"/>
      <c r="C876" s="237"/>
      <c r="D876" s="237"/>
      <c r="E876" s="237"/>
      <c r="F876" s="237"/>
      <c r="G876" s="237"/>
      <c r="H876" s="237"/>
      <c r="I876" s="237"/>
    </row>
    <row r="877">
      <c r="B877" s="237"/>
      <c r="C877" s="237"/>
      <c r="D877" s="237"/>
      <c r="E877" s="237"/>
      <c r="F877" s="237"/>
      <c r="G877" s="237"/>
      <c r="H877" s="237"/>
      <c r="I877" s="237"/>
    </row>
    <row r="878">
      <c r="B878" s="237"/>
      <c r="C878" s="237"/>
      <c r="D878" s="237"/>
      <c r="E878" s="237"/>
      <c r="F878" s="237"/>
      <c r="G878" s="237"/>
      <c r="H878" s="237"/>
      <c r="I878" s="237"/>
    </row>
    <row r="879">
      <c r="B879" s="237"/>
      <c r="C879" s="237"/>
      <c r="D879" s="237"/>
      <c r="E879" s="237"/>
      <c r="F879" s="237"/>
      <c r="G879" s="237"/>
      <c r="H879" s="237"/>
      <c r="I879" s="237"/>
    </row>
    <row r="880">
      <c r="B880" s="237"/>
      <c r="C880" s="237"/>
      <c r="D880" s="237"/>
      <c r="E880" s="237"/>
      <c r="F880" s="237"/>
      <c r="G880" s="237"/>
      <c r="H880" s="237"/>
      <c r="I880" s="237"/>
    </row>
    <row r="881">
      <c r="B881" s="237"/>
      <c r="C881" s="237"/>
      <c r="D881" s="237"/>
      <c r="E881" s="237"/>
      <c r="F881" s="237"/>
      <c r="G881" s="237"/>
      <c r="H881" s="237"/>
      <c r="I881" s="237"/>
    </row>
    <row r="882">
      <c r="B882" s="237"/>
      <c r="C882" s="237"/>
      <c r="D882" s="237"/>
      <c r="E882" s="237"/>
      <c r="F882" s="237"/>
      <c r="G882" s="237"/>
      <c r="H882" s="237"/>
      <c r="I882" s="237"/>
    </row>
    <row r="883">
      <c r="B883" s="237"/>
      <c r="C883" s="237"/>
      <c r="D883" s="237"/>
      <c r="E883" s="237"/>
      <c r="F883" s="237"/>
      <c r="G883" s="237"/>
      <c r="H883" s="237"/>
      <c r="I883" s="237"/>
    </row>
    <row r="884">
      <c r="B884" s="237"/>
      <c r="C884" s="237"/>
      <c r="D884" s="237"/>
      <c r="E884" s="237"/>
      <c r="F884" s="237"/>
      <c r="G884" s="237"/>
      <c r="H884" s="237"/>
      <c r="I884" s="237"/>
    </row>
    <row r="885">
      <c r="B885" s="237"/>
      <c r="C885" s="237"/>
      <c r="D885" s="237"/>
      <c r="E885" s="237"/>
      <c r="F885" s="237"/>
      <c r="G885" s="237"/>
      <c r="H885" s="237"/>
      <c r="I885" s="237"/>
    </row>
    <row r="886">
      <c r="B886" s="237"/>
      <c r="C886" s="237"/>
      <c r="D886" s="237"/>
      <c r="E886" s="237"/>
      <c r="F886" s="237"/>
      <c r="G886" s="237"/>
      <c r="H886" s="237"/>
      <c r="I886" s="237"/>
    </row>
    <row r="887">
      <c r="B887" s="237"/>
      <c r="C887" s="237"/>
      <c r="D887" s="237"/>
      <c r="E887" s="237"/>
      <c r="F887" s="237"/>
      <c r="G887" s="237"/>
      <c r="H887" s="237"/>
      <c r="I887" s="237"/>
    </row>
    <row r="888">
      <c r="B888" s="237"/>
      <c r="C888" s="237"/>
      <c r="D888" s="237"/>
      <c r="E888" s="237"/>
      <c r="F888" s="237"/>
      <c r="G888" s="237"/>
      <c r="H888" s="237"/>
      <c r="I888" s="237"/>
    </row>
    <row r="889">
      <c r="B889" s="237"/>
      <c r="C889" s="237"/>
      <c r="D889" s="237"/>
      <c r="E889" s="237"/>
      <c r="F889" s="237"/>
      <c r="G889" s="237"/>
      <c r="H889" s="237"/>
      <c r="I889" s="237"/>
    </row>
    <row r="890">
      <c r="B890" s="237"/>
      <c r="C890" s="237"/>
      <c r="D890" s="237"/>
      <c r="E890" s="237"/>
      <c r="F890" s="237"/>
      <c r="G890" s="237"/>
      <c r="H890" s="237"/>
      <c r="I890" s="237"/>
    </row>
    <row r="891">
      <c r="B891" s="237"/>
      <c r="C891" s="237"/>
      <c r="D891" s="237"/>
      <c r="E891" s="237"/>
      <c r="F891" s="237"/>
      <c r="G891" s="237"/>
      <c r="H891" s="237"/>
      <c r="I891" s="237"/>
    </row>
    <row r="892">
      <c r="B892" s="237"/>
      <c r="C892" s="237"/>
      <c r="D892" s="237"/>
      <c r="E892" s="237"/>
      <c r="F892" s="237"/>
      <c r="G892" s="237"/>
      <c r="H892" s="237"/>
      <c r="I892" s="237"/>
    </row>
    <row r="893">
      <c r="B893" s="237"/>
      <c r="C893" s="237"/>
      <c r="D893" s="237"/>
      <c r="E893" s="237"/>
      <c r="F893" s="237"/>
      <c r="G893" s="237"/>
      <c r="H893" s="237"/>
      <c r="I893" s="237"/>
    </row>
    <row r="894">
      <c r="B894" s="237"/>
      <c r="C894" s="237"/>
      <c r="D894" s="237"/>
      <c r="E894" s="237"/>
      <c r="F894" s="237"/>
      <c r="G894" s="237"/>
      <c r="H894" s="237"/>
      <c r="I894" s="237"/>
    </row>
    <row r="895">
      <c r="B895" s="237"/>
      <c r="C895" s="237"/>
      <c r="D895" s="237"/>
      <c r="E895" s="237"/>
      <c r="F895" s="237"/>
      <c r="G895" s="237"/>
      <c r="H895" s="237"/>
      <c r="I895" s="237"/>
    </row>
    <row r="896">
      <c r="B896" s="237"/>
      <c r="C896" s="237"/>
      <c r="D896" s="237"/>
      <c r="E896" s="237"/>
      <c r="F896" s="237"/>
      <c r="G896" s="237"/>
      <c r="H896" s="237"/>
      <c r="I896" s="237"/>
    </row>
    <row r="897">
      <c r="B897" s="237"/>
      <c r="C897" s="237"/>
      <c r="D897" s="237"/>
      <c r="E897" s="237"/>
      <c r="F897" s="237"/>
      <c r="G897" s="237"/>
      <c r="H897" s="237"/>
      <c r="I897" s="237"/>
    </row>
    <row r="898">
      <c r="B898" s="237"/>
      <c r="C898" s="237"/>
      <c r="D898" s="237"/>
      <c r="E898" s="237"/>
      <c r="F898" s="237"/>
      <c r="G898" s="237"/>
      <c r="H898" s="237"/>
      <c r="I898" s="237"/>
    </row>
    <row r="899">
      <c r="B899" s="237"/>
      <c r="C899" s="237"/>
      <c r="D899" s="237"/>
      <c r="E899" s="237"/>
      <c r="F899" s="237"/>
      <c r="G899" s="237"/>
      <c r="H899" s="237"/>
      <c r="I899" s="237"/>
    </row>
    <row r="900">
      <c r="B900" s="237"/>
      <c r="C900" s="237"/>
      <c r="D900" s="237"/>
      <c r="E900" s="237"/>
      <c r="F900" s="237"/>
      <c r="G900" s="237"/>
      <c r="H900" s="237"/>
      <c r="I900" s="237"/>
    </row>
    <row r="901">
      <c r="B901" s="237"/>
      <c r="C901" s="237"/>
      <c r="D901" s="237"/>
      <c r="E901" s="237"/>
      <c r="F901" s="237"/>
      <c r="G901" s="237"/>
      <c r="H901" s="237"/>
      <c r="I901" s="237"/>
    </row>
    <row r="902">
      <c r="B902" s="237"/>
      <c r="C902" s="237"/>
      <c r="D902" s="237"/>
      <c r="E902" s="237"/>
      <c r="F902" s="237"/>
      <c r="G902" s="237"/>
      <c r="H902" s="237"/>
      <c r="I902" s="237"/>
    </row>
    <row r="903">
      <c r="B903" s="237"/>
      <c r="C903" s="237"/>
      <c r="D903" s="237"/>
      <c r="E903" s="237"/>
      <c r="F903" s="237"/>
      <c r="G903" s="237"/>
      <c r="H903" s="237"/>
      <c r="I903" s="237"/>
    </row>
    <row r="904">
      <c r="B904" s="237"/>
      <c r="C904" s="237"/>
      <c r="D904" s="237"/>
      <c r="E904" s="237"/>
      <c r="F904" s="237"/>
      <c r="G904" s="237"/>
      <c r="H904" s="237"/>
      <c r="I904" s="237"/>
    </row>
    <row r="905">
      <c r="B905" s="237"/>
      <c r="C905" s="237"/>
      <c r="D905" s="237"/>
      <c r="E905" s="237"/>
      <c r="F905" s="237"/>
      <c r="G905" s="237"/>
      <c r="H905" s="237"/>
      <c r="I905" s="237"/>
    </row>
    <row r="906">
      <c r="B906" s="237"/>
      <c r="C906" s="237"/>
      <c r="D906" s="237"/>
      <c r="E906" s="237"/>
      <c r="F906" s="237"/>
      <c r="G906" s="237"/>
      <c r="H906" s="237"/>
      <c r="I906" s="237"/>
    </row>
    <row r="907">
      <c r="B907" s="237"/>
      <c r="C907" s="237"/>
      <c r="D907" s="237"/>
      <c r="E907" s="237"/>
      <c r="F907" s="237"/>
      <c r="G907" s="237"/>
      <c r="H907" s="237"/>
      <c r="I907" s="237"/>
    </row>
    <row r="908">
      <c r="B908" s="237"/>
      <c r="C908" s="237"/>
      <c r="D908" s="237"/>
      <c r="E908" s="237"/>
      <c r="F908" s="237"/>
      <c r="G908" s="237"/>
      <c r="H908" s="237"/>
      <c r="I908" s="237"/>
    </row>
    <row r="909">
      <c r="B909" s="237"/>
      <c r="C909" s="237"/>
      <c r="D909" s="237"/>
      <c r="E909" s="237"/>
      <c r="F909" s="237"/>
      <c r="G909" s="237"/>
      <c r="H909" s="237"/>
      <c r="I909" s="237"/>
    </row>
    <row r="910">
      <c r="B910" s="237"/>
      <c r="C910" s="237"/>
      <c r="D910" s="237"/>
      <c r="E910" s="237"/>
      <c r="F910" s="237"/>
      <c r="G910" s="237"/>
      <c r="H910" s="237"/>
      <c r="I910" s="237"/>
    </row>
    <row r="911">
      <c r="B911" s="237"/>
      <c r="C911" s="237"/>
      <c r="D911" s="237"/>
      <c r="E911" s="237"/>
      <c r="F911" s="237"/>
      <c r="G911" s="237"/>
      <c r="H911" s="237"/>
      <c r="I911" s="237"/>
    </row>
    <row r="912">
      <c r="B912" s="237"/>
      <c r="C912" s="237"/>
      <c r="D912" s="237"/>
      <c r="E912" s="237"/>
      <c r="F912" s="237"/>
      <c r="G912" s="237"/>
      <c r="H912" s="237"/>
      <c r="I912" s="237"/>
    </row>
    <row r="913">
      <c r="B913" s="237"/>
      <c r="C913" s="237"/>
      <c r="D913" s="237"/>
      <c r="E913" s="237"/>
      <c r="F913" s="237"/>
      <c r="G913" s="237"/>
      <c r="H913" s="237"/>
      <c r="I913" s="237"/>
    </row>
    <row r="914">
      <c r="B914" s="237"/>
      <c r="C914" s="237"/>
      <c r="D914" s="237"/>
      <c r="E914" s="237"/>
      <c r="F914" s="237"/>
      <c r="G914" s="237"/>
      <c r="H914" s="237"/>
      <c r="I914" s="237"/>
    </row>
    <row r="915">
      <c r="B915" s="237"/>
      <c r="C915" s="237"/>
      <c r="D915" s="237"/>
      <c r="E915" s="237"/>
      <c r="F915" s="237"/>
      <c r="G915" s="237"/>
      <c r="H915" s="237"/>
      <c r="I915" s="237"/>
    </row>
    <row r="916">
      <c r="B916" s="237"/>
      <c r="C916" s="237"/>
      <c r="D916" s="237"/>
      <c r="E916" s="237"/>
      <c r="F916" s="237"/>
      <c r="G916" s="237"/>
      <c r="H916" s="237"/>
      <c r="I916" s="237"/>
    </row>
    <row r="917">
      <c r="B917" s="237"/>
      <c r="C917" s="237"/>
      <c r="D917" s="237"/>
      <c r="E917" s="237"/>
      <c r="F917" s="237"/>
      <c r="G917" s="237"/>
      <c r="H917" s="237"/>
      <c r="I917" s="237"/>
    </row>
    <row r="918">
      <c r="B918" s="237"/>
      <c r="C918" s="237"/>
      <c r="D918" s="237"/>
      <c r="E918" s="237"/>
      <c r="F918" s="237"/>
      <c r="G918" s="237"/>
      <c r="H918" s="237"/>
      <c r="I918" s="237"/>
    </row>
    <row r="919">
      <c r="B919" s="237"/>
      <c r="C919" s="237"/>
      <c r="D919" s="237"/>
      <c r="E919" s="237"/>
      <c r="F919" s="237"/>
      <c r="G919" s="237"/>
      <c r="H919" s="237"/>
      <c r="I919" s="237"/>
    </row>
    <row r="920">
      <c r="B920" s="237"/>
      <c r="C920" s="237"/>
      <c r="D920" s="237"/>
      <c r="E920" s="237"/>
      <c r="F920" s="237"/>
      <c r="G920" s="237"/>
      <c r="H920" s="237"/>
      <c r="I920" s="237"/>
    </row>
    <row r="921">
      <c r="B921" s="237"/>
      <c r="C921" s="237"/>
      <c r="D921" s="237"/>
      <c r="E921" s="237"/>
      <c r="F921" s="237"/>
      <c r="G921" s="237"/>
      <c r="H921" s="237"/>
      <c r="I921" s="237"/>
    </row>
    <row r="922">
      <c r="B922" s="237"/>
      <c r="C922" s="237"/>
      <c r="D922" s="237"/>
      <c r="E922" s="237"/>
      <c r="F922" s="237"/>
      <c r="G922" s="237"/>
      <c r="H922" s="237"/>
      <c r="I922" s="237"/>
    </row>
    <row r="923">
      <c r="B923" s="237"/>
      <c r="C923" s="237"/>
      <c r="D923" s="237"/>
      <c r="E923" s="237"/>
      <c r="F923" s="237"/>
      <c r="G923" s="237"/>
      <c r="H923" s="237"/>
      <c r="I923" s="237"/>
    </row>
    <row r="924">
      <c r="B924" s="237"/>
      <c r="C924" s="237"/>
      <c r="D924" s="237"/>
      <c r="E924" s="237"/>
      <c r="F924" s="237"/>
      <c r="G924" s="237"/>
      <c r="H924" s="237"/>
      <c r="I924" s="237"/>
    </row>
    <row r="925">
      <c r="B925" s="237"/>
      <c r="C925" s="237"/>
      <c r="D925" s="237"/>
      <c r="E925" s="237"/>
      <c r="F925" s="237"/>
      <c r="G925" s="237"/>
      <c r="H925" s="237"/>
      <c r="I925" s="237"/>
    </row>
    <row r="926">
      <c r="B926" s="237"/>
      <c r="C926" s="237"/>
      <c r="D926" s="237"/>
      <c r="E926" s="237"/>
      <c r="F926" s="237"/>
      <c r="G926" s="237"/>
      <c r="H926" s="237"/>
      <c r="I926" s="237"/>
    </row>
    <row r="927">
      <c r="B927" s="237"/>
      <c r="C927" s="237"/>
      <c r="D927" s="237"/>
      <c r="E927" s="237"/>
      <c r="F927" s="237"/>
      <c r="G927" s="237"/>
      <c r="H927" s="237"/>
      <c r="I927" s="237"/>
    </row>
    <row r="928">
      <c r="B928" s="237"/>
      <c r="C928" s="237"/>
      <c r="D928" s="237"/>
      <c r="E928" s="237"/>
      <c r="F928" s="237"/>
      <c r="G928" s="237"/>
      <c r="H928" s="237"/>
      <c r="I928" s="237"/>
    </row>
    <row r="929">
      <c r="B929" s="237"/>
      <c r="C929" s="237"/>
      <c r="D929" s="237"/>
      <c r="E929" s="237"/>
      <c r="F929" s="237"/>
      <c r="G929" s="237"/>
      <c r="H929" s="237"/>
      <c r="I929" s="237"/>
    </row>
    <row r="930">
      <c r="B930" s="237"/>
      <c r="C930" s="237"/>
      <c r="D930" s="237"/>
      <c r="E930" s="237"/>
      <c r="F930" s="237"/>
      <c r="G930" s="237"/>
      <c r="H930" s="237"/>
      <c r="I930" s="237"/>
    </row>
    <row r="931">
      <c r="B931" s="237"/>
      <c r="C931" s="237"/>
      <c r="D931" s="237"/>
      <c r="E931" s="237"/>
      <c r="F931" s="237"/>
      <c r="G931" s="237"/>
      <c r="H931" s="237"/>
      <c r="I931" s="237"/>
    </row>
    <row r="932">
      <c r="B932" s="237"/>
      <c r="C932" s="237"/>
      <c r="D932" s="237"/>
      <c r="E932" s="237"/>
      <c r="F932" s="237"/>
      <c r="G932" s="237"/>
      <c r="H932" s="237"/>
      <c r="I932" s="237"/>
    </row>
    <row r="933">
      <c r="B933" s="237"/>
      <c r="C933" s="237"/>
      <c r="D933" s="237"/>
      <c r="E933" s="237"/>
      <c r="F933" s="237"/>
      <c r="G933" s="237"/>
      <c r="H933" s="237"/>
      <c r="I933" s="237"/>
    </row>
    <row r="934">
      <c r="B934" s="237"/>
      <c r="C934" s="237"/>
      <c r="D934" s="237"/>
      <c r="E934" s="237"/>
      <c r="F934" s="237"/>
      <c r="G934" s="237"/>
      <c r="H934" s="237"/>
      <c r="I934" s="237"/>
    </row>
    <row r="935">
      <c r="B935" s="237"/>
      <c r="C935" s="237"/>
      <c r="D935" s="237"/>
      <c r="E935" s="237"/>
      <c r="F935" s="237"/>
      <c r="G935" s="237"/>
      <c r="H935" s="237"/>
      <c r="I935" s="237"/>
    </row>
    <row r="936">
      <c r="B936" s="237"/>
      <c r="C936" s="237"/>
      <c r="D936" s="237"/>
      <c r="E936" s="237"/>
      <c r="F936" s="237"/>
      <c r="G936" s="237"/>
      <c r="H936" s="237"/>
      <c r="I936" s="237"/>
    </row>
    <row r="937">
      <c r="B937" s="237"/>
      <c r="C937" s="237"/>
      <c r="D937" s="237"/>
      <c r="E937" s="237"/>
      <c r="F937" s="237"/>
      <c r="G937" s="237"/>
      <c r="H937" s="237"/>
      <c r="I937" s="237"/>
    </row>
    <row r="938">
      <c r="B938" s="237"/>
      <c r="C938" s="237"/>
      <c r="D938" s="237"/>
      <c r="E938" s="237"/>
      <c r="F938" s="237"/>
      <c r="G938" s="237"/>
      <c r="H938" s="237"/>
      <c r="I938" s="237"/>
    </row>
    <row r="939">
      <c r="B939" s="237"/>
      <c r="C939" s="237"/>
      <c r="D939" s="237"/>
      <c r="E939" s="237"/>
      <c r="F939" s="237"/>
      <c r="G939" s="237"/>
      <c r="H939" s="237"/>
      <c r="I939" s="237"/>
    </row>
    <row r="940">
      <c r="B940" s="237"/>
      <c r="C940" s="237"/>
      <c r="D940" s="237"/>
      <c r="E940" s="237"/>
      <c r="F940" s="237"/>
      <c r="G940" s="237"/>
      <c r="H940" s="237"/>
      <c r="I940" s="237"/>
    </row>
    <row r="941">
      <c r="B941" s="237"/>
      <c r="C941" s="237"/>
      <c r="D941" s="237"/>
      <c r="E941" s="237"/>
      <c r="F941" s="237"/>
      <c r="G941" s="237"/>
      <c r="H941" s="237"/>
      <c r="I941" s="237"/>
    </row>
    <row r="942">
      <c r="B942" s="237"/>
      <c r="C942" s="237"/>
      <c r="D942" s="237"/>
      <c r="E942" s="237"/>
      <c r="F942" s="237"/>
      <c r="G942" s="237"/>
      <c r="H942" s="237"/>
      <c r="I942" s="237"/>
    </row>
    <row r="943">
      <c r="B943" s="237"/>
      <c r="C943" s="237"/>
      <c r="D943" s="237"/>
      <c r="E943" s="237"/>
      <c r="F943" s="237"/>
      <c r="G943" s="237"/>
      <c r="H943" s="237"/>
      <c r="I943" s="237"/>
    </row>
    <row r="944">
      <c r="B944" s="237"/>
      <c r="C944" s="237"/>
      <c r="D944" s="237"/>
      <c r="E944" s="237"/>
      <c r="F944" s="237"/>
      <c r="G944" s="237"/>
      <c r="H944" s="237"/>
      <c r="I944" s="237"/>
    </row>
    <row r="945">
      <c r="B945" s="237"/>
      <c r="C945" s="237"/>
      <c r="D945" s="237"/>
      <c r="E945" s="237"/>
      <c r="F945" s="237"/>
      <c r="G945" s="237"/>
      <c r="H945" s="237"/>
      <c r="I945" s="237"/>
    </row>
    <row r="946">
      <c r="B946" s="237"/>
      <c r="C946" s="237"/>
      <c r="D946" s="237"/>
      <c r="E946" s="237"/>
      <c r="F946" s="237"/>
      <c r="G946" s="237"/>
      <c r="H946" s="237"/>
      <c r="I946" s="237"/>
    </row>
    <row r="947">
      <c r="B947" s="237"/>
      <c r="C947" s="237"/>
      <c r="D947" s="237"/>
      <c r="E947" s="237"/>
      <c r="F947" s="237"/>
      <c r="G947" s="237"/>
      <c r="H947" s="237"/>
      <c r="I947" s="237"/>
    </row>
    <row r="948">
      <c r="B948" s="237"/>
      <c r="C948" s="237"/>
      <c r="D948" s="237"/>
      <c r="E948" s="237"/>
      <c r="F948" s="237"/>
      <c r="G948" s="237"/>
      <c r="H948" s="237"/>
      <c r="I948" s="237"/>
    </row>
    <row r="949">
      <c r="B949" s="237"/>
      <c r="C949" s="237"/>
      <c r="D949" s="237"/>
      <c r="E949" s="237"/>
      <c r="F949" s="237"/>
      <c r="G949" s="237"/>
      <c r="H949" s="237"/>
      <c r="I949" s="237"/>
    </row>
    <row r="950">
      <c r="B950" s="237"/>
      <c r="C950" s="237"/>
      <c r="D950" s="237"/>
      <c r="E950" s="237"/>
      <c r="F950" s="237"/>
      <c r="G950" s="237"/>
      <c r="H950" s="237"/>
      <c r="I950" s="237"/>
    </row>
    <row r="951">
      <c r="B951" s="237"/>
      <c r="C951" s="237"/>
      <c r="D951" s="237"/>
      <c r="E951" s="237"/>
      <c r="F951" s="237"/>
      <c r="G951" s="237"/>
      <c r="H951" s="237"/>
      <c r="I951" s="237"/>
    </row>
    <row r="952">
      <c r="B952" s="237"/>
      <c r="C952" s="237"/>
      <c r="D952" s="237"/>
      <c r="E952" s="237"/>
      <c r="F952" s="237"/>
      <c r="G952" s="237"/>
      <c r="H952" s="237"/>
      <c r="I952" s="237"/>
    </row>
    <row r="953">
      <c r="B953" s="237"/>
      <c r="C953" s="237"/>
      <c r="D953" s="237"/>
      <c r="E953" s="237"/>
      <c r="F953" s="237"/>
      <c r="G953" s="237"/>
      <c r="H953" s="237"/>
      <c r="I953" s="237"/>
    </row>
    <row r="954">
      <c r="B954" s="237"/>
      <c r="C954" s="237"/>
      <c r="D954" s="237"/>
      <c r="E954" s="237"/>
      <c r="F954" s="237"/>
      <c r="G954" s="237"/>
      <c r="H954" s="237"/>
      <c r="I954" s="237"/>
    </row>
    <row r="955">
      <c r="B955" s="237"/>
      <c r="C955" s="237"/>
      <c r="D955" s="237"/>
      <c r="E955" s="237"/>
      <c r="F955" s="237"/>
      <c r="G955" s="237"/>
      <c r="H955" s="237"/>
      <c r="I955" s="237"/>
    </row>
    <row r="956">
      <c r="B956" s="237"/>
      <c r="C956" s="237"/>
      <c r="D956" s="237"/>
      <c r="E956" s="237"/>
      <c r="F956" s="237"/>
      <c r="G956" s="237"/>
      <c r="H956" s="237"/>
      <c r="I956" s="237"/>
    </row>
    <row r="957">
      <c r="B957" s="237"/>
      <c r="C957" s="237"/>
      <c r="D957" s="237"/>
      <c r="E957" s="237"/>
      <c r="F957" s="237"/>
      <c r="G957" s="237"/>
      <c r="H957" s="237"/>
      <c r="I957" s="237"/>
    </row>
    <row r="958">
      <c r="B958" s="237"/>
      <c r="C958" s="237"/>
      <c r="D958" s="237"/>
      <c r="E958" s="237"/>
      <c r="F958" s="237"/>
      <c r="G958" s="237"/>
      <c r="H958" s="237"/>
      <c r="I958" s="237"/>
    </row>
    <row r="959">
      <c r="B959" s="237"/>
      <c r="C959" s="237"/>
      <c r="D959" s="237"/>
      <c r="E959" s="237"/>
      <c r="F959" s="237"/>
      <c r="G959" s="237"/>
      <c r="H959" s="237"/>
      <c r="I959" s="237"/>
    </row>
    <row r="960">
      <c r="B960" s="237"/>
      <c r="C960" s="237"/>
      <c r="D960" s="237"/>
      <c r="E960" s="237"/>
      <c r="F960" s="237"/>
      <c r="G960" s="237"/>
      <c r="H960" s="237"/>
      <c r="I960" s="237"/>
    </row>
    <row r="961">
      <c r="B961" s="237"/>
      <c r="C961" s="237"/>
      <c r="D961" s="237"/>
      <c r="E961" s="237"/>
      <c r="F961" s="237"/>
      <c r="G961" s="237"/>
      <c r="H961" s="237"/>
      <c r="I961" s="237"/>
    </row>
    <row r="962">
      <c r="B962" s="237"/>
      <c r="C962" s="237"/>
      <c r="D962" s="237"/>
      <c r="E962" s="237"/>
      <c r="F962" s="237"/>
      <c r="G962" s="237"/>
      <c r="H962" s="237"/>
      <c r="I962" s="237"/>
    </row>
    <row r="963">
      <c r="B963" s="237"/>
      <c r="C963" s="237"/>
      <c r="D963" s="237"/>
      <c r="E963" s="237"/>
      <c r="F963" s="237"/>
      <c r="G963" s="237"/>
      <c r="H963" s="237"/>
      <c r="I963" s="237"/>
    </row>
    <row r="964">
      <c r="B964" s="237"/>
      <c r="C964" s="237"/>
      <c r="D964" s="237"/>
      <c r="E964" s="237"/>
      <c r="F964" s="237"/>
      <c r="G964" s="237"/>
      <c r="H964" s="237"/>
      <c r="I964" s="237"/>
    </row>
    <row r="965">
      <c r="B965" s="237"/>
      <c r="C965" s="237"/>
      <c r="D965" s="237"/>
      <c r="E965" s="237"/>
      <c r="F965" s="237"/>
      <c r="G965" s="237"/>
      <c r="H965" s="237"/>
      <c r="I965" s="237"/>
    </row>
    <row r="966">
      <c r="B966" s="237"/>
      <c r="C966" s="237"/>
      <c r="D966" s="237"/>
      <c r="E966" s="237"/>
      <c r="F966" s="237"/>
      <c r="G966" s="237"/>
      <c r="H966" s="237"/>
      <c r="I966" s="237"/>
    </row>
    <row r="967">
      <c r="B967" s="237"/>
      <c r="C967" s="237"/>
      <c r="D967" s="237"/>
      <c r="E967" s="237"/>
      <c r="F967" s="237"/>
      <c r="G967" s="237"/>
      <c r="H967" s="237"/>
      <c r="I967" s="237"/>
    </row>
    <row r="968">
      <c r="B968" s="237"/>
      <c r="C968" s="237"/>
      <c r="D968" s="237"/>
      <c r="E968" s="237"/>
      <c r="F968" s="237"/>
      <c r="G968" s="237"/>
      <c r="H968" s="237"/>
      <c r="I968" s="237"/>
    </row>
    <row r="969">
      <c r="B969" s="237"/>
      <c r="C969" s="237"/>
      <c r="D969" s="237"/>
      <c r="E969" s="237"/>
      <c r="F969" s="237"/>
      <c r="G969" s="237"/>
      <c r="H969" s="237"/>
      <c r="I969" s="237"/>
    </row>
    <row r="970">
      <c r="B970" s="237"/>
      <c r="C970" s="237"/>
      <c r="D970" s="237"/>
      <c r="E970" s="237"/>
      <c r="F970" s="237"/>
      <c r="G970" s="237"/>
      <c r="H970" s="237"/>
      <c r="I970" s="237"/>
    </row>
    <row r="971">
      <c r="B971" s="237"/>
      <c r="C971" s="237"/>
      <c r="D971" s="237"/>
      <c r="E971" s="237"/>
      <c r="F971" s="237"/>
      <c r="G971" s="237"/>
      <c r="H971" s="237"/>
      <c r="I971" s="237"/>
    </row>
    <row r="972">
      <c r="B972" s="237"/>
      <c r="C972" s="237"/>
      <c r="D972" s="237"/>
      <c r="E972" s="237"/>
      <c r="F972" s="237"/>
      <c r="G972" s="237"/>
      <c r="H972" s="237"/>
      <c r="I972" s="237"/>
    </row>
    <row r="973">
      <c r="B973" s="237"/>
      <c r="C973" s="237"/>
      <c r="D973" s="237"/>
      <c r="E973" s="237"/>
      <c r="F973" s="237"/>
      <c r="G973" s="237"/>
      <c r="H973" s="237"/>
      <c r="I973" s="237"/>
    </row>
    <row r="974">
      <c r="B974" s="237"/>
      <c r="C974" s="237"/>
      <c r="D974" s="237"/>
      <c r="E974" s="237"/>
      <c r="F974" s="237"/>
      <c r="G974" s="237"/>
      <c r="H974" s="237"/>
      <c r="I974" s="237"/>
    </row>
    <row r="975">
      <c r="B975" s="237"/>
      <c r="C975" s="237"/>
      <c r="D975" s="237"/>
      <c r="E975" s="237"/>
      <c r="F975" s="237"/>
      <c r="G975" s="237"/>
      <c r="H975" s="237"/>
      <c r="I975" s="237"/>
    </row>
    <row r="976">
      <c r="B976" s="237"/>
      <c r="C976" s="237"/>
      <c r="D976" s="237"/>
      <c r="E976" s="237"/>
      <c r="F976" s="237"/>
      <c r="G976" s="237"/>
      <c r="H976" s="237"/>
      <c r="I976" s="237"/>
    </row>
    <row r="977">
      <c r="B977" s="237"/>
      <c r="C977" s="237"/>
      <c r="D977" s="237"/>
      <c r="E977" s="237"/>
      <c r="F977" s="237"/>
      <c r="G977" s="237"/>
      <c r="H977" s="237"/>
      <c r="I977" s="237"/>
    </row>
    <row r="978">
      <c r="B978" s="237"/>
      <c r="C978" s="237"/>
      <c r="D978" s="237"/>
      <c r="E978" s="237"/>
      <c r="F978" s="237"/>
      <c r="G978" s="237"/>
      <c r="H978" s="237"/>
      <c r="I978" s="237"/>
    </row>
    <row r="979">
      <c r="B979" s="237"/>
      <c r="C979" s="237"/>
      <c r="D979" s="237"/>
      <c r="E979" s="237"/>
      <c r="F979" s="237"/>
      <c r="G979" s="237"/>
      <c r="H979" s="237"/>
      <c r="I979" s="237"/>
    </row>
    <row r="980">
      <c r="B980" s="237"/>
      <c r="C980" s="237"/>
      <c r="D980" s="237"/>
      <c r="E980" s="237"/>
      <c r="F980" s="237"/>
      <c r="G980" s="237"/>
      <c r="H980" s="237"/>
      <c r="I980" s="237"/>
    </row>
    <row r="981">
      <c r="B981" s="237"/>
      <c r="C981" s="237"/>
      <c r="D981" s="237"/>
      <c r="E981" s="237"/>
      <c r="F981" s="237"/>
      <c r="G981" s="237"/>
      <c r="H981" s="237"/>
      <c r="I981" s="237"/>
    </row>
    <row r="982">
      <c r="B982" s="237"/>
      <c r="C982" s="237"/>
      <c r="D982" s="237"/>
      <c r="E982" s="237"/>
      <c r="F982" s="237"/>
      <c r="G982" s="237"/>
      <c r="H982" s="237"/>
      <c r="I982" s="237"/>
    </row>
    <row r="983">
      <c r="B983" s="237"/>
      <c r="C983" s="237"/>
      <c r="D983" s="237"/>
      <c r="E983" s="237"/>
      <c r="F983" s="237"/>
      <c r="G983" s="237"/>
      <c r="H983" s="237"/>
      <c r="I983" s="237"/>
    </row>
    <row r="984">
      <c r="B984" s="237"/>
      <c r="C984" s="237"/>
      <c r="D984" s="237"/>
      <c r="E984" s="237"/>
      <c r="F984" s="237"/>
      <c r="G984" s="237"/>
      <c r="H984" s="237"/>
      <c r="I984" s="237"/>
    </row>
    <row r="985">
      <c r="B985" s="237"/>
      <c r="C985" s="237"/>
      <c r="D985" s="237"/>
      <c r="E985" s="237"/>
      <c r="F985" s="237"/>
      <c r="G985" s="237"/>
      <c r="H985" s="237"/>
      <c r="I985" s="237"/>
    </row>
    <row r="986">
      <c r="B986" s="237"/>
      <c r="C986" s="237"/>
      <c r="D986" s="237"/>
      <c r="E986" s="237"/>
      <c r="F986" s="237"/>
      <c r="G986" s="237"/>
      <c r="H986" s="237"/>
      <c r="I986" s="237"/>
    </row>
    <row r="987">
      <c r="B987" s="237"/>
      <c r="C987" s="237"/>
      <c r="D987" s="237"/>
      <c r="E987" s="237"/>
      <c r="F987" s="237"/>
      <c r="G987" s="237"/>
      <c r="H987" s="237"/>
      <c r="I987" s="237"/>
    </row>
    <row r="988">
      <c r="B988" s="237"/>
      <c r="C988" s="237"/>
      <c r="D988" s="237"/>
      <c r="E988" s="237"/>
      <c r="F988" s="237"/>
      <c r="G988" s="237"/>
      <c r="H988" s="237"/>
      <c r="I988" s="237"/>
    </row>
    <row r="989">
      <c r="B989" s="237"/>
      <c r="C989" s="237"/>
      <c r="D989" s="237"/>
      <c r="E989" s="237"/>
      <c r="F989" s="237"/>
      <c r="G989" s="237"/>
      <c r="H989" s="237"/>
      <c r="I989" s="237"/>
    </row>
    <row r="990">
      <c r="B990" s="237"/>
      <c r="C990" s="237"/>
      <c r="D990" s="237"/>
      <c r="E990" s="237"/>
      <c r="F990" s="237"/>
      <c r="G990" s="237"/>
      <c r="H990" s="237"/>
      <c r="I990" s="237"/>
    </row>
    <row r="991">
      <c r="B991" s="237"/>
      <c r="C991" s="237"/>
      <c r="D991" s="237"/>
      <c r="E991" s="237"/>
      <c r="F991" s="237"/>
      <c r="G991" s="237"/>
      <c r="H991" s="237"/>
      <c r="I991" s="237"/>
    </row>
    <row r="992">
      <c r="B992" s="237"/>
      <c r="C992" s="237"/>
      <c r="D992" s="237"/>
      <c r="E992" s="237"/>
      <c r="F992" s="237"/>
      <c r="G992" s="237"/>
      <c r="H992" s="237"/>
      <c r="I992" s="237"/>
    </row>
    <row r="993">
      <c r="B993" s="237"/>
      <c r="C993" s="237"/>
      <c r="D993" s="237"/>
      <c r="E993" s="237"/>
      <c r="F993" s="237"/>
      <c r="G993" s="237"/>
      <c r="H993" s="237"/>
      <c r="I993" s="237"/>
    </row>
    <row r="994">
      <c r="B994" s="237"/>
      <c r="C994" s="237"/>
      <c r="D994" s="237"/>
      <c r="E994" s="237"/>
      <c r="F994" s="237"/>
      <c r="G994" s="237"/>
      <c r="H994" s="237"/>
      <c r="I994" s="237"/>
    </row>
    <row r="995">
      <c r="B995" s="237"/>
      <c r="C995" s="237"/>
      <c r="D995" s="237"/>
      <c r="E995" s="237"/>
      <c r="F995" s="237"/>
      <c r="G995" s="237"/>
      <c r="H995" s="237"/>
      <c r="I995" s="237"/>
    </row>
    <row r="996">
      <c r="B996" s="237"/>
      <c r="C996" s="237"/>
      <c r="D996" s="237"/>
      <c r="E996" s="237"/>
      <c r="F996" s="237"/>
      <c r="G996" s="237"/>
      <c r="H996" s="237"/>
      <c r="I996" s="237"/>
    </row>
    <row r="997">
      <c r="B997" s="237"/>
      <c r="C997" s="237"/>
      <c r="D997" s="237"/>
      <c r="E997" s="237"/>
      <c r="F997" s="237"/>
      <c r="G997" s="237"/>
      <c r="H997" s="237"/>
      <c r="I997" s="237"/>
    </row>
    <row r="998">
      <c r="B998" s="237"/>
      <c r="C998" s="237"/>
      <c r="D998" s="237"/>
      <c r="E998" s="237"/>
      <c r="F998" s="237"/>
      <c r="G998" s="237"/>
      <c r="H998" s="237"/>
      <c r="I998" s="237"/>
    </row>
    <row r="999">
      <c r="B999" s="237"/>
      <c r="C999" s="237"/>
      <c r="D999" s="237"/>
      <c r="E999" s="237"/>
      <c r="F999" s="237"/>
      <c r="G999" s="237"/>
      <c r="H999" s="237"/>
      <c r="I999" s="237"/>
    </row>
    <row r="1000">
      <c r="B1000" s="237"/>
      <c r="C1000" s="237"/>
      <c r="D1000" s="237"/>
      <c r="E1000" s="237"/>
      <c r="F1000" s="237"/>
      <c r="G1000" s="237"/>
      <c r="H1000" s="237"/>
      <c r="I1000" s="237"/>
    </row>
    <row r="1001">
      <c r="B1001" s="237"/>
      <c r="C1001" s="237"/>
      <c r="D1001" s="237"/>
      <c r="E1001" s="237"/>
      <c r="F1001" s="237"/>
      <c r="G1001" s="237"/>
      <c r="H1001" s="237"/>
      <c r="I1001" s="237"/>
    </row>
    <row r="1002">
      <c r="B1002" s="237"/>
      <c r="C1002" s="237"/>
      <c r="D1002" s="237"/>
      <c r="E1002" s="237"/>
      <c r="F1002" s="237"/>
      <c r="G1002" s="237"/>
      <c r="H1002" s="237"/>
      <c r="I1002" s="23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38"/>
    <col customWidth="1" min="2" max="2" width="14.75"/>
    <col customWidth="1" min="3" max="3" width="12.38"/>
    <col customWidth="1" min="4" max="4" width="11.13"/>
    <col customWidth="1" min="5" max="5" width="13.75"/>
    <col customWidth="1" min="6" max="7" width="11.13"/>
    <col customWidth="1" min="8" max="8" width="16.88"/>
    <col customWidth="1" min="9" max="10" width="11.13"/>
    <col customWidth="1" min="11" max="11" width="12.25"/>
    <col customWidth="1" min="12" max="15" width="11.13"/>
    <col customWidth="1" min="16" max="16" width="17.88"/>
    <col customWidth="1" min="17" max="17" width="13.0"/>
    <col customWidth="1" min="18" max="29" width="11.13"/>
  </cols>
  <sheetData>
    <row r="1">
      <c r="A1" s="47"/>
      <c r="B1" s="47"/>
      <c r="C1" s="47"/>
      <c r="D1" s="47"/>
      <c r="E1" s="47"/>
      <c r="F1" s="47"/>
      <c r="G1" s="48"/>
      <c r="H1" s="48"/>
      <c r="I1" s="47"/>
      <c r="J1" s="47"/>
      <c r="K1" s="47"/>
      <c r="L1" s="47"/>
      <c r="M1" s="47"/>
      <c r="N1" s="47"/>
      <c r="O1" s="47"/>
      <c r="P1" s="47"/>
      <c r="Q1" s="47"/>
      <c r="R1" s="47"/>
      <c r="S1" s="47"/>
      <c r="T1" s="47"/>
      <c r="U1" s="47"/>
      <c r="V1" s="47"/>
      <c r="W1" s="47"/>
      <c r="X1" s="47"/>
      <c r="Y1" s="47"/>
      <c r="Z1" s="47"/>
      <c r="AA1" s="47"/>
      <c r="AB1" s="47"/>
      <c r="AC1" s="47"/>
    </row>
    <row r="2">
      <c r="A2" s="47"/>
      <c r="B2" s="49" t="s">
        <v>116</v>
      </c>
      <c r="C2" s="47"/>
      <c r="D2" s="47"/>
      <c r="E2" s="47"/>
      <c r="F2" s="47"/>
      <c r="G2" s="50"/>
      <c r="H2" s="51"/>
      <c r="I2" s="52" t="s">
        <v>117</v>
      </c>
      <c r="J2" s="47"/>
      <c r="K2" s="47"/>
      <c r="L2" s="47"/>
      <c r="M2" s="47"/>
      <c r="N2" s="47"/>
      <c r="O2" s="47"/>
      <c r="P2" s="47"/>
      <c r="Q2" s="47"/>
      <c r="R2" s="47"/>
      <c r="S2" s="47"/>
      <c r="T2" s="47"/>
      <c r="U2" s="47"/>
      <c r="V2" s="47"/>
      <c r="W2" s="47"/>
      <c r="X2" s="47"/>
      <c r="Y2" s="47"/>
      <c r="Z2" s="47"/>
      <c r="AA2" s="47"/>
      <c r="AB2" s="47"/>
      <c r="AC2" s="47"/>
    </row>
    <row r="3">
      <c r="A3" s="47"/>
      <c r="B3" s="47"/>
      <c r="C3" s="47"/>
      <c r="D3" s="47"/>
      <c r="E3" s="47"/>
      <c r="F3" s="47"/>
      <c r="G3" s="47"/>
      <c r="H3" s="47"/>
      <c r="I3" s="47"/>
      <c r="J3" s="47"/>
      <c r="K3" s="47"/>
      <c r="L3" s="47"/>
      <c r="M3" s="47"/>
      <c r="N3" s="47"/>
      <c r="O3" s="47"/>
      <c r="P3" s="47"/>
      <c r="Q3" s="47"/>
      <c r="R3" s="47"/>
      <c r="S3" s="47"/>
      <c r="T3" s="47"/>
      <c r="U3" s="47"/>
      <c r="V3" s="47"/>
      <c r="W3" s="47"/>
      <c r="X3" s="47"/>
      <c r="Y3" s="47"/>
      <c r="Z3" s="47"/>
      <c r="AA3" s="47"/>
      <c r="AB3" s="47"/>
      <c r="AC3" s="47"/>
    </row>
    <row r="4">
      <c r="A4" s="47"/>
      <c r="B4" s="53" t="s">
        <v>118</v>
      </c>
      <c r="C4" s="47"/>
      <c r="D4" s="47"/>
      <c r="E4" s="47"/>
      <c r="F4" s="47"/>
      <c r="G4" s="47"/>
      <c r="H4" s="47"/>
      <c r="I4" s="47"/>
      <c r="J4" s="47"/>
      <c r="K4" s="47"/>
      <c r="L4" s="47"/>
      <c r="M4" s="47"/>
      <c r="N4" s="47"/>
      <c r="O4" s="47"/>
      <c r="P4" s="47"/>
      <c r="Q4" s="47"/>
      <c r="R4" s="47"/>
      <c r="S4" s="47"/>
      <c r="T4" s="47"/>
      <c r="U4" s="47"/>
      <c r="V4" s="47"/>
      <c r="W4" s="47"/>
      <c r="X4" s="47"/>
      <c r="Y4" s="47"/>
      <c r="Z4" s="47"/>
      <c r="AA4" s="47"/>
      <c r="AB4" s="47"/>
      <c r="AC4" s="47"/>
    </row>
    <row r="5">
      <c r="A5" s="54"/>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row>
    <row r="6">
      <c r="A6" s="47"/>
      <c r="B6" s="55" t="s">
        <v>93</v>
      </c>
      <c r="C6" s="32"/>
      <c r="D6" s="32"/>
      <c r="E6" s="32"/>
      <c r="F6" s="32"/>
      <c r="G6" s="32"/>
      <c r="H6" s="32"/>
      <c r="I6" s="33"/>
      <c r="J6" s="33"/>
      <c r="K6" s="55" t="s">
        <v>94</v>
      </c>
      <c r="L6" s="32"/>
      <c r="M6" s="32"/>
      <c r="N6" s="32"/>
      <c r="O6" s="32"/>
      <c r="P6" s="32"/>
      <c r="Q6" s="32"/>
      <c r="R6" s="33"/>
      <c r="S6" s="47"/>
      <c r="T6" s="47"/>
      <c r="U6" s="47"/>
      <c r="V6" s="47"/>
      <c r="W6" s="47"/>
      <c r="X6" s="47"/>
      <c r="Y6" s="47"/>
      <c r="Z6" s="47"/>
      <c r="AA6" s="47"/>
      <c r="AB6" s="47"/>
      <c r="AC6" s="47"/>
    </row>
    <row r="7">
      <c r="A7" s="47"/>
      <c r="B7" s="31"/>
      <c r="C7" s="35" t="s">
        <v>96</v>
      </c>
      <c r="D7" s="35" t="s">
        <v>97</v>
      </c>
      <c r="E7" s="35" t="s">
        <v>98</v>
      </c>
      <c r="F7" s="35" t="s">
        <v>99</v>
      </c>
      <c r="G7" s="35" t="s">
        <v>100</v>
      </c>
      <c r="H7" s="35" t="s">
        <v>101</v>
      </c>
      <c r="I7" s="33"/>
      <c r="J7" s="33"/>
      <c r="K7" s="31"/>
      <c r="L7" s="35" t="s">
        <v>96</v>
      </c>
      <c r="M7" s="35" t="s">
        <v>97</v>
      </c>
      <c r="N7" s="35" t="s">
        <v>98</v>
      </c>
      <c r="O7" s="35" t="s">
        <v>99</v>
      </c>
      <c r="P7" s="35" t="s">
        <v>100</v>
      </c>
      <c r="Q7" s="35" t="s">
        <v>101</v>
      </c>
      <c r="R7" s="33"/>
      <c r="S7" s="47"/>
      <c r="T7" s="47"/>
      <c r="U7" s="47"/>
      <c r="V7" s="47"/>
      <c r="W7" s="47"/>
      <c r="X7" s="47"/>
      <c r="Y7" s="47"/>
      <c r="Z7" s="47"/>
      <c r="AA7" s="47"/>
      <c r="AB7" s="47"/>
      <c r="AC7" s="47"/>
    </row>
    <row r="8">
      <c r="A8" s="47"/>
      <c r="B8" s="31"/>
      <c r="C8" s="38" t="s">
        <v>103</v>
      </c>
      <c r="D8" s="258">
        <v>30.3920726776123</v>
      </c>
      <c r="E8" s="258">
        <v>28.8782215118408</v>
      </c>
      <c r="F8" s="258">
        <v>28.4886455535888</v>
      </c>
      <c r="G8" s="258">
        <f t="shared" ref="G8:G11" si="1">Sum(D8:F8)/3</f>
        <v>29.25297991</v>
      </c>
      <c r="H8" s="40" t="s">
        <v>104</v>
      </c>
      <c r="I8" s="41"/>
      <c r="J8" s="41"/>
      <c r="K8" s="42"/>
      <c r="L8" s="38" t="s">
        <v>103</v>
      </c>
      <c r="M8" s="258">
        <v>0.324431538581848</v>
      </c>
      <c r="N8" s="258">
        <v>0.293772518634796</v>
      </c>
      <c r="O8" s="258">
        <v>0.301909625530242</v>
      </c>
      <c r="P8" s="258">
        <f t="shared" ref="P8:P11" si="2">Sum(M8:O8)/3</f>
        <v>0.3067045609</v>
      </c>
      <c r="Q8" s="40" t="s">
        <v>105</v>
      </c>
      <c r="R8" s="33"/>
      <c r="S8" s="47"/>
      <c r="T8" s="47"/>
      <c r="U8" s="47"/>
      <c r="V8" s="47"/>
      <c r="W8" s="47"/>
      <c r="X8" s="47"/>
      <c r="Y8" s="47"/>
      <c r="Z8" s="47"/>
      <c r="AA8" s="47"/>
      <c r="AB8" s="47"/>
      <c r="AC8" s="47"/>
    </row>
    <row r="9">
      <c r="A9" s="47"/>
      <c r="B9" s="31"/>
      <c r="C9" s="38" t="s">
        <v>106</v>
      </c>
      <c r="D9" s="258">
        <v>57.0610961914062</v>
      </c>
      <c r="E9" s="258">
        <v>58.0998344421386</v>
      </c>
      <c r="F9" s="258">
        <v>58.8229827880859</v>
      </c>
      <c r="G9" s="258">
        <f t="shared" si="1"/>
        <v>57.99463781</v>
      </c>
      <c r="H9" s="40" t="s">
        <v>107</v>
      </c>
      <c r="I9" s="41"/>
      <c r="J9" s="41"/>
      <c r="K9" s="42"/>
      <c r="L9" s="38" t="s">
        <v>106</v>
      </c>
      <c r="M9" s="258">
        <v>0.838760495185852</v>
      </c>
      <c r="N9" s="258">
        <v>0.799025237560272</v>
      </c>
      <c r="O9" s="258">
        <v>0.798333346843719</v>
      </c>
      <c r="P9" s="258">
        <f t="shared" si="2"/>
        <v>0.8120396932</v>
      </c>
      <c r="Q9" s="40" t="s">
        <v>108</v>
      </c>
      <c r="R9" s="33"/>
      <c r="S9" s="47"/>
      <c r="T9" s="47"/>
      <c r="U9" s="47"/>
      <c r="V9" s="47"/>
      <c r="W9" s="47"/>
      <c r="X9" s="47"/>
      <c r="Y9" s="47"/>
      <c r="Z9" s="47"/>
      <c r="AA9" s="47"/>
      <c r="AB9" s="47"/>
      <c r="AC9" s="47"/>
    </row>
    <row r="10">
      <c r="A10" s="47"/>
      <c r="B10" s="31"/>
      <c r="C10" s="38" t="s">
        <v>109</v>
      </c>
      <c r="D10" s="258">
        <v>21.1274127960205</v>
      </c>
      <c r="E10" s="258">
        <v>20.7653923034667</v>
      </c>
      <c r="F10" s="258">
        <v>20.8198261260986</v>
      </c>
      <c r="G10" s="258">
        <f t="shared" si="1"/>
        <v>20.90421041</v>
      </c>
      <c r="H10" s="40" t="s">
        <v>110</v>
      </c>
      <c r="I10" s="41"/>
      <c r="J10" s="41"/>
      <c r="K10" s="42"/>
      <c r="L10" s="38" t="s">
        <v>109</v>
      </c>
      <c r="M10" s="259">
        <v>0.339034110307693</v>
      </c>
      <c r="N10" s="259">
        <v>0.310755640268325</v>
      </c>
      <c r="O10" s="259">
        <v>0.316028267145156</v>
      </c>
      <c r="P10" s="259">
        <f t="shared" si="2"/>
        <v>0.3219393392</v>
      </c>
      <c r="Q10" s="40" t="s">
        <v>111</v>
      </c>
      <c r="R10" s="33"/>
      <c r="S10" s="47"/>
      <c r="T10" s="47"/>
      <c r="U10" s="47"/>
      <c r="V10" s="47"/>
      <c r="W10" s="47"/>
      <c r="X10" s="47"/>
      <c r="Y10" s="47"/>
      <c r="Z10" s="47"/>
      <c r="AA10" s="47"/>
      <c r="AB10" s="47"/>
      <c r="AC10" s="47"/>
    </row>
    <row r="11">
      <c r="A11" s="47"/>
      <c r="B11" s="31"/>
      <c r="C11" s="40" t="s">
        <v>112</v>
      </c>
      <c r="D11" s="258">
        <v>140.17039489746</v>
      </c>
      <c r="E11" s="258">
        <v>174.998916625976</v>
      </c>
      <c r="F11" s="258">
        <v>154.105758666992</v>
      </c>
      <c r="G11" s="258">
        <f t="shared" si="1"/>
        <v>156.4250234</v>
      </c>
      <c r="H11" s="40" t="s">
        <v>113</v>
      </c>
      <c r="I11" s="41"/>
      <c r="J11" s="41"/>
      <c r="K11" s="42"/>
      <c r="L11" s="40" t="s">
        <v>112</v>
      </c>
      <c r="M11" s="258">
        <v>4.28539180755615</v>
      </c>
      <c r="N11" s="258">
        <v>3.92455554008483</v>
      </c>
      <c r="O11" s="258">
        <v>3.42954492568969</v>
      </c>
      <c r="P11" s="258">
        <f t="shared" si="2"/>
        <v>3.879830758</v>
      </c>
      <c r="Q11" s="40" t="s">
        <v>114</v>
      </c>
      <c r="R11" s="33"/>
      <c r="S11" s="47"/>
      <c r="T11" s="47"/>
      <c r="U11" s="47"/>
      <c r="V11" s="47"/>
      <c r="W11" s="47"/>
      <c r="X11" s="47"/>
      <c r="Y11" s="47"/>
      <c r="Z11" s="47"/>
      <c r="AA11" s="47"/>
      <c r="AB11" s="47"/>
      <c r="AC11" s="47"/>
    </row>
    <row r="12">
      <c r="A12" s="47"/>
      <c r="B12" s="33"/>
      <c r="C12" s="33"/>
      <c r="D12" s="33"/>
      <c r="E12" s="33"/>
      <c r="F12" s="33"/>
      <c r="G12" s="33"/>
      <c r="H12" s="33"/>
      <c r="I12" s="33"/>
      <c r="J12" s="33"/>
      <c r="K12" s="33"/>
      <c r="L12" s="33"/>
      <c r="M12" s="33"/>
      <c r="N12" s="33"/>
      <c r="O12" s="33"/>
      <c r="P12" s="33"/>
      <c r="Q12" s="33"/>
      <c r="R12" s="33"/>
      <c r="S12" s="47"/>
      <c r="T12" s="47"/>
      <c r="U12" s="47"/>
      <c r="V12" s="47"/>
      <c r="W12" s="47"/>
      <c r="X12" s="47"/>
      <c r="Y12" s="47"/>
      <c r="Z12" s="47"/>
      <c r="AA12" s="47"/>
      <c r="AB12" s="47"/>
      <c r="AC12" s="47"/>
    </row>
    <row r="13">
      <c r="A13" s="47"/>
      <c r="B13" s="33"/>
      <c r="C13" s="33"/>
      <c r="D13" s="33"/>
      <c r="E13" s="33"/>
      <c r="F13" s="33"/>
      <c r="G13" s="33"/>
      <c r="H13" s="33"/>
      <c r="I13" s="33"/>
      <c r="J13" s="33"/>
      <c r="K13" s="33"/>
      <c r="L13" s="33"/>
      <c r="M13" s="33"/>
      <c r="N13" s="33"/>
      <c r="O13" s="33"/>
      <c r="P13" s="33"/>
      <c r="Q13" s="33"/>
      <c r="R13" s="33"/>
      <c r="S13" s="47"/>
      <c r="T13" s="47"/>
      <c r="U13" s="47"/>
      <c r="V13" s="47"/>
      <c r="W13" s="47"/>
      <c r="X13" s="47"/>
      <c r="Y13" s="47"/>
      <c r="Z13" s="47"/>
      <c r="AA13" s="47"/>
      <c r="AB13" s="47"/>
      <c r="AC13" s="47"/>
    </row>
    <row r="14">
      <c r="A14" s="47"/>
      <c r="B14" s="33"/>
      <c r="C14" s="46" t="s">
        <v>115</v>
      </c>
      <c r="D14" s="33"/>
      <c r="E14" s="33"/>
      <c r="F14" s="33"/>
      <c r="G14" s="33"/>
      <c r="H14" s="33"/>
      <c r="I14" s="33"/>
      <c r="J14" s="33"/>
      <c r="K14" s="33"/>
      <c r="L14" s="33"/>
      <c r="M14" s="33"/>
      <c r="N14" s="33"/>
      <c r="O14" s="33"/>
      <c r="P14" s="33"/>
      <c r="Q14" s="33"/>
      <c r="R14" s="33"/>
      <c r="S14" s="47"/>
      <c r="T14" s="47"/>
      <c r="U14" s="47"/>
      <c r="V14" s="47"/>
      <c r="W14" s="47"/>
      <c r="X14" s="47"/>
      <c r="Y14" s="47"/>
      <c r="Z14" s="47"/>
      <c r="AA14" s="47"/>
      <c r="AB14" s="47"/>
      <c r="AC14" s="47"/>
    </row>
    <row r="15">
      <c r="A15" s="54"/>
      <c r="B15" s="54"/>
      <c r="C15" s="54"/>
      <c r="D15" s="54"/>
      <c r="E15" s="54"/>
      <c r="F15" s="54"/>
      <c r="G15" s="54"/>
      <c r="H15" s="54"/>
      <c r="I15" s="54"/>
      <c r="J15" s="54"/>
      <c r="K15" s="54"/>
      <c r="L15" s="54"/>
      <c r="M15" s="54"/>
      <c r="N15" s="54"/>
      <c r="O15" s="54"/>
      <c r="P15" s="54"/>
      <c r="Q15" s="54"/>
      <c r="R15" s="54"/>
      <c r="S15" s="47"/>
      <c r="T15" s="54"/>
      <c r="U15" s="54"/>
      <c r="V15" s="54"/>
      <c r="W15" s="54"/>
      <c r="X15" s="54"/>
      <c r="Y15" s="54"/>
      <c r="Z15" s="54"/>
      <c r="AA15" s="54"/>
      <c r="AB15" s="54"/>
      <c r="AC15" s="54"/>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row>
    <row r="17">
      <c r="A17" s="47"/>
      <c r="B17" s="55" t="s">
        <v>119</v>
      </c>
      <c r="C17" s="32"/>
      <c r="D17" s="33"/>
      <c r="E17" s="32"/>
      <c r="F17" s="32"/>
      <c r="G17" s="32"/>
      <c r="H17" s="32"/>
      <c r="I17" s="33"/>
      <c r="J17" s="47"/>
      <c r="K17" s="47"/>
      <c r="L17" s="47"/>
      <c r="M17" s="47"/>
      <c r="N17" s="47"/>
      <c r="O17" s="47"/>
      <c r="P17" s="47"/>
      <c r="Q17" s="47"/>
      <c r="R17" s="47"/>
      <c r="S17" s="47"/>
      <c r="T17" s="47"/>
      <c r="U17" s="47"/>
      <c r="V17" s="47"/>
      <c r="W17" s="47"/>
      <c r="X17" s="47"/>
      <c r="Y17" s="47"/>
      <c r="Z17" s="47"/>
      <c r="AA17" s="47"/>
      <c r="AB17" s="47"/>
      <c r="AC17" s="47"/>
    </row>
    <row r="18">
      <c r="A18" s="47"/>
      <c r="B18" s="31"/>
      <c r="C18" s="56" t="s">
        <v>120</v>
      </c>
      <c r="D18" s="57" t="s">
        <v>121</v>
      </c>
      <c r="E18" s="58" t="s">
        <v>122</v>
      </c>
      <c r="F18" s="59"/>
      <c r="G18" s="59"/>
      <c r="H18" s="60"/>
      <c r="I18" s="33"/>
      <c r="J18" s="47"/>
      <c r="K18" s="47"/>
      <c r="L18" s="47"/>
      <c r="M18" s="47"/>
      <c r="N18" s="47"/>
      <c r="O18" s="47"/>
      <c r="P18" s="47"/>
      <c r="Q18" s="47"/>
      <c r="R18" s="47"/>
      <c r="S18" s="47"/>
      <c r="T18" s="47"/>
      <c r="U18" s="47"/>
      <c r="V18" s="47"/>
      <c r="W18" s="47"/>
      <c r="X18" s="47"/>
      <c r="Y18" s="47"/>
      <c r="Z18" s="47"/>
      <c r="AA18" s="47"/>
      <c r="AB18" s="47"/>
      <c r="AC18" s="47"/>
    </row>
    <row r="19">
      <c r="A19" s="47"/>
      <c r="B19" s="31"/>
      <c r="C19" s="61" t="s">
        <v>123</v>
      </c>
      <c r="D19" s="61" t="s">
        <v>124</v>
      </c>
      <c r="E19" s="61" t="s">
        <v>125</v>
      </c>
      <c r="F19" s="61" t="s">
        <v>66</v>
      </c>
      <c r="G19" s="61" t="s">
        <v>126</v>
      </c>
      <c r="H19" s="61" t="s">
        <v>127</v>
      </c>
      <c r="I19" s="33"/>
      <c r="J19" s="47"/>
      <c r="K19" s="47"/>
      <c r="L19" s="47"/>
      <c r="M19" s="47"/>
      <c r="N19" s="47"/>
      <c r="O19" s="47"/>
      <c r="P19" s="47"/>
      <c r="Q19" s="47"/>
      <c r="R19" s="47"/>
      <c r="S19" s="47"/>
      <c r="T19" s="47"/>
      <c r="U19" s="47"/>
      <c r="V19" s="47"/>
      <c r="W19" s="47"/>
      <c r="X19" s="47"/>
      <c r="Y19" s="47"/>
      <c r="Z19" s="47"/>
      <c r="AA19" s="47"/>
      <c r="AB19" s="47"/>
      <c r="AC19" s="47"/>
    </row>
    <row r="20">
      <c r="A20" s="47"/>
      <c r="B20" s="62"/>
      <c r="C20" s="63" t="s">
        <v>128</v>
      </c>
      <c r="D20" s="63" t="s">
        <v>129</v>
      </c>
      <c r="E20" s="75">
        <v>0.599502487562189</v>
      </c>
      <c r="F20" s="75">
        <v>0.624708624708624</v>
      </c>
      <c r="G20" s="75">
        <v>0.631509164175224</v>
      </c>
      <c r="H20" s="260">
        <v>0.716163243431558</v>
      </c>
      <c r="I20" s="33"/>
      <c r="J20" s="47"/>
      <c r="K20" s="47"/>
      <c r="L20" s="47"/>
      <c r="M20" s="47"/>
      <c r="N20" s="47"/>
      <c r="O20" s="47"/>
      <c r="P20" s="47"/>
      <c r="Q20" s="47"/>
      <c r="R20" s="47"/>
      <c r="S20" s="47"/>
      <c r="T20" s="47"/>
      <c r="U20" s="47"/>
      <c r="V20" s="47"/>
      <c r="W20" s="47"/>
      <c r="X20" s="47"/>
      <c r="Y20" s="47"/>
      <c r="Z20" s="47"/>
      <c r="AA20" s="47"/>
      <c r="AB20" s="47"/>
      <c r="AC20" s="47"/>
    </row>
    <row r="21">
      <c r="A21" s="47"/>
      <c r="B21" s="62"/>
      <c r="C21" s="63" t="s">
        <v>130</v>
      </c>
      <c r="D21" s="63" t="s">
        <v>129</v>
      </c>
      <c r="E21" s="75">
        <v>0.751243781094527</v>
      </c>
      <c r="F21" s="75">
        <v>0.785407725321888</v>
      </c>
      <c r="G21" s="87">
        <v>0.825399714025737</v>
      </c>
      <c r="H21" s="261">
        <v>0.838969656055997</v>
      </c>
      <c r="I21" s="33"/>
      <c r="J21" s="47"/>
      <c r="K21" s="47"/>
      <c r="L21" s="47"/>
      <c r="M21" s="47"/>
      <c r="N21" s="47"/>
      <c r="O21" s="47"/>
      <c r="P21" s="47"/>
      <c r="Q21" s="47"/>
      <c r="R21" s="47"/>
      <c r="S21" s="47"/>
      <c r="T21" s="47"/>
      <c r="U21" s="47"/>
      <c r="V21" s="47"/>
      <c r="W21" s="47"/>
      <c r="X21" s="47"/>
      <c r="Y21" s="47"/>
      <c r="Z21" s="47"/>
      <c r="AA21" s="47"/>
      <c r="AB21" s="47"/>
      <c r="AC21" s="47"/>
    </row>
    <row r="22">
      <c r="A22" s="47"/>
      <c r="B22" s="62"/>
      <c r="C22" s="63" t="s">
        <v>131</v>
      </c>
      <c r="D22" s="63" t="s">
        <v>129</v>
      </c>
      <c r="E22" s="75">
        <v>0.694029850746268</v>
      </c>
      <c r="F22" s="75">
        <v>0.730853391684901</v>
      </c>
      <c r="G22" s="75">
        <v>0.768334849863512</v>
      </c>
      <c r="H22" s="260">
        <v>0.836217046821121</v>
      </c>
      <c r="I22" s="33"/>
      <c r="J22" s="47"/>
      <c r="K22" s="47"/>
      <c r="L22" s="47"/>
      <c r="M22" s="47"/>
      <c r="N22" s="47"/>
      <c r="O22" s="47"/>
      <c r="P22" s="47"/>
      <c r="Q22" s="47"/>
      <c r="R22" s="47"/>
      <c r="S22" s="47"/>
      <c r="T22" s="47"/>
      <c r="U22" s="47"/>
      <c r="V22" s="47"/>
      <c r="W22" s="47"/>
      <c r="X22" s="47"/>
      <c r="Y22" s="47"/>
      <c r="Z22" s="47"/>
      <c r="AA22" s="47"/>
      <c r="AB22" s="47"/>
      <c r="AC22" s="47"/>
    </row>
    <row r="23">
      <c r="A23" s="47"/>
      <c r="B23" s="62"/>
      <c r="C23" s="63" t="s">
        <v>132</v>
      </c>
      <c r="D23" s="63" t="s">
        <v>129</v>
      </c>
      <c r="E23" s="75">
        <v>0.728855721393034</v>
      </c>
      <c r="F23" s="75">
        <v>0.759381898454746</v>
      </c>
      <c r="G23" s="75">
        <v>0.784063434290913</v>
      </c>
      <c r="H23" s="260">
        <v>0.813186126421219</v>
      </c>
      <c r="I23" s="33"/>
      <c r="J23" s="47"/>
      <c r="K23" s="47"/>
      <c r="L23" s="47"/>
      <c r="M23" s="47"/>
      <c r="N23" s="47"/>
      <c r="O23" s="47"/>
      <c r="P23" s="47"/>
      <c r="Q23" s="47"/>
      <c r="R23" s="47"/>
      <c r="S23" s="47"/>
      <c r="T23" s="47"/>
      <c r="U23" s="47"/>
      <c r="V23" s="47"/>
      <c r="W23" s="47"/>
      <c r="X23" s="47"/>
      <c r="Y23" s="47"/>
      <c r="Z23" s="47"/>
      <c r="AA23" s="47"/>
      <c r="AB23" s="47"/>
      <c r="AC23" s="47"/>
    </row>
    <row r="24">
      <c r="A24" s="47"/>
      <c r="B24" s="62"/>
      <c r="C24" s="68" t="s">
        <v>133</v>
      </c>
      <c r="D24" s="68" t="s">
        <v>129</v>
      </c>
      <c r="E24" s="262">
        <v>0.76734693877551</v>
      </c>
      <c r="F24" s="262">
        <v>0.764227642276422</v>
      </c>
      <c r="G24" s="262">
        <v>0.767918887300142</v>
      </c>
      <c r="H24" s="263">
        <v>0.834208138547358</v>
      </c>
      <c r="I24" s="33"/>
      <c r="J24" s="47"/>
      <c r="K24" s="47"/>
      <c r="L24" s="47"/>
      <c r="M24" s="47"/>
      <c r="N24" s="47"/>
      <c r="O24" s="47"/>
      <c r="P24" s="47"/>
      <c r="Q24" s="47"/>
      <c r="R24" s="47"/>
      <c r="S24" s="47"/>
      <c r="T24" s="47"/>
      <c r="U24" s="47"/>
      <c r="V24" s="47"/>
      <c r="W24" s="47"/>
      <c r="X24" s="47"/>
      <c r="Y24" s="47"/>
      <c r="Z24" s="47"/>
      <c r="AA24" s="47"/>
      <c r="AB24" s="47"/>
      <c r="AC24" s="47"/>
    </row>
    <row r="25">
      <c r="A25" s="47"/>
      <c r="B25" s="31"/>
      <c r="C25" s="63" t="s">
        <v>134</v>
      </c>
      <c r="D25" s="63" t="s">
        <v>135</v>
      </c>
      <c r="E25" s="87">
        <v>0.771144278606965</v>
      </c>
      <c r="F25" s="75">
        <v>0.803418803418803</v>
      </c>
      <c r="G25" s="75">
        <v>0.810711036006759</v>
      </c>
      <c r="H25" s="75">
        <v>0.856621631794482</v>
      </c>
      <c r="I25" s="33"/>
      <c r="J25" s="47"/>
      <c r="K25" s="47"/>
      <c r="L25" s="47"/>
      <c r="M25" s="47"/>
      <c r="N25" s="47"/>
      <c r="O25" s="47"/>
      <c r="P25" s="47"/>
      <c r="Q25" s="47"/>
      <c r="R25" s="47"/>
      <c r="S25" s="47"/>
      <c r="T25" s="47"/>
      <c r="U25" s="47"/>
      <c r="V25" s="47"/>
      <c r="W25" s="47"/>
      <c r="X25" s="47"/>
      <c r="Y25" s="47"/>
      <c r="Z25" s="47"/>
      <c r="AA25" s="47"/>
      <c r="AB25" s="47"/>
      <c r="AC25" s="47"/>
    </row>
    <row r="26">
      <c r="A26" s="47"/>
      <c r="B26" s="31"/>
      <c r="C26" s="63" t="s">
        <v>136</v>
      </c>
      <c r="D26" s="63" t="s">
        <v>135</v>
      </c>
      <c r="E26" s="73">
        <v>0.76865671641791</v>
      </c>
      <c r="F26" s="264">
        <v>0.804210526315789</v>
      </c>
      <c r="G26" s="264">
        <v>0.82732354088132</v>
      </c>
      <c r="H26" s="264">
        <v>0.867091414364732</v>
      </c>
      <c r="I26" s="33"/>
      <c r="J26" s="47"/>
      <c r="K26" s="47"/>
      <c r="L26" s="47"/>
      <c r="M26" s="47"/>
      <c r="N26" s="47"/>
      <c r="O26" s="47"/>
      <c r="P26" s="47"/>
      <c r="Q26" s="47"/>
      <c r="R26" s="47"/>
      <c r="S26" s="47"/>
      <c r="T26" s="47"/>
      <c r="U26" s="47"/>
      <c r="V26" s="47"/>
      <c r="W26" s="47"/>
      <c r="X26" s="47"/>
      <c r="Y26" s="47"/>
      <c r="Z26" s="47"/>
      <c r="AA26" s="47"/>
      <c r="AB26" s="47"/>
      <c r="AC26" s="47"/>
    </row>
    <row r="27">
      <c r="A27" s="47"/>
      <c r="B27" s="31"/>
      <c r="C27" s="63" t="s">
        <v>137</v>
      </c>
      <c r="D27" s="63" t="s">
        <v>135</v>
      </c>
      <c r="E27" s="73">
        <v>0.748756218905472</v>
      </c>
      <c r="F27" s="73">
        <v>0.781857451403887</v>
      </c>
      <c r="G27" s="73">
        <v>0.81747042766151</v>
      </c>
      <c r="H27" s="73">
        <v>0.85187588714488</v>
      </c>
      <c r="I27" s="33"/>
      <c r="J27" s="47"/>
      <c r="K27" s="47"/>
      <c r="L27" s="47"/>
      <c r="M27" s="47"/>
      <c r="N27" s="47"/>
      <c r="O27" s="47"/>
      <c r="P27" s="47"/>
      <c r="Q27" s="47"/>
      <c r="R27" s="47"/>
      <c r="S27" s="47"/>
      <c r="T27" s="47"/>
      <c r="U27" s="47"/>
      <c r="V27" s="47"/>
      <c r="W27" s="47"/>
      <c r="X27" s="47"/>
      <c r="Y27" s="47"/>
      <c r="Z27" s="47"/>
      <c r="AA27" s="47"/>
      <c r="AB27" s="47"/>
      <c r="AC27" s="47"/>
    </row>
    <row r="28">
      <c r="A28" s="47"/>
      <c r="B28" s="33"/>
      <c r="C28" s="33"/>
      <c r="D28" s="33"/>
      <c r="E28" s="33"/>
      <c r="F28" s="33"/>
      <c r="G28" s="33"/>
      <c r="H28" s="33"/>
      <c r="I28" s="33"/>
      <c r="J28" s="47"/>
      <c r="K28" s="47"/>
      <c r="L28" s="47"/>
      <c r="M28" s="47"/>
      <c r="N28" s="47"/>
      <c r="O28" s="47"/>
      <c r="P28" s="47"/>
      <c r="Q28" s="47"/>
      <c r="R28" s="47"/>
      <c r="S28" s="47"/>
      <c r="T28" s="47"/>
      <c r="U28" s="47"/>
      <c r="V28" s="47"/>
      <c r="W28" s="47"/>
      <c r="X28" s="47"/>
      <c r="Y28" s="47"/>
      <c r="Z28" s="47"/>
      <c r="AA28" s="47"/>
      <c r="AB28" s="47"/>
      <c r="AC28" s="47"/>
    </row>
    <row r="29">
      <c r="A29" s="47"/>
      <c r="B29" s="33"/>
      <c r="C29" s="33"/>
      <c r="D29" s="33"/>
      <c r="E29" s="33"/>
      <c r="F29" s="33"/>
      <c r="G29" s="33"/>
      <c r="H29" s="33"/>
      <c r="I29" s="33"/>
      <c r="J29" s="47"/>
      <c r="K29" s="47"/>
      <c r="L29" s="47"/>
      <c r="M29" s="47"/>
      <c r="N29" s="47"/>
      <c r="O29" s="47"/>
      <c r="P29" s="47"/>
      <c r="Q29" s="47"/>
      <c r="R29" s="47"/>
      <c r="S29" s="47"/>
      <c r="T29" s="47"/>
      <c r="U29" s="47"/>
      <c r="V29" s="47"/>
      <c r="W29" s="47"/>
      <c r="X29" s="47"/>
      <c r="Y29" s="47"/>
      <c r="Z29" s="47"/>
      <c r="AA29" s="47"/>
      <c r="AB29" s="47"/>
      <c r="AC29" s="47"/>
    </row>
    <row r="30">
      <c r="A30" s="47"/>
      <c r="B30" s="33"/>
      <c r="C30" s="46" t="s">
        <v>139</v>
      </c>
      <c r="D30" s="33"/>
      <c r="E30" s="33"/>
      <c r="F30" s="33"/>
      <c r="G30" s="33"/>
      <c r="H30" s="33"/>
      <c r="I30" s="33"/>
      <c r="J30" s="47"/>
      <c r="K30" s="47"/>
      <c r="L30" s="47"/>
      <c r="M30" s="47"/>
      <c r="N30" s="47"/>
      <c r="O30" s="47"/>
      <c r="P30" s="47"/>
      <c r="Q30" s="47"/>
      <c r="R30" s="47"/>
      <c r="S30" s="47"/>
      <c r="T30" s="47"/>
      <c r="U30" s="47"/>
      <c r="V30" s="47"/>
      <c r="W30" s="47"/>
      <c r="X30" s="47"/>
      <c r="Y30" s="47"/>
      <c r="Z30" s="47"/>
      <c r="AA30" s="47"/>
      <c r="AB30" s="47"/>
      <c r="AC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row>
    <row r="33">
      <c r="A33" s="47"/>
      <c r="B33" s="55" t="s">
        <v>1526</v>
      </c>
      <c r="C33" s="32"/>
      <c r="D33" s="33"/>
      <c r="E33" s="32"/>
      <c r="F33" s="32"/>
      <c r="G33" s="32"/>
      <c r="H33" s="32"/>
      <c r="I33" s="32"/>
      <c r="J33" s="32"/>
      <c r="K33" s="32"/>
      <c r="L33" s="32"/>
      <c r="M33" s="32"/>
      <c r="N33" s="32"/>
      <c r="O33" s="33"/>
      <c r="P33" s="47"/>
      <c r="Q33" s="47"/>
      <c r="R33" s="47"/>
      <c r="S33" s="47"/>
      <c r="T33" s="47"/>
      <c r="U33" s="47"/>
      <c r="V33" s="47"/>
      <c r="W33" s="47"/>
      <c r="X33" s="47"/>
      <c r="Y33" s="47"/>
      <c r="Z33" s="47"/>
      <c r="AA33" s="47"/>
      <c r="AB33" s="47"/>
      <c r="AC33" s="47"/>
    </row>
    <row r="34">
      <c r="A34" s="47"/>
      <c r="B34" s="31"/>
      <c r="C34" s="56" t="s">
        <v>120</v>
      </c>
      <c r="D34" s="57" t="s">
        <v>121</v>
      </c>
      <c r="E34" s="58" t="s">
        <v>1527</v>
      </c>
      <c r="F34" s="59"/>
      <c r="G34" s="59"/>
      <c r="H34" s="59"/>
      <c r="I34" s="60"/>
      <c r="J34" s="58" t="s">
        <v>1528</v>
      </c>
      <c r="K34" s="59"/>
      <c r="L34" s="59"/>
      <c r="M34" s="59"/>
      <c r="N34" s="60"/>
      <c r="O34" s="33"/>
      <c r="P34" s="47"/>
      <c r="Q34" s="47"/>
      <c r="R34" s="47"/>
      <c r="S34" s="47"/>
      <c r="T34" s="47"/>
      <c r="U34" s="47"/>
      <c r="V34" s="47"/>
      <c r="W34" s="47"/>
      <c r="X34" s="47"/>
      <c r="Y34" s="47"/>
      <c r="Z34" s="47"/>
      <c r="AA34" s="47"/>
      <c r="AB34" s="47"/>
      <c r="AC34" s="47"/>
    </row>
    <row r="35">
      <c r="A35" s="47"/>
      <c r="B35" s="31"/>
      <c r="C35" s="35" t="s">
        <v>123</v>
      </c>
      <c r="D35" s="35" t="s">
        <v>124</v>
      </c>
      <c r="E35" s="35" t="s">
        <v>125</v>
      </c>
      <c r="F35" s="35" t="s">
        <v>143</v>
      </c>
      <c r="G35" s="35" t="s">
        <v>66</v>
      </c>
      <c r="H35" s="35" t="s">
        <v>126</v>
      </c>
      <c r="I35" s="35" t="s">
        <v>127</v>
      </c>
      <c r="J35" s="35" t="s">
        <v>125</v>
      </c>
      <c r="K35" s="35" t="s">
        <v>143</v>
      </c>
      <c r="L35" s="35" t="s">
        <v>66</v>
      </c>
      <c r="M35" s="35" t="s">
        <v>126</v>
      </c>
      <c r="N35" s="35" t="s">
        <v>127</v>
      </c>
      <c r="O35" s="33"/>
      <c r="P35" s="47"/>
      <c r="Q35" s="47"/>
      <c r="R35" s="47"/>
      <c r="S35" s="47"/>
      <c r="T35" s="47"/>
      <c r="U35" s="47"/>
      <c r="V35" s="47"/>
      <c r="W35" s="47"/>
      <c r="X35" s="47"/>
      <c r="Y35" s="47"/>
      <c r="Z35" s="47"/>
      <c r="AA35" s="47"/>
      <c r="AB35" s="47"/>
      <c r="AC35" s="47"/>
    </row>
    <row r="36">
      <c r="A36" s="47"/>
      <c r="B36" s="31"/>
      <c r="C36" s="63" t="s">
        <v>144</v>
      </c>
      <c r="D36" s="63" t="s">
        <v>1529</v>
      </c>
      <c r="E36" s="75">
        <v>0.624472573839662</v>
      </c>
      <c r="F36" s="265">
        <v>0.375</v>
      </c>
      <c r="G36" s="75">
        <v>0.534031413612565</v>
      </c>
      <c r="H36" s="75">
        <v>0.754804892253931</v>
      </c>
      <c r="I36" s="75">
        <v>0.828416702346334</v>
      </c>
      <c r="J36" s="75">
        <v>0.624242424242424</v>
      </c>
      <c r="K36" s="265">
        <v>0.458715596330275</v>
      </c>
      <c r="L36" s="75">
        <v>0.617283950617283</v>
      </c>
      <c r="M36" s="75">
        <v>0.764416775884665</v>
      </c>
      <c r="N36" s="75">
        <v>0.87139138576218</v>
      </c>
      <c r="O36" s="33"/>
      <c r="P36" s="47"/>
      <c r="Q36" s="266"/>
      <c r="R36" s="266"/>
      <c r="S36" s="266"/>
      <c r="T36" s="266"/>
      <c r="U36" s="47"/>
      <c r="V36" s="47"/>
      <c r="W36" s="47"/>
      <c r="X36" s="47"/>
      <c r="Y36" s="47"/>
      <c r="Z36" s="47"/>
      <c r="AA36" s="47"/>
      <c r="AB36" s="47"/>
      <c r="AC36" s="47"/>
    </row>
    <row r="37">
      <c r="A37" s="47"/>
      <c r="B37" s="31"/>
      <c r="C37" s="63" t="s">
        <v>156</v>
      </c>
      <c r="D37" s="63" t="s">
        <v>1529</v>
      </c>
      <c r="E37" s="87">
        <v>0.717299578059071</v>
      </c>
      <c r="F37" s="87">
        <v>0.705882352941176</v>
      </c>
      <c r="G37" s="87">
        <v>0.741312741312741</v>
      </c>
      <c r="H37" s="87">
        <v>0.792224810716365</v>
      </c>
      <c r="I37" s="75">
        <v>0.822340830693275</v>
      </c>
      <c r="J37" s="87">
        <v>0.715151515151515</v>
      </c>
      <c r="K37" s="87">
        <v>0.73394495412844</v>
      </c>
      <c r="L37" s="87">
        <v>0.772946859903381</v>
      </c>
      <c r="M37" s="87">
        <v>0.809633027522935</v>
      </c>
      <c r="N37" s="87">
        <v>0.886204950846423</v>
      </c>
      <c r="O37" s="33"/>
      <c r="P37" s="47"/>
      <c r="Q37" s="266"/>
      <c r="R37" s="266"/>
      <c r="S37" s="266"/>
      <c r="T37" s="266"/>
      <c r="U37" s="47"/>
      <c r="V37" s="47"/>
      <c r="W37" s="47"/>
      <c r="X37" s="47"/>
      <c r="Y37" s="47"/>
      <c r="Z37" s="47"/>
      <c r="AA37" s="47"/>
      <c r="AB37" s="47"/>
      <c r="AC37" s="47"/>
    </row>
    <row r="38">
      <c r="A38" s="47"/>
      <c r="B38" s="33"/>
      <c r="C38" s="33"/>
      <c r="D38" s="33"/>
      <c r="E38" s="33"/>
      <c r="F38" s="33"/>
      <c r="G38" s="33"/>
      <c r="H38" s="33"/>
      <c r="I38" s="33"/>
      <c r="J38" s="33"/>
      <c r="K38" s="33"/>
      <c r="L38" s="33"/>
      <c r="M38" s="33"/>
      <c r="N38" s="33"/>
      <c r="O38" s="33"/>
      <c r="P38" s="47"/>
      <c r="Q38" s="266"/>
      <c r="R38" s="266"/>
      <c r="S38" s="266"/>
      <c r="T38" s="266"/>
      <c r="U38" s="47"/>
      <c r="V38" s="47"/>
      <c r="W38" s="47"/>
      <c r="X38" s="47"/>
      <c r="Y38" s="47"/>
      <c r="Z38" s="47"/>
      <c r="AA38" s="47"/>
      <c r="AB38" s="47"/>
      <c r="AC38" s="47"/>
    </row>
    <row r="39">
      <c r="A39" s="47"/>
      <c r="B39" s="33"/>
      <c r="C39" s="32" t="s">
        <v>121</v>
      </c>
      <c r="D39" s="33"/>
      <c r="E39" s="32"/>
      <c r="F39" s="32"/>
      <c r="G39" s="32"/>
      <c r="H39" s="32"/>
      <c r="I39" s="32"/>
      <c r="J39" s="32"/>
      <c r="K39" s="32"/>
      <c r="L39" s="32"/>
      <c r="M39" s="32"/>
      <c r="N39" s="32"/>
      <c r="O39" s="33"/>
      <c r="P39" s="47"/>
      <c r="Q39" s="266"/>
      <c r="R39" s="266"/>
      <c r="S39" s="266"/>
      <c r="T39" s="266"/>
      <c r="U39" s="47"/>
      <c r="V39" s="47"/>
      <c r="W39" s="47"/>
      <c r="X39" s="47"/>
      <c r="Y39" s="47"/>
      <c r="Z39" s="47"/>
      <c r="AA39" s="47"/>
      <c r="AB39" s="47"/>
      <c r="AC39" s="47"/>
    </row>
    <row r="40">
      <c r="A40" s="47"/>
      <c r="B40" s="31"/>
      <c r="C40" s="56" t="s">
        <v>120</v>
      </c>
      <c r="D40" s="57" t="s">
        <v>121</v>
      </c>
      <c r="E40" s="58" t="s">
        <v>1527</v>
      </c>
      <c r="F40" s="59"/>
      <c r="G40" s="59"/>
      <c r="H40" s="59"/>
      <c r="I40" s="60"/>
      <c r="J40" s="58" t="s">
        <v>1530</v>
      </c>
      <c r="K40" s="59"/>
      <c r="L40" s="59"/>
      <c r="M40" s="59"/>
      <c r="N40" s="60"/>
      <c r="O40" s="33"/>
      <c r="P40" s="47"/>
      <c r="Q40" s="47"/>
      <c r="R40" s="47"/>
      <c r="S40" s="47"/>
      <c r="T40" s="47"/>
      <c r="U40" s="47"/>
      <c r="V40" s="47"/>
      <c r="W40" s="47"/>
      <c r="X40" s="47"/>
      <c r="Y40" s="47"/>
      <c r="Z40" s="47"/>
      <c r="AA40" s="47"/>
      <c r="AB40" s="47"/>
      <c r="AC40" s="47"/>
    </row>
    <row r="41">
      <c r="A41" s="47"/>
      <c r="B41" s="31"/>
      <c r="C41" s="35" t="s">
        <v>123</v>
      </c>
      <c r="D41" s="35" t="s">
        <v>124</v>
      </c>
      <c r="E41" s="35" t="s">
        <v>125</v>
      </c>
      <c r="F41" s="35" t="s">
        <v>143</v>
      </c>
      <c r="G41" s="35" t="s">
        <v>66</v>
      </c>
      <c r="H41" s="35" t="s">
        <v>126</v>
      </c>
      <c r="I41" s="35" t="s">
        <v>127</v>
      </c>
      <c r="J41" s="35" t="s">
        <v>125</v>
      </c>
      <c r="K41" s="35" t="s">
        <v>143</v>
      </c>
      <c r="L41" s="35" t="s">
        <v>66</v>
      </c>
      <c r="M41" s="35" t="s">
        <v>126</v>
      </c>
      <c r="N41" s="35" t="s">
        <v>127</v>
      </c>
      <c r="O41" s="33"/>
      <c r="P41" s="47"/>
      <c r="Q41" s="47"/>
      <c r="R41" s="47"/>
      <c r="S41" s="47"/>
      <c r="T41" s="47"/>
      <c r="U41" s="47"/>
      <c r="V41" s="47"/>
      <c r="W41" s="47"/>
      <c r="X41" s="47"/>
      <c r="Y41" s="47"/>
      <c r="Z41" s="47"/>
      <c r="AA41" s="47"/>
      <c r="AB41" s="47"/>
      <c r="AC41" s="47"/>
    </row>
    <row r="42">
      <c r="A42" s="47"/>
      <c r="B42" s="31"/>
      <c r="C42" s="63" t="s">
        <v>144</v>
      </c>
      <c r="D42" s="63" t="s">
        <v>129</v>
      </c>
      <c r="E42" s="75">
        <v>0.742616033755274</v>
      </c>
      <c r="F42" s="75">
        <v>0.727941176470588</v>
      </c>
      <c r="G42" s="75">
        <v>0.764478764478764</v>
      </c>
      <c r="H42" s="87">
        <v>0.828552708211997</v>
      </c>
      <c r="I42" s="75">
        <v>0.801725582067392</v>
      </c>
      <c r="J42" s="75">
        <v>0.763636363636363</v>
      </c>
      <c r="K42" s="75">
        <v>0.770642201834862</v>
      </c>
      <c r="L42" s="75">
        <v>0.81159420289855</v>
      </c>
      <c r="M42" s="75">
        <v>0.828145478374836</v>
      </c>
      <c r="N42" s="87">
        <v>0.907942753246122</v>
      </c>
      <c r="O42" s="33"/>
      <c r="P42" s="47"/>
      <c r="Q42" s="47"/>
      <c r="R42" s="47"/>
      <c r="S42" s="47"/>
      <c r="T42" s="47"/>
      <c r="U42" s="47"/>
      <c r="V42" s="47"/>
      <c r="W42" s="47"/>
      <c r="X42" s="47"/>
      <c r="Y42" s="47"/>
      <c r="Z42" s="47"/>
      <c r="AA42" s="47"/>
      <c r="AB42" s="47"/>
      <c r="AC42" s="47"/>
    </row>
    <row r="43">
      <c r="A43" s="47"/>
      <c r="B43" s="31"/>
      <c r="C43" s="63" t="s">
        <v>156</v>
      </c>
      <c r="D43" s="63" t="s">
        <v>129</v>
      </c>
      <c r="E43" s="87">
        <v>0.763713080168776</v>
      </c>
      <c r="F43" s="75">
        <v>0.779411764705882</v>
      </c>
      <c r="G43" s="87">
        <v>0.791044776119402</v>
      </c>
      <c r="H43" s="75">
        <v>0.8213453698311</v>
      </c>
      <c r="I43" s="87">
        <v>0.850473685257252</v>
      </c>
      <c r="J43" s="87">
        <v>0.775757575757575</v>
      </c>
      <c r="K43" s="75">
        <v>0.779816513761467</v>
      </c>
      <c r="L43" s="87">
        <v>0.821256038647343</v>
      </c>
      <c r="M43" s="87">
        <v>0.842562254259502</v>
      </c>
      <c r="N43" s="75">
        <v>0.895018077836888</v>
      </c>
      <c r="O43" s="33"/>
      <c r="P43" s="47"/>
      <c r="Q43" s="47"/>
      <c r="R43" s="47"/>
      <c r="S43" s="47"/>
      <c r="T43" s="47"/>
      <c r="U43" s="47"/>
      <c r="V43" s="47"/>
      <c r="W43" s="47"/>
      <c r="X43" s="47"/>
      <c r="Y43" s="47"/>
      <c r="Z43" s="47"/>
      <c r="AA43" s="47"/>
      <c r="AB43" s="47"/>
      <c r="AC43" s="47"/>
    </row>
    <row r="44">
      <c r="A44" s="47"/>
      <c r="B44" s="33"/>
      <c r="C44" s="33"/>
      <c r="D44" s="33"/>
      <c r="E44" s="33"/>
      <c r="F44" s="33"/>
      <c r="G44" s="33"/>
      <c r="H44" s="33"/>
      <c r="I44" s="33"/>
      <c r="J44" s="33"/>
      <c r="K44" s="33"/>
      <c r="L44" s="33"/>
      <c r="M44" s="33"/>
      <c r="N44" s="33"/>
      <c r="O44" s="33"/>
      <c r="P44" s="47"/>
      <c r="Q44" s="47"/>
      <c r="R44" s="47"/>
      <c r="S44" s="47"/>
      <c r="T44" s="47"/>
      <c r="U44" s="47"/>
      <c r="V44" s="47"/>
      <c r="W44" s="47"/>
      <c r="X44" s="47"/>
      <c r="Y44" s="47"/>
      <c r="Z44" s="47"/>
      <c r="AA44" s="47"/>
      <c r="AB44" s="47"/>
      <c r="AC44" s="47"/>
    </row>
    <row r="45">
      <c r="A45" s="47"/>
      <c r="B45" s="33"/>
      <c r="C45" s="33"/>
      <c r="D45" s="33"/>
      <c r="E45" s="33"/>
      <c r="F45" s="33"/>
      <c r="G45" s="33"/>
      <c r="H45" s="33"/>
      <c r="I45" s="33"/>
      <c r="J45" s="33"/>
      <c r="K45" s="33"/>
      <c r="L45" s="33"/>
      <c r="M45" s="33"/>
      <c r="N45" s="33"/>
      <c r="O45" s="33"/>
      <c r="P45" s="47"/>
      <c r="Q45" s="47"/>
      <c r="R45" s="47"/>
      <c r="S45" s="47"/>
      <c r="T45" s="47"/>
      <c r="U45" s="47"/>
      <c r="V45" s="47"/>
      <c r="W45" s="47"/>
      <c r="X45" s="47"/>
      <c r="Y45" s="47"/>
      <c r="Z45" s="47"/>
      <c r="AA45" s="47"/>
      <c r="AB45" s="47"/>
      <c r="AC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row>
    <row r="48">
      <c r="A48" s="47"/>
      <c r="B48" s="55" t="s">
        <v>140</v>
      </c>
      <c r="C48" s="32"/>
      <c r="D48" s="33"/>
      <c r="E48" s="32"/>
      <c r="F48" s="32"/>
      <c r="G48" s="32"/>
      <c r="H48" s="32"/>
      <c r="I48" s="32"/>
      <c r="J48" s="32"/>
      <c r="K48" s="32"/>
      <c r="L48" s="32"/>
      <c r="M48" s="32"/>
      <c r="N48" s="32"/>
      <c r="O48" s="33"/>
      <c r="P48" s="47"/>
      <c r="Q48" s="47"/>
      <c r="R48" s="47"/>
      <c r="S48" s="47"/>
      <c r="T48" s="47"/>
      <c r="U48" s="47"/>
      <c r="V48" s="47"/>
      <c r="W48" s="47"/>
      <c r="X48" s="47"/>
      <c r="Y48" s="47"/>
      <c r="Z48" s="47"/>
      <c r="AA48" s="47"/>
      <c r="AB48" s="47"/>
      <c r="AC48" s="47"/>
    </row>
    <row r="49">
      <c r="A49" s="47"/>
      <c r="B49" s="31"/>
      <c r="C49" s="56" t="s">
        <v>120</v>
      </c>
      <c r="D49" s="57" t="s">
        <v>121</v>
      </c>
      <c r="E49" s="58" t="s">
        <v>141</v>
      </c>
      <c r="F49" s="59"/>
      <c r="G49" s="59"/>
      <c r="H49" s="59"/>
      <c r="I49" s="60"/>
      <c r="J49" s="58" t="s">
        <v>142</v>
      </c>
      <c r="K49" s="59"/>
      <c r="L49" s="59"/>
      <c r="M49" s="59"/>
      <c r="N49" s="60"/>
      <c r="O49" s="33"/>
      <c r="P49" s="47"/>
      <c r="Q49" s="47"/>
      <c r="R49" s="47"/>
      <c r="S49" s="47"/>
      <c r="T49" s="47"/>
      <c r="U49" s="47"/>
      <c r="V49" s="47"/>
      <c r="W49" s="47"/>
      <c r="X49" s="47"/>
      <c r="Y49" s="47"/>
      <c r="Z49" s="47"/>
      <c r="AA49" s="47"/>
      <c r="AB49" s="47"/>
      <c r="AC49" s="47"/>
    </row>
    <row r="50">
      <c r="A50" s="47"/>
      <c r="B50" s="31"/>
      <c r="C50" s="35" t="s">
        <v>123</v>
      </c>
      <c r="D50" s="35" t="s">
        <v>124</v>
      </c>
      <c r="E50" s="35" t="s">
        <v>125</v>
      </c>
      <c r="F50" s="35" t="s">
        <v>143</v>
      </c>
      <c r="G50" s="35" t="s">
        <v>66</v>
      </c>
      <c r="H50" s="35" t="s">
        <v>126</v>
      </c>
      <c r="I50" s="35" t="s">
        <v>127</v>
      </c>
      <c r="J50" s="35" t="s">
        <v>125</v>
      </c>
      <c r="K50" s="35" t="s">
        <v>143</v>
      </c>
      <c r="L50" s="35" t="s">
        <v>66</v>
      </c>
      <c r="M50" s="35" t="s">
        <v>126</v>
      </c>
      <c r="N50" s="35" t="s">
        <v>127</v>
      </c>
      <c r="O50" s="33"/>
      <c r="P50" s="47"/>
      <c r="Q50" s="47"/>
      <c r="R50" s="47"/>
      <c r="S50" s="47"/>
      <c r="T50" s="47"/>
      <c r="U50" s="47"/>
      <c r="V50" s="47"/>
      <c r="W50" s="47"/>
      <c r="X50" s="47"/>
      <c r="Y50" s="47"/>
      <c r="Z50" s="47"/>
      <c r="AA50" s="47"/>
      <c r="AB50" s="47"/>
      <c r="AC50" s="47"/>
    </row>
    <row r="51">
      <c r="A51" s="47"/>
      <c r="B51" s="31"/>
      <c r="C51" s="63" t="s">
        <v>144</v>
      </c>
      <c r="D51" s="63" t="s">
        <v>145</v>
      </c>
      <c r="E51" s="73">
        <v>0.662337662337662</v>
      </c>
      <c r="F51" s="73">
        <v>0.455696202531645</v>
      </c>
      <c r="G51" s="73">
        <v>0.580645161290322</v>
      </c>
      <c r="H51" s="73">
        <v>0.771645569620253</v>
      </c>
      <c r="I51" s="73">
        <v>0.748511901927785</v>
      </c>
      <c r="J51" s="73">
        <v>0.641129032258064</v>
      </c>
      <c r="K51" s="73">
        <v>0.53012048192771</v>
      </c>
      <c r="L51" s="73">
        <v>0.664150943396226</v>
      </c>
      <c r="M51" s="73">
        <v>0.76550102850426</v>
      </c>
      <c r="N51" s="264">
        <v>0.880205955228473</v>
      </c>
      <c r="O51" s="33"/>
      <c r="P51" s="47"/>
      <c r="Q51" s="47"/>
      <c r="R51" s="47"/>
      <c r="S51" s="47"/>
      <c r="T51" s="47"/>
      <c r="U51" s="47"/>
      <c r="V51" s="47"/>
      <c r="W51" s="47"/>
      <c r="X51" s="47"/>
      <c r="Y51" s="47"/>
      <c r="Z51" s="47"/>
      <c r="AA51" s="47"/>
      <c r="AB51" s="47"/>
      <c r="AC51" s="47"/>
    </row>
    <row r="52">
      <c r="A52" s="47"/>
      <c r="B52" s="31"/>
      <c r="C52" s="63" t="s">
        <v>156</v>
      </c>
      <c r="D52" s="63" t="s">
        <v>145</v>
      </c>
      <c r="E52" s="264">
        <v>0.694805194805194</v>
      </c>
      <c r="F52" s="264">
        <v>0.531645569620253</v>
      </c>
      <c r="G52" s="264">
        <v>0.641221374045801</v>
      </c>
      <c r="H52" s="264">
        <v>0.814683544303797</v>
      </c>
      <c r="I52" s="264">
        <v>0.780226782537744</v>
      </c>
      <c r="J52" s="264">
        <v>0.693548387096774</v>
      </c>
      <c r="K52" s="264">
        <v>0.656626506024096</v>
      </c>
      <c r="L52" s="264">
        <v>0.741496598639455</v>
      </c>
      <c r="M52" s="264">
        <v>0.774904496032912</v>
      </c>
      <c r="N52" s="73">
        <v>0.879225843220914</v>
      </c>
      <c r="O52" s="33"/>
      <c r="P52" s="47"/>
      <c r="Q52" s="47"/>
      <c r="R52" s="47"/>
      <c r="S52" s="47"/>
      <c r="T52" s="47"/>
      <c r="U52" s="47"/>
      <c r="V52" s="47"/>
      <c r="W52" s="47"/>
      <c r="X52" s="47"/>
      <c r="Y52" s="47"/>
      <c r="Z52" s="47"/>
      <c r="AA52" s="47"/>
      <c r="AB52" s="47"/>
      <c r="AC52" s="47"/>
    </row>
    <row r="53">
      <c r="A53" s="47"/>
      <c r="B53" s="33"/>
      <c r="C53" s="33"/>
      <c r="D53" s="33"/>
      <c r="E53" s="33"/>
      <c r="F53" s="33"/>
      <c r="G53" s="33"/>
      <c r="H53" s="33"/>
      <c r="I53" s="33"/>
      <c r="J53" s="33"/>
      <c r="K53" s="33"/>
      <c r="L53" s="33"/>
      <c r="M53" s="33"/>
      <c r="N53" s="33"/>
      <c r="O53" s="33"/>
      <c r="P53" s="47"/>
      <c r="Q53" s="47"/>
      <c r="R53" s="47"/>
      <c r="S53" s="47"/>
      <c r="T53" s="47"/>
      <c r="U53" s="47"/>
      <c r="V53" s="47"/>
      <c r="W53" s="47"/>
      <c r="X53" s="47"/>
      <c r="Y53" s="47"/>
      <c r="Z53" s="47"/>
      <c r="AA53" s="47"/>
      <c r="AB53" s="47"/>
      <c r="AC53" s="47"/>
    </row>
    <row r="54">
      <c r="A54" s="47"/>
      <c r="B54" s="33"/>
      <c r="C54" s="32" t="s">
        <v>121</v>
      </c>
      <c r="D54" s="33"/>
      <c r="E54" s="32"/>
      <c r="F54" s="32"/>
      <c r="G54" s="32"/>
      <c r="H54" s="32"/>
      <c r="I54" s="32"/>
      <c r="J54" s="32"/>
      <c r="K54" s="32"/>
      <c r="L54" s="32"/>
      <c r="M54" s="32"/>
      <c r="N54" s="32"/>
      <c r="O54" s="33"/>
      <c r="P54" s="47"/>
      <c r="Q54" s="47"/>
      <c r="R54" s="47"/>
      <c r="S54" s="47"/>
      <c r="T54" s="47"/>
      <c r="U54" s="47"/>
      <c r="V54" s="47"/>
      <c r="W54" s="47"/>
      <c r="X54" s="47"/>
      <c r="Y54" s="47"/>
      <c r="Z54" s="47"/>
      <c r="AA54" s="47"/>
      <c r="AB54" s="47"/>
      <c r="AC54" s="47"/>
    </row>
    <row r="55">
      <c r="A55" s="47"/>
      <c r="B55" s="31"/>
      <c r="C55" s="56" t="s">
        <v>120</v>
      </c>
      <c r="D55" s="57" t="s">
        <v>121</v>
      </c>
      <c r="E55" s="58" t="s">
        <v>141</v>
      </c>
      <c r="F55" s="59"/>
      <c r="G55" s="59"/>
      <c r="H55" s="59"/>
      <c r="I55" s="60"/>
      <c r="J55" s="58" t="s">
        <v>142</v>
      </c>
      <c r="K55" s="59"/>
      <c r="L55" s="59"/>
      <c r="M55" s="59"/>
      <c r="N55" s="60"/>
      <c r="O55" s="33"/>
      <c r="P55" s="47"/>
      <c r="Q55" s="47"/>
      <c r="R55" s="47"/>
      <c r="S55" s="47"/>
      <c r="T55" s="47"/>
      <c r="U55" s="47"/>
      <c r="V55" s="47"/>
      <c r="W55" s="47"/>
      <c r="X55" s="47"/>
      <c r="Y55" s="47"/>
      <c r="Z55" s="47"/>
      <c r="AA55" s="47"/>
      <c r="AB55" s="47"/>
      <c r="AC55" s="47"/>
    </row>
    <row r="56">
      <c r="A56" s="47"/>
      <c r="B56" s="31"/>
      <c r="C56" s="35" t="s">
        <v>123</v>
      </c>
      <c r="D56" s="35" t="s">
        <v>124</v>
      </c>
      <c r="E56" s="35" t="s">
        <v>125</v>
      </c>
      <c r="F56" s="35" t="s">
        <v>143</v>
      </c>
      <c r="G56" s="35" t="s">
        <v>66</v>
      </c>
      <c r="H56" s="35" t="s">
        <v>126</v>
      </c>
      <c r="I56" s="35" t="s">
        <v>127</v>
      </c>
      <c r="J56" s="35" t="s">
        <v>125</v>
      </c>
      <c r="K56" s="35" t="s">
        <v>143</v>
      </c>
      <c r="L56" s="35" t="s">
        <v>66</v>
      </c>
      <c r="M56" s="35" t="s">
        <v>126</v>
      </c>
      <c r="N56" s="35" t="s">
        <v>127</v>
      </c>
      <c r="O56" s="33"/>
      <c r="P56" s="47"/>
      <c r="Q56" s="47"/>
      <c r="R56" s="47"/>
      <c r="S56" s="47"/>
      <c r="T56" s="47"/>
      <c r="U56" s="47"/>
      <c r="V56" s="47"/>
      <c r="W56" s="47"/>
      <c r="X56" s="47"/>
      <c r="Y56" s="47"/>
      <c r="Z56" s="47"/>
      <c r="AA56" s="47"/>
      <c r="AB56" s="47"/>
      <c r="AC56" s="47"/>
    </row>
    <row r="57">
      <c r="A57" s="47"/>
      <c r="B57" s="31"/>
      <c r="C57" s="63" t="s">
        <v>144</v>
      </c>
      <c r="D57" s="63" t="s">
        <v>129</v>
      </c>
      <c r="E57" s="75">
        <v>0.74025974025974</v>
      </c>
      <c r="F57" s="75">
        <v>0.683544303797468</v>
      </c>
      <c r="G57" s="75">
        <v>0.729729729729729</v>
      </c>
      <c r="H57" s="75">
        <v>0.840337552742616</v>
      </c>
      <c r="I57" s="75">
        <v>0.771816183307876</v>
      </c>
      <c r="J57" s="75">
        <v>0.758064516129032</v>
      </c>
      <c r="K57" s="75">
        <v>0.777108433734939</v>
      </c>
      <c r="L57" s="75">
        <v>0.811320754716981</v>
      </c>
      <c r="M57" s="75">
        <v>0.816485454011166</v>
      </c>
      <c r="N57" s="75">
        <v>0.887672902182286</v>
      </c>
      <c r="O57" s="33"/>
      <c r="P57" s="47"/>
      <c r="Q57" s="47"/>
      <c r="R57" s="47"/>
      <c r="S57" s="47"/>
      <c r="T57" s="47"/>
      <c r="U57" s="47"/>
      <c r="V57" s="47"/>
      <c r="W57" s="47"/>
      <c r="X57" s="47"/>
      <c r="Y57" s="47"/>
      <c r="Z57" s="47"/>
      <c r="AA57" s="47"/>
      <c r="AB57" s="47"/>
      <c r="AC57" s="47"/>
    </row>
    <row r="58">
      <c r="A58" s="47"/>
      <c r="B58" s="31"/>
      <c r="C58" s="63" t="s">
        <v>156</v>
      </c>
      <c r="D58" s="63" t="s">
        <v>129</v>
      </c>
      <c r="E58" s="75">
        <v>0.746753246753246</v>
      </c>
      <c r="F58" s="75">
        <v>0.70886075949367</v>
      </c>
      <c r="G58" s="75">
        <v>0.741721854304635</v>
      </c>
      <c r="H58" s="75">
        <v>0.824978902953586</v>
      </c>
      <c r="I58" s="75">
        <v>0.813014496285866</v>
      </c>
      <c r="J58" s="75">
        <v>0.782258064516129</v>
      </c>
      <c r="K58" s="75">
        <v>0.813253012048192</v>
      </c>
      <c r="L58" s="75">
        <v>0.833333333333333</v>
      </c>
      <c r="M58" s="75">
        <v>0.826035850719953</v>
      </c>
      <c r="N58" s="75">
        <v>0.896027209302138</v>
      </c>
      <c r="O58" s="33"/>
      <c r="P58" s="47"/>
      <c r="Q58" s="47"/>
      <c r="R58" s="47"/>
      <c r="S58" s="47"/>
      <c r="T58" s="47"/>
      <c r="U58" s="47"/>
      <c r="V58" s="47"/>
      <c r="W58" s="47"/>
      <c r="X58" s="47"/>
      <c r="Y58" s="47"/>
      <c r="Z58" s="47"/>
      <c r="AA58" s="47"/>
      <c r="AB58" s="47"/>
      <c r="AC58" s="47"/>
    </row>
    <row r="59">
      <c r="A59" s="47"/>
      <c r="B59" s="33"/>
      <c r="C59" s="33"/>
      <c r="D59" s="33"/>
      <c r="E59" s="33"/>
      <c r="F59" s="33"/>
      <c r="G59" s="33"/>
      <c r="H59" s="33"/>
      <c r="I59" s="33"/>
      <c r="J59" s="33"/>
      <c r="K59" s="33"/>
      <c r="L59" s="33"/>
      <c r="M59" s="33"/>
      <c r="N59" s="33"/>
      <c r="O59" s="33"/>
      <c r="P59" s="47"/>
      <c r="Q59" s="47"/>
      <c r="R59" s="47"/>
      <c r="S59" s="47"/>
      <c r="T59" s="47"/>
      <c r="U59" s="47"/>
      <c r="V59" s="47"/>
      <c r="W59" s="47"/>
      <c r="X59" s="47"/>
      <c r="Y59" s="47"/>
      <c r="Z59" s="47"/>
      <c r="AA59" s="47"/>
      <c r="AB59" s="47"/>
      <c r="AC59" s="47"/>
    </row>
    <row r="60">
      <c r="A60" s="47"/>
      <c r="B60" s="33"/>
      <c r="C60" s="33"/>
      <c r="D60" s="33"/>
      <c r="E60" s="33"/>
      <c r="F60" s="33"/>
      <c r="G60" s="33"/>
      <c r="H60" s="33"/>
      <c r="I60" s="33"/>
      <c r="J60" s="33"/>
      <c r="K60" s="33"/>
      <c r="L60" s="33"/>
      <c r="M60" s="33"/>
      <c r="N60" s="33"/>
      <c r="O60" s="33"/>
      <c r="P60" s="47"/>
      <c r="Q60" s="47"/>
      <c r="R60" s="47"/>
      <c r="S60" s="47"/>
      <c r="T60" s="47"/>
      <c r="U60" s="47"/>
      <c r="V60" s="47"/>
      <c r="W60" s="47"/>
      <c r="X60" s="47"/>
      <c r="Y60" s="47"/>
      <c r="Z60" s="47"/>
      <c r="AA60" s="47"/>
      <c r="AB60" s="47"/>
      <c r="AC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row>
    <row r="63">
      <c r="A63" s="47"/>
      <c r="B63" s="55" t="s">
        <v>167</v>
      </c>
      <c r="C63" s="32"/>
      <c r="D63" s="33"/>
      <c r="E63" s="32"/>
      <c r="F63" s="32"/>
      <c r="G63" s="32"/>
      <c r="H63" s="32"/>
      <c r="I63" s="32"/>
      <c r="J63" s="32"/>
      <c r="K63" s="32"/>
      <c r="L63" s="32"/>
      <c r="M63" s="32"/>
      <c r="N63" s="32"/>
      <c r="O63" s="33"/>
      <c r="P63" s="47"/>
      <c r="Q63" s="47"/>
      <c r="R63" s="47"/>
      <c r="S63" s="47"/>
      <c r="T63" s="47"/>
      <c r="U63" s="47"/>
      <c r="V63" s="47"/>
      <c r="W63" s="47"/>
      <c r="X63" s="47"/>
      <c r="Y63" s="47"/>
      <c r="Z63" s="47"/>
      <c r="AA63" s="47"/>
      <c r="AB63" s="47"/>
      <c r="AC63" s="47"/>
    </row>
    <row r="64">
      <c r="A64" s="47"/>
      <c r="B64" s="31"/>
      <c r="C64" s="56" t="s">
        <v>120</v>
      </c>
      <c r="D64" s="57" t="s">
        <v>121</v>
      </c>
      <c r="E64" s="74" t="s">
        <v>168</v>
      </c>
      <c r="F64" s="59"/>
      <c r="G64" s="59"/>
      <c r="H64" s="59"/>
      <c r="I64" s="60"/>
      <c r="J64" s="74" t="s">
        <v>169</v>
      </c>
      <c r="K64" s="59"/>
      <c r="L64" s="59"/>
      <c r="M64" s="59"/>
      <c r="N64" s="60"/>
      <c r="O64" s="33"/>
      <c r="P64" s="47"/>
      <c r="Q64" s="47"/>
      <c r="R64" s="47"/>
      <c r="S64" s="47"/>
      <c r="T64" s="47"/>
      <c r="U64" s="47"/>
      <c r="V64" s="47"/>
      <c r="W64" s="47"/>
      <c r="X64" s="47"/>
      <c r="Y64" s="47"/>
      <c r="Z64" s="47"/>
      <c r="AA64" s="47"/>
      <c r="AB64" s="47"/>
      <c r="AC64" s="47"/>
    </row>
    <row r="65">
      <c r="A65" s="47"/>
      <c r="B65" s="31"/>
      <c r="C65" s="35" t="s">
        <v>123</v>
      </c>
      <c r="D65" s="35" t="s">
        <v>124</v>
      </c>
      <c r="E65" s="35" t="s">
        <v>125</v>
      </c>
      <c r="F65" s="35" t="s">
        <v>143</v>
      </c>
      <c r="G65" s="35" t="s">
        <v>66</v>
      </c>
      <c r="H65" s="35" t="s">
        <v>126</v>
      </c>
      <c r="I65" s="35" t="s">
        <v>127</v>
      </c>
      <c r="J65" s="35" t="s">
        <v>125</v>
      </c>
      <c r="K65" s="35" t="s">
        <v>143</v>
      </c>
      <c r="L65" s="35" t="s">
        <v>66</v>
      </c>
      <c r="M65" s="35" t="s">
        <v>126</v>
      </c>
      <c r="N65" s="35" t="s">
        <v>127</v>
      </c>
      <c r="O65" s="33"/>
      <c r="P65" s="47"/>
      <c r="Q65" s="47"/>
      <c r="R65" s="47"/>
      <c r="S65" s="47"/>
      <c r="T65" s="47"/>
      <c r="U65" s="47"/>
      <c r="V65" s="47"/>
      <c r="W65" s="47"/>
      <c r="X65" s="47"/>
      <c r="Y65" s="47"/>
      <c r="Z65" s="47"/>
      <c r="AA65" s="47"/>
      <c r="AB65" s="47"/>
      <c r="AC65" s="47"/>
    </row>
    <row r="66">
      <c r="A66" s="47"/>
      <c r="B66" s="31"/>
      <c r="C66" s="63" t="s">
        <v>144</v>
      </c>
      <c r="D66" s="63" t="s">
        <v>170</v>
      </c>
      <c r="E66" s="75">
        <v>0.731843575418994</v>
      </c>
      <c r="F66" s="75">
        <v>0.828828828828828</v>
      </c>
      <c r="G66" s="75">
        <v>0.793103448275862</v>
      </c>
      <c r="H66" s="75">
        <v>0.778086910439851</v>
      </c>
      <c r="I66" s="75">
        <v>0.846427775290883</v>
      </c>
      <c r="J66" s="75">
        <v>0.708520179372197</v>
      </c>
      <c r="K66" s="75">
        <v>0.761194029850746</v>
      </c>
      <c r="L66" s="75">
        <v>0.758364312267658</v>
      </c>
      <c r="M66" s="75">
        <v>0.763961093409357</v>
      </c>
      <c r="N66" s="75">
        <v>0.814693625642348</v>
      </c>
      <c r="O66" s="33"/>
      <c r="P66" s="47"/>
      <c r="Q66" s="47"/>
      <c r="R66" s="47"/>
      <c r="S66" s="47"/>
      <c r="T66" s="47"/>
      <c r="U66" s="47"/>
      <c r="V66" s="47"/>
      <c r="W66" s="47"/>
      <c r="X66" s="47"/>
      <c r="Y66" s="47"/>
      <c r="Z66" s="47"/>
      <c r="AA66" s="47"/>
      <c r="AB66" s="47"/>
      <c r="AC66" s="47"/>
    </row>
    <row r="67">
      <c r="A67" s="47"/>
      <c r="B67" s="31"/>
      <c r="C67" s="63" t="s">
        <v>156</v>
      </c>
      <c r="D67" s="63" t="s">
        <v>170</v>
      </c>
      <c r="E67" s="75">
        <v>0.731843575418994</v>
      </c>
      <c r="F67" s="87">
        <v>0.909909909909909</v>
      </c>
      <c r="G67" s="87">
        <v>0.808</v>
      </c>
      <c r="H67" s="87">
        <v>0.796634870164282</v>
      </c>
      <c r="I67" s="87">
        <v>0.855365040573608</v>
      </c>
      <c r="J67" s="87">
        <v>0.757847533632287</v>
      </c>
      <c r="K67" s="87">
        <v>0.843283582089552</v>
      </c>
      <c r="L67" s="87">
        <v>0.807142857142857</v>
      </c>
      <c r="M67" s="87">
        <v>0.804796243501593</v>
      </c>
      <c r="N67" s="75">
        <v>0.81793546470695</v>
      </c>
      <c r="O67" s="33"/>
      <c r="P67" s="47"/>
      <c r="Q67" s="47"/>
      <c r="R67" s="47"/>
      <c r="S67" s="47"/>
      <c r="T67" s="47"/>
      <c r="U67" s="47"/>
      <c r="V67" s="47"/>
      <c r="W67" s="47"/>
      <c r="X67" s="47"/>
      <c r="Y67" s="47"/>
      <c r="Z67" s="47"/>
      <c r="AA67" s="47"/>
      <c r="AB67" s="47"/>
      <c r="AC67" s="47"/>
    </row>
    <row r="68">
      <c r="A68" s="47"/>
      <c r="B68" s="33"/>
      <c r="C68" s="33"/>
      <c r="D68" s="33"/>
      <c r="E68" s="33"/>
      <c r="F68" s="33"/>
      <c r="G68" s="33"/>
      <c r="H68" s="33"/>
      <c r="I68" s="33"/>
      <c r="J68" s="33"/>
      <c r="K68" s="33"/>
      <c r="L68" s="33"/>
      <c r="M68" s="33"/>
      <c r="N68" s="33"/>
      <c r="O68" s="33"/>
      <c r="P68" s="47"/>
      <c r="Q68" s="47"/>
      <c r="R68" s="47"/>
      <c r="S68" s="47"/>
      <c r="T68" s="47"/>
      <c r="U68" s="47"/>
      <c r="V68" s="47"/>
      <c r="W68" s="47"/>
      <c r="X68" s="47"/>
      <c r="Y68" s="47"/>
      <c r="Z68" s="47"/>
      <c r="AA68" s="47"/>
      <c r="AB68" s="47"/>
      <c r="AC68" s="47"/>
    </row>
    <row r="69">
      <c r="A69" s="47"/>
      <c r="B69" s="33"/>
      <c r="C69" s="32" t="s">
        <v>121</v>
      </c>
      <c r="D69" s="33"/>
      <c r="E69" s="32"/>
      <c r="F69" s="32"/>
      <c r="G69" s="32"/>
      <c r="H69" s="32"/>
      <c r="I69" s="32"/>
      <c r="J69" s="32"/>
      <c r="K69" s="32"/>
      <c r="L69" s="32"/>
      <c r="M69" s="32"/>
      <c r="N69" s="32"/>
      <c r="O69" s="33"/>
      <c r="P69" s="47"/>
      <c r="Q69" s="47"/>
      <c r="R69" s="47"/>
      <c r="S69" s="47"/>
      <c r="T69" s="47"/>
      <c r="U69" s="47"/>
      <c r="V69" s="47"/>
      <c r="W69" s="47"/>
      <c r="X69" s="47"/>
      <c r="Y69" s="47"/>
      <c r="Z69" s="47"/>
      <c r="AA69" s="47"/>
      <c r="AB69" s="47"/>
      <c r="AC69" s="47"/>
    </row>
    <row r="70">
      <c r="A70" s="47"/>
      <c r="B70" s="31"/>
      <c r="C70" s="56" t="s">
        <v>120</v>
      </c>
      <c r="D70" s="57" t="s">
        <v>121</v>
      </c>
      <c r="E70" s="74" t="s">
        <v>168</v>
      </c>
      <c r="F70" s="59"/>
      <c r="G70" s="59"/>
      <c r="H70" s="59"/>
      <c r="I70" s="60"/>
      <c r="J70" s="74" t="s">
        <v>169</v>
      </c>
      <c r="K70" s="59"/>
      <c r="L70" s="59"/>
      <c r="M70" s="59"/>
      <c r="N70" s="60"/>
      <c r="O70" s="33"/>
      <c r="P70" s="47"/>
      <c r="Q70" s="47"/>
      <c r="R70" s="47"/>
      <c r="S70" s="47"/>
      <c r="T70" s="47"/>
      <c r="U70" s="47"/>
      <c r="V70" s="47"/>
      <c r="W70" s="47"/>
      <c r="X70" s="47"/>
      <c r="Y70" s="47"/>
      <c r="Z70" s="47"/>
      <c r="AA70" s="47"/>
      <c r="AB70" s="47"/>
      <c r="AC70" s="47"/>
    </row>
    <row r="71">
      <c r="A71" s="47"/>
      <c r="B71" s="31"/>
      <c r="C71" s="35" t="s">
        <v>123</v>
      </c>
      <c r="D71" s="35" t="s">
        <v>124</v>
      </c>
      <c r="E71" s="35" t="s">
        <v>125</v>
      </c>
      <c r="F71" s="35" t="s">
        <v>143</v>
      </c>
      <c r="G71" s="35" t="s">
        <v>66</v>
      </c>
      <c r="H71" s="35" t="s">
        <v>126</v>
      </c>
      <c r="I71" s="35" t="s">
        <v>127</v>
      </c>
      <c r="J71" s="35" t="s">
        <v>125</v>
      </c>
      <c r="K71" s="35" t="s">
        <v>143</v>
      </c>
      <c r="L71" s="35" t="s">
        <v>66</v>
      </c>
      <c r="M71" s="35" t="s">
        <v>126</v>
      </c>
      <c r="N71" s="35" t="s">
        <v>127</v>
      </c>
      <c r="O71" s="33"/>
      <c r="P71" s="47"/>
      <c r="Q71" s="47"/>
      <c r="R71" s="47"/>
      <c r="S71" s="47"/>
      <c r="T71" s="47"/>
      <c r="U71" s="47"/>
      <c r="V71" s="47"/>
      <c r="W71" s="47"/>
      <c r="X71" s="47"/>
      <c r="Y71" s="47"/>
      <c r="Z71" s="47"/>
      <c r="AA71" s="47"/>
      <c r="AB71" s="47"/>
      <c r="AC71" s="47"/>
    </row>
    <row r="72">
      <c r="A72" s="47"/>
      <c r="B72" s="31"/>
      <c r="C72" s="63" t="s">
        <v>144</v>
      </c>
      <c r="D72" s="63" t="s">
        <v>129</v>
      </c>
      <c r="E72" s="75">
        <v>0.743016759776536</v>
      </c>
      <c r="F72" s="75">
        <v>0.774774774774774</v>
      </c>
      <c r="G72" s="75">
        <v>0.788990825688073</v>
      </c>
      <c r="H72" s="75">
        <v>0.812400635930047</v>
      </c>
      <c r="I72" s="75">
        <v>0.86036763690942</v>
      </c>
      <c r="J72" s="75">
        <v>0.757847533632287</v>
      </c>
      <c r="K72" s="75">
        <v>0.723880597014925</v>
      </c>
      <c r="L72" s="75">
        <v>0.782258064516129</v>
      </c>
      <c r="M72" s="75">
        <v>0.83406003689418</v>
      </c>
      <c r="N72" s="75">
        <v>0.832594137471615</v>
      </c>
      <c r="O72" s="33"/>
      <c r="P72" s="47"/>
      <c r="Q72" s="47"/>
      <c r="R72" s="47"/>
      <c r="S72" s="47"/>
      <c r="T72" s="47"/>
      <c r="U72" s="47"/>
      <c r="V72" s="47"/>
      <c r="W72" s="47"/>
      <c r="X72" s="47"/>
      <c r="Y72" s="47"/>
      <c r="Z72" s="47"/>
      <c r="AA72" s="47"/>
      <c r="AB72" s="47"/>
      <c r="AC72" s="47"/>
    </row>
    <row r="73">
      <c r="A73" s="47"/>
      <c r="B73" s="31"/>
      <c r="C73" s="63" t="s">
        <v>156</v>
      </c>
      <c r="D73" s="63" t="s">
        <v>129</v>
      </c>
      <c r="E73" s="87">
        <v>0.770949720670391</v>
      </c>
      <c r="F73" s="87">
        <v>0.81081081081081</v>
      </c>
      <c r="G73" s="87">
        <v>0.814479638009049</v>
      </c>
      <c r="H73" s="75">
        <v>0.815315315315315</v>
      </c>
      <c r="I73" s="75">
        <v>0.860395551231729</v>
      </c>
      <c r="J73" s="87">
        <v>0.766816143497757</v>
      </c>
      <c r="K73" s="87">
        <v>0.753731343283582</v>
      </c>
      <c r="L73" s="87">
        <v>0.795275590551181</v>
      </c>
      <c r="M73" s="75">
        <v>0.83800100620493</v>
      </c>
      <c r="N73" s="87">
        <v>0.872827199965386</v>
      </c>
      <c r="O73" s="33"/>
      <c r="P73" s="47"/>
      <c r="Q73" s="47"/>
      <c r="R73" s="47"/>
      <c r="S73" s="47"/>
      <c r="T73" s="47"/>
      <c r="U73" s="47"/>
      <c r="V73" s="47"/>
      <c r="W73" s="47"/>
      <c r="X73" s="47"/>
      <c r="Y73" s="47"/>
      <c r="Z73" s="47"/>
      <c r="AA73" s="47"/>
      <c r="AB73" s="47"/>
      <c r="AC73" s="47"/>
    </row>
    <row r="74">
      <c r="A74" s="47"/>
      <c r="B74" s="33"/>
      <c r="C74" s="33"/>
      <c r="D74" s="33"/>
      <c r="E74" s="33"/>
      <c r="F74" s="33"/>
      <c r="G74" s="33"/>
      <c r="H74" s="33"/>
      <c r="I74" s="33"/>
      <c r="J74" s="33"/>
      <c r="K74" s="33"/>
      <c r="L74" s="33"/>
      <c r="M74" s="33"/>
      <c r="N74" s="33"/>
      <c r="O74" s="33"/>
      <c r="P74" s="47"/>
      <c r="Q74" s="47"/>
      <c r="R74" s="47"/>
      <c r="S74" s="47"/>
      <c r="T74" s="47"/>
      <c r="U74" s="47"/>
      <c r="V74" s="47"/>
      <c r="W74" s="47"/>
      <c r="X74" s="47"/>
      <c r="Y74" s="47"/>
      <c r="Z74" s="47"/>
      <c r="AA74" s="47"/>
      <c r="AB74" s="47"/>
      <c r="AC74" s="47"/>
    </row>
    <row r="75">
      <c r="A75" s="47"/>
      <c r="B75" s="46" t="s">
        <v>191</v>
      </c>
      <c r="C75" s="33"/>
      <c r="D75" s="33"/>
      <c r="E75" s="33"/>
      <c r="F75" s="33"/>
      <c r="G75" s="33"/>
      <c r="H75" s="33"/>
      <c r="I75" s="33"/>
      <c r="J75" s="33"/>
      <c r="K75" s="33"/>
      <c r="L75" s="33"/>
      <c r="M75" s="33"/>
      <c r="N75" s="33"/>
      <c r="O75" s="33"/>
      <c r="P75" s="47"/>
      <c r="Q75" s="47"/>
      <c r="R75" s="47"/>
      <c r="S75" s="47"/>
      <c r="T75" s="47"/>
      <c r="U75" s="47"/>
      <c r="V75" s="47"/>
      <c r="W75" s="47"/>
      <c r="X75" s="47"/>
      <c r="Y75" s="47"/>
      <c r="Z75" s="47"/>
      <c r="AA75" s="47"/>
      <c r="AB75" s="47"/>
      <c r="AC75" s="47"/>
    </row>
    <row r="76">
      <c r="A76" s="47"/>
      <c r="B76" s="46" t="s">
        <v>192</v>
      </c>
      <c r="C76" s="33"/>
      <c r="D76" s="33"/>
      <c r="E76" s="33"/>
      <c r="F76" s="33"/>
      <c r="G76" s="33"/>
      <c r="H76" s="33"/>
      <c r="I76" s="33"/>
      <c r="J76" s="33"/>
      <c r="K76" s="33"/>
      <c r="L76" s="33"/>
      <c r="M76" s="33"/>
      <c r="N76" s="33"/>
      <c r="O76" s="33"/>
      <c r="P76" s="47"/>
      <c r="Q76" s="47"/>
      <c r="R76" s="47"/>
      <c r="S76" s="47"/>
      <c r="T76" s="47"/>
      <c r="U76" s="47"/>
      <c r="V76" s="47"/>
      <c r="W76" s="47"/>
      <c r="X76" s="47"/>
      <c r="Y76" s="47"/>
      <c r="Z76" s="47"/>
      <c r="AA76" s="47"/>
      <c r="AB76" s="47"/>
      <c r="AC76" s="47"/>
    </row>
    <row r="77">
      <c r="A77" s="47"/>
      <c r="B77" s="46" t="s">
        <v>193</v>
      </c>
      <c r="C77" s="33"/>
      <c r="D77" s="33"/>
      <c r="E77" s="33"/>
      <c r="F77" s="33"/>
      <c r="G77" s="33"/>
      <c r="H77" s="33"/>
      <c r="I77" s="33"/>
      <c r="J77" s="33"/>
      <c r="K77" s="33"/>
      <c r="L77" s="33"/>
      <c r="M77" s="33"/>
      <c r="N77" s="33"/>
      <c r="O77" s="33"/>
      <c r="P77" s="47"/>
      <c r="Q77" s="47"/>
      <c r="R77" s="47"/>
      <c r="S77" s="47"/>
      <c r="T77" s="47"/>
      <c r="U77" s="47"/>
      <c r="V77" s="47"/>
      <c r="W77" s="47"/>
      <c r="X77" s="47"/>
      <c r="Y77" s="47"/>
      <c r="Z77" s="47"/>
      <c r="AA77" s="47"/>
      <c r="AB77" s="47"/>
      <c r="AC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row>
    <row r="80">
      <c r="A80" s="47"/>
      <c r="B80" s="55" t="s">
        <v>194</v>
      </c>
      <c r="C80" s="33"/>
      <c r="D80" s="33"/>
      <c r="E80" s="33"/>
      <c r="F80" s="33"/>
      <c r="G80" s="33"/>
      <c r="H80" s="33"/>
      <c r="I80" s="33"/>
      <c r="J80" s="55" t="s">
        <v>195</v>
      </c>
      <c r="K80" s="33"/>
      <c r="L80" s="33"/>
      <c r="M80" s="33"/>
      <c r="N80" s="33"/>
      <c r="O80" s="33"/>
      <c r="P80" s="33"/>
      <c r="Q80" s="33"/>
      <c r="R80" s="47"/>
      <c r="S80" s="47"/>
      <c r="T80" s="47"/>
      <c r="U80" s="47"/>
      <c r="V80" s="47"/>
      <c r="W80" s="47"/>
      <c r="X80" s="47"/>
      <c r="Y80" s="47"/>
      <c r="Z80" s="47"/>
      <c r="AA80" s="47"/>
      <c r="AB80" s="47"/>
      <c r="AC80" s="47"/>
    </row>
    <row r="81">
      <c r="A81" s="47"/>
      <c r="B81" s="33"/>
      <c r="C81" s="32"/>
      <c r="D81" s="33"/>
      <c r="E81" s="32"/>
      <c r="F81" s="32"/>
      <c r="G81" s="32"/>
      <c r="H81" s="32"/>
      <c r="I81" s="33"/>
      <c r="J81" s="33"/>
      <c r="K81" s="32"/>
      <c r="L81" s="33"/>
      <c r="M81" s="32"/>
      <c r="N81" s="32"/>
      <c r="O81" s="32"/>
      <c r="P81" s="32"/>
      <c r="Q81" s="33"/>
      <c r="R81" s="47"/>
      <c r="S81" s="47"/>
      <c r="T81" s="47"/>
      <c r="U81" s="47"/>
      <c r="V81" s="47"/>
      <c r="W81" s="47"/>
      <c r="X81" s="47"/>
      <c r="Y81" s="47"/>
      <c r="Z81" s="47"/>
      <c r="AA81" s="47"/>
      <c r="AB81" s="47"/>
      <c r="AC81" s="47"/>
    </row>
    <row r="82">
      <c r="A82" s="47"/>
      <c r="B82" s="31"/>
      <c r="C82" s="56" t="s">
        <v>196</v>
      </c>
      <c r="D82" s="57"/>
      <c r="E82" s="58" t="s">
        <v>122</v>
      </c>
      <c r="F82" s="59"/>
      <c r="G82" s="59"/>
      <c r="H82" s="60"/>
      <c r="I82" s="33"/>
      <c r="J82" s="31"/>
      <c r="K82" s="56" t="s">
        <v>197</v>
      </c>
      <c r="L82" s="57"/>
      <c r="M82" s="58" t="s">
        <v>122</v>
      </c>
      <c r="N82" s="59"/>
      <c r="O82" s="59"/>
      <c r="P82" s="60"/>
      <c r="Q82" s="33"/>
      <c r="R82" s="47"/>
      <c r="S82" s="47"/>
      <c r="T82" s="47"/>
      <c r="U82" s="47"/>
      <c r="V82" s="47"/>
      <c r="W82" s="47"/>
      <c r="X82" s="47"/>
      <c r="Y82" s="47"/>
      <c r="Z82" s="47"/>
      <c r="AA82" s="47"/>
      <c r="AB82" s="47"/>
      <c r="AC82" s="47"/>
    </row>
    <row r="83">
      <c r="A83" s="47"/>
      <c r="B83" s="31"/>
      <c r="C83" s="79" t="s">
        <v>123</v>
      </c>
      <c r="D83" s="79" t="s">
        <v>124</v>
      </c>
      <c r="E83" s="79" t="s">
        <v>125</v>
      </c>
      <c r="F83" s="79" t="s">
        <v>66</v>
      </c>
      <c r="G83" s="79" t="s">
        <v>126</v>
      </c>
      <c r="H83" s="79" t="s">
        <v>127</v>
      </c>
      <c r="I83" s="33"/>
      <c r="J83" s="31"/>
      <c r="K83" s="35" t="s">
        <v>123</v>
      </c>
      <c r="L83" s="35" t="s">
        <v>124</v>
      </c>
      <c r="M83" s="35" t="s">
        <v>125</v>
      </c>
      <c r="N83" s="35" t="s">
        <v>66</v>
      </c>
      <c r="O83" s="35" t="s">
        <v>126</v>
      </c>
      <c r="P83" s="35" t="s">
        <v>127</v>
      </c>
      <c r="Q83" s="33"/>
      <c r="R83" s="47"/>
      <c r="S83" s="47"/>
      <c r="T83" s="47"/>
      <c r="U83" s="47"/>
      <c r="V83" s="47"/>
      <c r="W83" s="47"/>
      <c r="X83" s="47"/>
      <c r="Y83" s="47"/>
      <c r="Z83" s="47"/>
      <c r="AA83" s="47"/>
      <c r="AB83" s="47"/>
      <c r="AC83" s="47"/>
    </row>
    <row r="84">
      <c r="A84" s="47"/>
      <c r="B84" s="31"/>
      <c r="C84" s="63" t="s">
        <v>144</v>
      </c>
      <c r="D84" s="63" t="s">
        <v>198</v>
      </c>
      <c r="E84" s="75">
        <v>0.67412935323383</v>
      </c>
      <c r="F84" s="75">
        <v>0.687350835322195</v>
      </c>
      <c r="G84" s="75">
        <v>0.76914077733004</v>
      </c>
      <c r="H84" s="75">
        <v>0.829358108778619</v>
      </c>
      <c r="I84" s="33"/>
      <c r="J84" s="31"/>
      <c r="K84" s="80" t="s">
        <v>144</v>
      </c>
      <c r="L84" s="63" t="s">
        <v>129</v>
      </c>
      <c r="M84" s="87">
        <v>0.751243781094527</v>
      </c>
      <c r="N84" s="87">
        <v>0.785407725321888</v>
      </c>
      <c r="O84" s="87">
        <v>0.825399714025737</v>
      </c>
      <c r="P84" s="87">
        <v>0.838969656055997</v>
      </c>
      <c r="Q84" s="33"/>
      <c r="R84" s="47"/>
      <c r="S84" s="47"/>
      <c r="T84" s="47"/>
      <c r="U84" s="47"/>
      <c r="V84" s="47"/>
      <c r="W84" s="47"/>
      <c r="X84" s="47"/>
      <c r="Y84" s="47"/>
      <c r="Z84" s="47"/>
      <c r="AA84" s="47"/>
      <c r="AB84" s="47"/>
      <c r="AC84" s="47"/>
    </row>
    <row r="85">
      <c r="A85" s="47"/>
      <c r="B85" s="31"/>
      <c r="C85" s="82" t="s">
        <v>136</v>
      </c>
      <c r="D85" s="82" t="s">
        <v>198</v>
      </c>
      <c r="E85" s="83">
        <v>0.72636815920398</v>
      </c>
      <c r="F85" s="83">
        <v>0.777327935222672</v>
      </c>
      <c r="G85" s="84">
        <v>0.796958273755362</v>
      </c>
      <c r="H85" s="84">
        <v>0.842067061213067</v>
      </c>
      <c r="I85" s="33"/>
      <c r="J85" s="31"/>
      <c r="K85" s="85"/>
      <c r="L85" s="82" t="s">
        <v>208</v>
      </c>
      <c r="M85" s="83">
        <v>0.731343283582089</v>
      </c>
      <c r="N85" s="83">
        <v>0.775</v>
      </c>
      <c r="O85" s="83">
        <v>0.776914077733004</v>
      </c>
      <c r="P85" s="83">
        <v>0.810910679561436</v>
      </c>
      <c r="Q85" s="33"/>
      <c r="R85" s="47"/>
      <c r="S85" s="47"/>
      <c r="T85" s="47"/>
      <c r="U85" s="47"/>
      <c r="V85" s="47"/>
      <c r="W85" s="47"/>
      <c r="X85" s="47"/>
      <c r="Y85" s="47"/>
      <c r="Z85" s="47"/>
      <c r="AA85" s="47"/>
      <c r="AB85" s="47"/>
      <c r="AC85" s="47"/>
    </row>
    <row r="86">
      <c r="A86" s="47"/>
      <c r="B86" s="31"/>
      <c r="C86" s="63" t="s">
        <v>144</v>
      </c>
      <c r="D86" s="63" t="s">
        <v>209</v>
      </c>
      <c r="E86" s="75">
        <v>0.696517412935323</v>
      </c>
      <c r="F86" s="75">
        <v>0.733624454148471</v>
      </c>
      <c r="G86" s="75">
        <v>0.747094761471467</v>
      </c>
      <c r="H86" s="75">
        <v>0.817375418365492</v>
      </c>
      <c r="I86" s="33"/>
      <c r="J86" s="31"/>
      <c r="K86" s="85"/>
      <c r="L86" s="63" t="s">
        <v>198</v>
      </c>
      <c r="M86" s="75">
        <v>0.67412935323383</v>
      </c>
      <c r="N86" s="75">
        <v>0.6903073286052</v>
      </c>
      <c r="O86" s="87">
        <v>0.76958273755362</v>
      </c>
      <c r="P86" s="87">
        <v>0.829964281244446</v>
      </c>
      <c r="Q86" s="33"/>
      <c r="R86" s="47"/>
      <c r="S86" s="47"/>
      <c r="T86" s="47"/>
      <c r="U86" s="47"/>
      <c r="V86" s="47"/>
      <c r="W86" s="47"/>
      <c r="X86" s="47"/>
      <c r="Y86" s="47"/>
      <c r="Z86" s="47"/>
      <c r="AA86" s="47"/>
      <c r="AB86" s="47"/>
      <c r="AC86" s="47"/>
    </row>
    <row r="87">
      <c r="A87" s="47"/>
      <c r="B87" s="31"/>
      <c r="C87" s="82" t="s">
        <v>136</v>
      </c>
      <c r="D87" s="82" t="s">
        <v>209</v>
      </c>
      <c r="E87" s="83">
        <v>0.691542288557213</v>
      </c>
      <c r="F87" s="83">
        <v>0.71945701357466</v>
      </c>
      <c r="G87" s="84">
        <v>0.776212140907318</v>
      </c>
      <c r="H87" s="84">
        <v>0.828763053493429</v>
      </c>
      <c r="I87" s="33"/>
      <c r="J87" s="31"/>
      <c r="K87" s="85"/>
      <c r="L87" s="82" t="s">
        <v>222</v>
      </c>
      <c r="M87" s="84">
        <v>0.699004975124378</v>
      </c>
      <c r="N87" s="84">
        <v>0.735229759299781</v>
      </c>
      <c r="O87" s="83">
        <v>0.754244118029377</v>
      </c>
      <c r="P87" s="83">
        <v>0.792325760370072</v>
      </c>
      <c r="Q87" s="33"/>
      <c r="R87" s="47"/>
      <c r="S87" s="47"/>
      <c r="T87" s="47"/>
      <c r="U87" s="47"/>
      <c r="V87" s="47"/>
      <c r="W87" s="47"/>
      <c r="X87" s="47"/>
      <c r="Y87" s="47"/>
      <c r="Z87" s="47"/>
      <c r="AA87" s="47"/>
      <c r="AB87" s="47"/>
      <c r="AC87" s="47"/>
    </row>
    <row r="88">
      <c r="A88" s="47"/>
      <c r="B88" s="31"/>
      <c r="C88" s="63" t="s">
        <v>144</v>
      </c>
      <c r="D88" s="63" t="s">
        <v>227</v>
      </c>
      <c r="E88" s="75">
        <v>0.569651741293532</v>
      </c>
      <c r="F88" s="75">
        <v>0.638830897703549</v>
      </c>
      <c r="G88" s="75">
        <v>0.55975562199402</v>
      </c>
      <c r="H88" s="75">
        <v>0.677013920301935</v>
      </c>
      <c r="I88" s="33"/>
      <c r="J88" s="31"/>
      <c r="K88" s="85"/>
      <c r="L88" s="63" t="s">
        <v>209</v>
      </c>
      <c r="M88" s="75">
        <v>0.696517412935323</v>
      </c>
      <c r="N88" s="75">
        <v>0.733624454148471</v>
      </c>
      <c r="O88" s="75">
        <v>0.746834784869361</v>
      </c>
      <c r="P88" s="75">
        <v>0.817327208397649</v>
      </c>
      <c r="Q88" s="33"/>
      <c r="R88" s="47"/>
      <c r="S88" s="47"/>
      <c r="T88" s="47"/>
      <c r="U88" s="47"/>
      <c r="V88" s="47"/>
      <c r="W88" s="47"/>
      <c r="X88" s="47"/>
      <c r="Y88" s="47"/>
      <c r="Z88" s="47"/>
      <c r="AA88" s="47"/>
      <c r="AB88" s="47"/>
      <c r="AC88" s="47"/>
    </row>
    <row r="89">
      <c r="A89" s="47"/>
      <c r="B89" s="31"/>
      <c r="C89" s="63" t="s">
        <v>136</v>
      </c>
      <c r="D89" s="63" t="s">
        <v>227</v>
      </c>
      <c r="E89" s="75">
        <v>0.582089552238806</v>
      </c>
      <c r="F89" s="75">
        <v>0.555555555555555</v>
      </c>
      <c r="G89" s="87">
        <v>0.695827375536201</v>
      </c>
      <c r="H89" s="87">
        <v>0.774898308689845</v>
      </c>
      <c r="I89" s="33"/>
      <c r="J89" s="31"/>
      <c r="K89" s="85"/>
      <c r="L89" s="82" t="s">
        <v>239</v>
      </c>
      <c r="M89" s="84">
        <v>0.701492537313432</v>
      </c>
      <c r="N89" s="83">
        <v>0.732142857142857</v>
      </c>
      <c r="O89" s="84">
        <v>0.791030807227349</v>
      </c>
      <c r="P89" s="84">
        <v>0.833577754232107</v>
      </c>
      <c r="Q89" s="33"/>
      <c r="R89" s="47"/>
      <c r="S89" s="47"/>
      <c r="T89" s="47"/>
      <c r="U89" s="47"/>
      <c r="V89" s="47"/>
      <c r="W89" s="47"/>
      <c r="X89" s="47"/>
      <c r="Y89" s="47"/>
      <c r="Z89" s="47"/>
      <c r="AA89" s="47"/>
      <c r="AB89" s="47"/>
      <c r="AC89" s="47"/>
    </row>
    <row r="90">
      <c r="A90" s="47"/>
      <c r="B90" s="33"/>
      <c r="C90" s="33"/>
      <c r="D90" s="33"/>
      <c r="E90" s="33"/>
      <c r="F90" s="33"/>
      <c r="G90" s="33"/>
      <c r="H90" s="33"/>
      <c r="I90" s="33"/>
      <c r="J90" s="31"/>
      <c r="K90" s="85"/>
      <c r="L90" s="63" t="s">
        <v>227</v>
      </c>
      <c r="M90" s="75">
        <v>0.569651741293532</v>
      </c>
      <c r="N90" s="75">
        <v>0.638830897703549</v>
      </c>
      <c r="O90" s="75">
        <v>0.55975562199402</v>
      </c>
      <c r="P90" s="75">
        <v>0.677013920301935</v>
      </c>
      <c r="Q90" s="33"/>
      <c r="R90" s="47"/>
      <c r="S90" s="47"/>
      <c r="T90" s="47"/>
      <c r="U90" s="47"/>
      <c r="V90" s="47"/>
      <c r="W90" s="47"/>
      <c r="X90" s="47"/>
      <c r="Y90" s="47"/>
      <c r="Z90" s="47"/>
      <c r="AA90" s="47"/>
      <c r="AB90" s="47"/>
      <c r="AC90" s="47"/>
    </row>
    <row r="91">
      <c r="A91" s="47"/>
      <c r="B91" s="33"/>
      <c r="C91" s="33"/>
      <c r="D91" s="33"/>
      <c r="E91" s="33"/>
      <c r="F91" s="33"/>
      <c r="G91" s="33"/>
      <c r="H91" s="33"/>
      <c r="I91" s="33"/>
      <c r="J91" s="31"/>
      <c r="K91" s="60"/>
      <c r="L91" s="63" t="s">
        <v>244</v>
      </c>
      <c r="M91" s="87">
        <v>0.686567164179104</v>
      </c>
      <c r="N91" s="87">
        <v>0.722466960352423</v>
      </c>
      <c r="O91" s="87">
        <v>0.779513843754062</v>
      </c>
      <c r="P91" s="87">
        <v>0.826367720501914</v>
      </c>
      <c r="Q91" s="33"/>
      <c r="R91" s="47"/>
      <c r="S91" s="47"/>
      <c r="T91" s="47"/>
      <c r="U91" s="47"/>
      <c r="V91" s="47"/>
      <c r="W91" s="47"/>
      <c r="X91" s="47"/>
      <c r="Y91" s="47"/>
      <c r="Z91" s="47"/>
      <c r="AA91" s="47"/>
      <c r="AB91" s="47"/>
      <c r="AC91" s="47"/>
    </row>
    <row r="92">
      <c r="A92" s="47"/>
      <c r="B92" s="33"/>
      <c r="C92" s="33"/>
      <c r="D92" s="33"/>
      <c r="E92" s="33"/>
      <c r="F92" s="33"/>
      <c r="G92" s="33"/>
      <c r="H92" s="33"/>
      <c r="I92" s="33"/>
      <c r="J92" s="33"/>
      <c r="K92" s="33"/>
      <c r="L92" s="33"/>
      <c r="M92" s="33"/>
      <c r="N92" s="33"/>
      <c r="O92" s="33"/>
      <c r="P92" s="33"/>
      <c r="Q92" s="33"/>
      <c r="R92" s="47"/>
      <c r="S92" s="47"/>
      <c r="T92" s="47"/>
      <c r="U92" s="47"/>
      <c r="V92" s="47"/>
      <c r="W92" s="47"/>
      <c r="X92" s="47"/>
      <c r="Y92" s="47"/>
      <c r="Z92" s="47"/>
      <c r="AA92" s="47"/>
      <c r="AB92" s="47"/>
      <c r="AC92" s="47"/>
    </row>
    <row r="93">
      <c r="A93" s="47"/>
      <c r="B93" s="33"/>
      <c r="C93" s="46" t="s">
        <v>249</v>
      </c>
      <c r="D93" s="33"/>
      <c r="E93" s="33"/>
      <c r="F93" s="33"/>
      <c r="G93" s="33"/>
      <c r="H93" s="33"/>
      <c r="I93" s="33"/>
      <c r="J93" s="33"/>
      <c r="K93" s="46" t="s">
        <v>249</v>
      </c>
      <c r="L93" s="33"/>
      <c r="M93" s="33"/>
      <c r="N93" s="33"/>
      <c r="O93" s="33"/>
      <c r="P93" s="33"/>
      <c r="Q93" s="33"/>
      <c r="R93" s="47"/>
      <c r="S93" s="47"/>
      <c r="T93" s="47"/>
      <c r="U93" s="47"/>
      <c r="V93" s="47"/>
      <c r="W93" s="47"/>
      <c r="X93" s="47"/>
      <c r="Y93" s="47"/>
      <c r="Z93" s="47"/>
      <c r="AA93" s="47"/>
      <c r="AB93" s="47"/>
      <c r="AC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row>
    <row r="96">
      <c r="A96" s="47"/>
      <c r="B96" s="55" t="s">
        <v>1531</v>
      </c>
      <c r="C96" s="33"/>
      <c r="D96" s="33"/>
      <c r="E96" s="33"/>
      <c r="F96" s="33"/>
      <c r="G96" s="33"/>
      <c r="H96" s="33"/>
      <c r="I96" s="33"/>
      <c r="J96" s="33"/>
      <c r="K96" s="33"/>
      <c r="L96" s="33"/>
      <c r="M96" s="33"/>
      <c r="N96" s="33"/>
      <c r="O96" s="33"/>
      <c r="P96" s="33"/>
      <c r="Q96" s="33"/>
      <c r="R96" s="47"/>
      <c r="S96" s="47"/>
      <c r="T96" s="47"/>
      <c r="U96" s="47"/>
      <c r="V96" s="47"/>
      <c r="W96" s="47"/>
      <c r="X96" s="47"/>
      <c r="Y96" s="47"/>
      <c r="Z96" s="47"/>
      <c r="AA96" s="47"/>
      <c r="AB96" s="47"/>
      <c r="AC96" s="47"/>
    </row>
    <row r="97">
      <c r="A97" s="47"/>
      <c r="B97" s="32"/>
      <c r="C97" s="33"/>
      <c r="D97" s="32"/>
      <c r="E97" s="32"/>
      <c r="F97" s="32"/>
      <c r="G97" s="32"/>
      <c r="H97" s="32"/>
      <c r="I97" s="32"/>
      <c r="J97" s="32"/>
      <c r="K97" s="32"/>
      <c r="L97" s="32"/>
      <c r="M97" s="32"/>
      <c r="N97" s="33"/>
      <c r="O97" s="33"/>
      <c r="P97" s="33"/>
      <c r="Q97" s="33"/>
      <c r="R97" s="47"/>
      <c r="S97" s="47"/>
      <c r="T97" s="47"/>
      <c r="U97" s="47"/>
      <c r="V97" s="47"/>
      <c r="W97" s="47"/>
      <c r="X97" s="47"/>
      <c r="Y97" s="47"/>
      <c r="Z97" s="47"/>
      <c r="AA97" s="47"/>
      <c r="AB97" s="47"/>
      <c r="AC97" s="47"/>
    </row>
    <row r="98">
      <c r="A98" s="88"/>
      <c r="B98" s="56" t="s">
        <v>251</v>
      </c>
      <c r="C98" s="57"/>
      <c r="D98" s="58" t="s">
        <v>1532</v>
      </c>
      <c r="E98" s="59"/>
      <c r="F98" s="59"/>
      <c r="G98" s="59"/>
      <c r="H98" s="60"/>
      <c r="I98" s="58" t="s">
        <v>1528</v>
      </c>
      <c r="J98" s="59"/>
      <c r="K98" s="59"/>
      <c r="L98" s="59"/>
      <c r="M98" s="60"/>
      <c r="N98" s="33"/>
      <c r="O98" s="33"/>
      <c r="P98" s="33"/>
      <c r="Q98" s="33"/>
      <c r="R98" s="47"/>
      <c r="S98" s="47"/>
      <c r="T98" s="47"/>
      <c r="U98" s="47"/>
      <c r="V98" s="47"/>
      <c r="W98" s="47"/>
      <c r="X98" s="47"/>
      <c r="Y98" s="47"/>
      <c r="Z98" s="47"/>
      <c r="AA98" s="47"/>
      <c r="AB98" s="47"/>
      <c r="AC98" s="47"/>
    </row>
    <row r="99">
      <c r="A99" s="88"/>
      <c r="B99" s="35" t="s">
        <v>123</v>
      </c>
      <c r="C99" s="79" t="s">
        <v>124</v>
      </c>
      <c r="D99" s="79" t="s">
        <v>125</v>
      </c>
      <c r="E99" s="79" t="s">
        <v>143</v>
      </c>
      <c r="F99" s="79" t="s">
        <v>66</v>
      </c>
      <c r="G99" s="79" t="s">
        <v>126</v>
      </c>
      <c r="H99" s="79" t="s">
        <v>127</v>
      </c>
      <c r="I99" s="79" t="s">
        <v>125</v>
      </c>
      <c r="J99" s="79" t="s">
        <v>143</v>
      </c>
      <c r="K99" s="79" t="s">
        <v>66</v>
      </c>
      <c r="L99" s="79" t="s">
        <v>126</v>
      </c>
      <c r="M99" s="79" t="s">
        <v>127</v>
      </c>
      <c r="N99" s="33"/>
      <c r="O99" s="33"/>
      <c r="P99" s="33"/>
      <c r="Q99" s="33"/>
      <c r="R99" s="47"/>
      <c r="S99" s="47"/>
      <c r="T99" s="47"/>
      <c r="U99" s="47"/>
      <c r="V99" s="47"/>
      <c r="W99" s="47"/>
      <c r="X99" s="47"/>
      <c r="Y99" s="47"/>
      <c r="Z99" s="47"/>
      <c r="AA99" s="47"/>
      <c r="AB99" s="47"/>
      <c r="AC99" s="47"/>
    </row>
    <row r="100">
      <c r="A100" s="88"/>
      <c r="B100" s="80" t="s">
        <v>144</v>
      </c>
      <c r="C100" s="63" t="s">
        <v>129</v>
      </c>
      <c r="D100" s="264">
        <v>0.742616033755274</v>
      </c>
      <c r="E100" s="73">
        <v>0.727941176470588</v>
      </c>
      <c r="F100" s="73">
        <v>0.764478764478764</v>
      </c>
      <c r="G100" s="264">
        <v>0.828552708211997</v>
      </c>
      <c r="H100" s="264">
        <v>0.801725582067392</v>
      </c>
      <c r="I100" s="264">
        <v>0.763636363636363</v>
      </c>
      <c r="J100" s="264">
        <v>0.770642201834862</v>
      </c>
      <c r="K100" s="264">
        <v>0.81159420289855</v>
      </c>
      <c r="L100" s="264">
        <v>0.828145478374836</v>
      </c>
      <c r="M100" s="264">
        <v>0.907942753246122</v>
      </c>
      <c r="N100" s="33"/>
      <c r="O100" s="33"/>
      <c r="P100" s="33"/>
      <c r="Q100" s="33"/>
      <c r="R100" s="47"/>
      <c r="S100" s="47"/>
      <c r="T100" s="47"/>
      <c r="U100" s="47"/>
      <c r="V100" s="47"/>
      <c r="W100" s="47"/>
      <c r="X100" s="47"/>
      <c r="Y100" s="47"/>
      <c r="Z100" s="47"/>
      <c r="AA100" s="47"/>
      <c r="AB100" s="47"/>
      <c r="AC100" s="47"/>
    </row>
    <row r="101">
      <c r="A101" s="88"/>
      <c r="B101" s="85"/>
      <c r="C101" s="82" t="s">
        <v>208</v>
      </c>
      <c r="D101" s="95">
        <v>0.738396624472573</v>
      </c>
      <c r="E101" s="96">
        <v>0.75</v>
      </c>
      <c r="F101" s="96">
        <v>0.766917293233082</v>
      </c>
      <c r="G101" s="95">
        <v>0.768564356435643</v>
      </c>
      <c r="H101" s="95">
        <v>0.779801318855493</v>
      </c>
      <c r="I101" s="95">
        <v>0.721212121212121</v>
      </c>
      <c r="J101" s="95">
        <v>0.770642201834862</v>
      </c>
      <c r="K101" s="95">
        <v>0.785046728971962</v>
      </c>
      <c r="L101" s="95">
        <v>0.782929226736566</v>
      </c>
      <c r="M101" s="95">
        <v>0.853256349303534</v>
      </c>
      <c r="N101" s="33"/>
      <c r="O101" s="33"/>
      <c r="P101" s="33"/>
      <c r="Q101" s="33"/>
      <c r="R101" s="47"/>
      <c r="S101" s="47"/>
      <c r="T101" s="47"/>
      <c r="U101" s="47"/>
      <c r="V101" s="47"/>
      <c r="W101" s="47"/>
      <c r="X101" s="47"/>
      <c r="Y101" s="47"/>
      <c r="Z101" s="47"/>
      <c r="AA101" s="47"/>
      <c r="AB101" s="47"/>
      <c r="AC101" s="47"/>
    </row>
    <row r="102">
      <c r="A102" s="88"/>
      <c r="B102" s="85"/>
      <c r="C102" s="63" t="s">
        <v>1533</v>
      </c>
      <c r="D102" s="73">
        <v>0.620253164556962</v>
      </c>
      <c r="E102" s="75">
        <v>0.419117647058823</v>
      </c>
      <c r="F102" s="75">
        <v>0.558823529411764</v>
      </c>
      <c r="G102" s="87">
        <v>0.748543972044263</v>
      </c>
      <c r="H102" s="87">
        <v>0.819435310967507</v>
      </c>
      <c r="I102" s="73">
        <v>0.66060606060606</v>
      </c>
      <c r="J102" s="75">
        <v>0.522935779816513</v>
      </c>
      <c r="K102" s="75">
        <v>0.670588235294117</v>
      </c>
      <c r="L102" s="75">
        <v>0.783912188728702</v>
      </c>
      <c r="M102" s="75">
        <v>0.877302026867358</v>
      </c>
      <c r="N102" s="33"/>
      <c r="O102" s="33"/>
      <c r="P102" s="33"/>
      <c r="Q102" s="33"/>
      <c r="R102" s="47"/>
      <c r="S102" s="47"/>
      <c r="T102" s="47"/>
      <c r="U102" s="47"/>
      <c r="V102" s="47"/>
      <c r="W102" s="47"/>
      <c r="X102" s="47"/>
      <c r="Y102" s="47"/>
      <c r="Z102" s="47"/>
      <c r="AA102" s="47"/>
      <c r="AB102" s="47"/>
      <c r="AC102" s="47"/>
    </row>
    <row r="103">
      <c r="A103" s="88"/>
      <c r="B103" s="60"/>
      <c r="C103" s="82" t="s">
        <v>1534</v>
      </c>
      <c r="D103" s="96">
        <v>0.662447257383966</v>
      </c>
      <c r="E103" s="84">
        <v>0.63235294117647</v>
      </c>
      <c r="F103" s="84">
        <v>0.682539682539682</v>
      </c>
      <c r="G103" s="83">
        <v>0.70602795573675</v>
      </c>
      <c r="H103" s="83">
        <v>0.74325363357343</v>
      </c>
      <c r="I103" s="96">
        <v>0.733333333333333</v>
      </c>
      <c r="J103" s="84">
        <v>0.743119266055045</v>
      </c>
      <c r="K103" s="84">
        <v>0.786407766990291</v>
      </c>
      <c r="L103" s="84">
        <v>0.796854521625163</v>
      </c>
      <c r="M103" s="84">
        <v>0.886443439279777</v>
      </c>
      <c r="N103" s="33"/>
      <c r="O103" s="33"/>
      <c r="P103" s="33"/>
      <c r="Q103" s="33"/>
      <c r="R103" s="47"/>
      <c r="S103" s="47"/>
      <c r="T103" s="47"/>
      <c r="U103" s="47"/>
      <c r="V103" s="47"/>
      <c r="W103" s="47"/>
      <c r="X103" s="47"/>
      <c r="Y103" s="47"/>
      <c r="Z103" s="47"/>
      <c r="AA103" s="47"/>
      <c r="AB103" s="47"/>
      <c r="AC103" s="47"/>
    </row>
    <row r="104">
      <c r="A104" s="47"/>
      <c r="B104" s="33"/>
      <c r="C104" s="33"/>
      <c r="D104" s="33"/>
      <c r="E104" s="33"/>
      <c r="F104" s="33"/>
      <c r="G104" s="33"/>
      <c r="H104" s="33"/>
      <c r="I104" s="33"/>
      <c r="J104" s="33"/>
      <c r="K104" s="33"/>
      <c r="L104" s="33"/>
      <c r="M104" s="33"/>
      <c r="N104" s="33"/>
      <c r="O104" s="33"/>
      <c r="P104" s="33"/>
      <c r="Q104" s="33"/>
      <c r="R104" s="47"/>
      <c r="S104" s="47"/>
      <c r="T104" s="47"/>
      <c r="U104" s="47"/>
      <c r="V104" s="47"/>
      <c r="W104" s="47"/>
      <c r="X104" s="47"/>
      <c r="Y104" s="47"/>
      <c r="Z104" s="47"/>
      <c r="AA104" s="47"/>
      <c r="AB104" s="47"/>
      <c r="AC104" s="47"/>
    </row>
    <row r="105">
      <c r="A105" s="47"/>
      <c r="B105" s="33"/>
      <c r="C105" s="33"/>
      <c r="D105" s="33"/>
      <c r="E105" s="33"/>
      <c r="F105" s="33"/>
      <c r="G105" s="33"/>
      <c r="H105" s="33"/>
      <c r="I105" s="33"/>
      <c r="J105" s="33"/>
      <c r="K105" s="33"/>
      <c r="L105" s="33"/>
      <c r="M105" s="33"/>
      <c r="N105" s="33"/>
      <c r="O105" s="33"/>
      <c r="P105" s="33"/>
      <c r="Q105" s="33"/>
      <c r="R105" s="47"/>
      <c r="S105" s="47"/>
      <c r="T105" s="47"/>
      <c r="U105" s="47"/>
      <c r="V105" s="47"/>
      <c r="W105" s="47"/>
      <c r="X105" s="47"/>
      <c r="Y105" s="47"/>
      <c r="Z105" s="47"/>
      <c r="AA105" s="47"/>
      <c r="AB105" s="47"/>
      <c r="AC105" s="47"/>
    </row>
    <row r="106">
      <c r="A106" s="47"/>
      <c r="B106" s="33"/>
      <c r="C106" s="33"/>
      <c r="D106" s="33"/>
      <c r="E106" s="33"/>
      <c r="F106" s="33"/>
      <c r="G106" s="33"/>
      <c r="H106" s="33"/>
      <c r="I106" s="33"/>
      <c r="J106" s="33"/>
      <c r="K106" s="33"/>
      <c r="L106" s="33"/>
      <c r="M106" s="33"/>
      <c r="N106" s="33"/>
      <c r="O106" s="33"/>
      <c r="P106" s="33"/>
      <c r="Q106" s="33"/>
      <c r="R106" s="47"/>
      <c r="S106" s="47"/>
      <c r="T106" s="47"/>
      <c r="U106" s="47"/>
      <c r="V106" s="47"/>
      <c r="W106" s="47"/>
      <c r="X106" s="47"/>
      <c r="Y106" s="47"/>
      <c r="Z106" s="47"/>
      <c r="AA106" s="47"/>
      <c r="AB106" s="47"/>
      <c r="AC106" s="47"/>
    </row>
    <row r="107">
      <c r="A107" s="47"/>
      <c r="B107" s="46" t="s">
        <v>273</v>
      </c>
      <c r="C107" s="33"/>
      <c r="D107" s="33"/>
      <c r="E107" s="33"/>
      <c r="F107" s="33"/>
      <c r="G107" s="33"/>
      <c r="H107" s="33"/>
      <c r="I107" s="33"/>
      <c r="J107" s="33"/>
      <c r="K107" s="33"/>
      <c r="L107" s="33"/>
      <c r="M107" s="33"/>
      <c r="N107" s="33"/>
      <c r="O107" s="33"/>
      <c r="P107" s="33"/>
      <c r="Q107" s="33"/>
      <c r="R107" s="47"/>
      <c r="S107" s="47"/>
      <c r="T107" s="47"/>
      <c r="U107" s="47"/>
      <c r="V107" s="47"/>
      <c r="W107" s="47"/>
      <c r="X107" s="47"/>
      <c r="Y107" s="47"/>
      <c r="Z107" s="47"/>
      <c r="AA107" s="47"/>
      <c r="AB107" s="47"/>
      <c r="AC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row>
    <row r="110">
      <c r="A110" s="47"/>
      <c r="B110" s="55" t="s">
        <v>250</v>
      </c>
      <c r="C110" s="33"/>
      <c r="D110" s="33"/>
      <c r="E110" s="33"/>
      <c r="F110" s="33"/>
      <c r="G110" s="33"/>
      <c r="H110" s="33"/>
      <c r="I110" s="33"/>
      <c r="J110" s="33"/>
      <c r="K110" s="33"/>
      <c r="L110" s="33"/>
      <c r="M110" s="33"/>
      <c r="N110" s="33"/>
      <c r="O110" s="33"/>
      <c r="P110" s="33"/>
      <c r="Q110" s="33"/>
      <c r="R110" s="47"/>
      <c r="S110" s="47"/>
      <c r="T110" s="47"/>
      <c r="U110" s="47"/>
      <c r="V110" s="47"/>
      <c r="W110" s="47"/>
      <c r="X110" s="47"/>
      <c r="Y110" s="47"/>
      <c r="Z110" s="47"/>
      <c r="AA110" s="47"/>
      <c r="AB110" s="47"/>
      <c r="AC110" s="47"/>
    </row>
    <row r="111">
      <c r="A111" s="47"/>
      <c r="B111" s="32"/>
      <c r="C111" s="33"/>
      <c r="D111" s="32"/>
      <c r="E111" s="32"/>
      <c r="F111" s="32"/>
      <c r="G111" s="32"/>
      <c r="H111" s="32"/>
      <c r="I111" s="32"/>
      <c r="J111" s="32"/>
      <c r="K111" s="32"/>
      <c r="L111" s="32"/>
      <c r="M111" s="32"/>
      <c r="N111" s="33"/>
      <c r="O111" s="33"/>
      <c r="P111" s="33"/>
      <c r="Q111" s="33"/>
      <c r="R111" s="47"/>
      <c r="S111" s="47"/>
      <c r="T111" s="47"/>
      <c r="U111" s="47"/>
      <c r="V111" s="47"/>
      <c r="W111" s="47"/>
      <c r="X111" s="47"/>
      <c r="Y111" s="47"/>
      <c r="Z111" s="47"/>
      <c r="AA111" s="47"/>
      <c r="AB111" s="47"/>
      <c r="AC111" s="47"/>
    </row>
    <row r="112">
      <c r="A112" s="88"/>
      <c r="B112" s="56" t="s">
        <v>251</v>
      </c>
      <c r="C112" s="57"/>
      <c r="D112" s="58" t="s">
        <v>141</v>
      </c>
      <c r="E112" s="59"/>
      <c r="F112" s="59"/>
      <c r="G112" s="59"/>
      <c r="H112" s="60"/>
      <c r="I112" s="58" t="s">
        <v>142</v>
      </c>
      <c r="J112" s="59"/>
      <c r="K112" s="59"/>
      <c r="L112" s="59"/>
      <c r="M112" s="60"/>
      <c r="N112" s="33"/>
      <c r="O112" s="33"/>
      <c r="P112" s="33"/>
      <c r="Q112" s="33"/>
      <c r="R112" s="47"/>
      <c r="S112" s="47"/>
      <c r="T112" s="47"/>
      <c r="U112" s="47"/>
      <c r="V112" s="47"/>
      <c r="W112" s="47"/>
      <c r="X112" s="47"/>
      <c r="Y112" s="47"/>
      <c r="Z112" s="47"/>
      <c r="AA112" s="47"/>
      <c r="AB112" s="47"/>
      <c r="AC112" s="47"/>
    </row>
    <row r="113">
      <c r="A113" s="88"/>
      <c r="B113" s="35" t="s">
        <v>123</v>
      </c>
      <c r="C113" s="79" t="s">
        <v>124</v>
      </c>
      <c r="D113" s="79" t="s">
        <v>125</v>
      </c>
      <c r="E113" s="79" t="s">
        <v>143</v>
      </c>
      <c r="F113" s="79" t="s">
        <v>66</v>
      </c>
      <c r="G113" s="79" t="s">
        <v>126</v>
      </c>
      <c r="H113" s="79" t="s">
        <v>127</v>
      </c>
      <c r="I113" s="79" t="s">
        <v>125</v>
      </c>
      <c r="J113" s="79" t="s">
        <v>143</v>
      </c>
      <c r="K113" s="79" t="s">
        <v>66</v>
      </c>
      <c r="L113" s="79" t="s">
        <v>126</v>
      </c>
      <c r="M113" s="79" t="s">
        <v>127</v>
      </c>
      <c r="N113" s="33"/>
      <c r="O113" s="33"/>
      <c r="P113" s="33"/>
      <c r="Q113" s="33"/>
      <c r="R113" s="47"/>
      <c r="S113" s="47"/>
      <c r="T113" s="47"/>
      <c r="U113" s="47"/>
      <c r="V113" s="47"/>
      <c r="W113" s="47"/>
      <c r="X113" s="47"/>
      <c r="Y113" s="47"/>
      <c r="Z113" s="47"/>
      <c r="AA113" s="47"/>
      <c r="AB113" s="47"/>
      <c r="AC113" s="47"/>
    </row>
    <row r="114">
      <c r="A114" s="88"/>
      <c r="B114" s="80" t="s">
        <v>144</v>
      </c>
      <c r="C114" s="63" t="s">
        <v>129</v>
      </c>
      <c r="D114" s="73">
        <v>0.74025974025974</v>
      </c>
      <c r="E114" s="73">
        <v>0.683544303797468</v>
      </c>
      <c r="F114" s="73">
        <v>0.729729729729729</v>
      </c>
      <c r="G114" s="73">
        <v>0.840337552742616</v>
      </c>
      <c r="H114" s="73">
        <v>0.771816183307876</v>
      </c>
      <c r="I114" s="73">
        <v>0.758064516129032</v>
      </c>
      <c r="J114" s="73">
        <v>0.777108433734939</v>
      </c>
      <c r="K114" s="73">
        <v>0.811320754716981</v>
      </c>
      <c r="L114" s="73">
        <v>0.816485454011166</v>
      </c>
      <c r="M114" s="73">
        <v>0.887672902182286</v>
      </c>
      <c r="N114" s="33"/>
      <c r="O114" s="33"/>
      <c r="P114" s="33"/>
      <c r="Q114" s="33"/>
      <c r="R114" s="47"/>
      <c r="S114" s="47"/>
      <c r="T114" s="47"/>
      <c r="U114" s="47"/>
      <c r="V114" s="47"/>
      <c r="W114" s="47"/>
      <c r="X114" s="47"/>
      <c r="Y114" s="47"/>
      <c r="Z114" s="47"/>
      <c r="AA114" s="47"/>
      <c r="AB114" s="47"/>
      <c r="AC114" s="47"/>
    </row>
    <row r="115">
      <c r="A115" s="88"/>
      <c r="B115" s="85"/>
      <c r="C115" s="82" t="s">
        <v>208</v>
      </c>
      <c r="D115" s="95">
        <v>0.733766233766233</v>
      </c>
      <c r="E115" s="95">
        <v>0.70886075949367</v>
      </c>
      <c r="F115" s="95">
        <v>0.732026143790849</v>
      </c>
      <c r="G115" s="95">
        <v>0.789535864978902</v>
      </c>
      <c r="H115" s="95">
        <v>0.763220183204882</v>
      </c>
      <c r="I115" s="95">
        <v>0.729838709677419</v>
      </c>
      <c r="J115" s="95">
        <v>0.783132530120481</v>
      </c>
      <c r="K115" s="95">
        <v>0.795107033639143</v>
      </c>
      <c r="L115" s="95">
        <v>0.759476932118718</v>
      </c>
      <c r="M115" s="95">
        <v>0.834984832915598</v>
      </c>
      <c r="N115" s="33"/>
      <c r="O115" s="33"/>
      <c r="P115" s="33"/>
      <c r="Q115" s="33"/>
      <c r="R115" s="47"/>
      <c r="S115" s="47"/>
      <c r="T115" s="47"/>
      <c r="U115" s="47"/>
      <c r="V115" s="47"/>
      <c r="W115" s="47"/>
      <c r="X115" s="47"/>
      <c r="Y115" s="47"/>
      <c r="Z115" s="47"/>
      <c r="AA115" s="47"/>
      <c r="AB115" s="47"/>
      <c r="AC115" s="47"/>
    </row>
    <row r="116">
      <c r="A116" s="88"/>
      <c r="B116" s="85"/>
      <c r="C116" s="63" t="s">
        <v>252</v>
      </c>
      <c r="D116" s="73">
        <v>0.655844155844155</v>
      </c>
      <c r="E116" s="73">
        <v>0.455696202531645</v>
      </c>
      <c r="F116" s="73">
        <v>0.576</v>
      </c>
      <c r="G116" s="73">
        <v>0.774514767932489</v>
      </c>
      <c r="H116" s="73">
        <v>0.75002203791719</v>
      </c>
      <c r="I116" s="73">
        <v>0.641129032258064</v>
      </c>
      <c r="J116" s="73">
        <v>0.53012048192771</v>
      </c>
      <c r="K116" s="73">
        <v>0.664150943396226</v>
      </c>
      <c r="L116" s="73">
        <v>0.767190714075815</v>
      </c>
      <c r="M116" s="73">
        <v>0.88108890988585</v>
      </c>
      <c r="N116" s="33"/>
      <c r="O116" s="33"/>
      <c r="P116" s="33"/>
      <c r="Q116" s="33"/>
      <c r="R116" s="47"/>
      <c r="S116" s="47"/>
      <c r="T116" s="47"/>
      <c r="U116" s="47"/>
      <c r="V116" s="47"/>
      <c r="W116" s="47"/>
      <c r="X116" s="47"/>
      <c r="Y116" s="47"/>
      <c r="Z116" s="47"/>
      <c r="AA116" s="47"/>
      <c r="AB116" s="47"/>
      <c r="AC116" s="47"/>
    </row>
    <row r="117">
      <c r="A117" s="88"/>
      <c r="B117" s="60"/>
      <c r="C117" s="82" t="s">
        <v>263</v>
      </c>
      <c r="D117" s="96">
        <v>0.694805194805194</v>
      </c>
      <c r="E117" s="96">
        <v>0.544303797468354</v>
      </c>
      <c r="F117" s="96">
        <v>0.646616541353383</v>
      </c>
      <c r="G117" s="96">
        <v>0.818734177215189</v>
      </c>
      <c r="H117" s="96">
        <v>0.760229525832723</v>
      </c>
      <c r="I117" s="96">
        <v>0.669354838709677</v>
      </c>
      <c r="J117" s="96">
        <v>0.602409638554216</v>
      </c>
      <c r="K117" s="96">
        <v>0.709219858156028</v>
      </c>
      <c r="L117" s="96">
        <v>0.809579782544813</v>
      </c>
      <c r="M117" s="96">
        <v>0.894106291782596</v>
      </c>
      <c r="N117" s="33"/>
      <c r="O117" s="33"/>
      <c r="P117" s="33"/>
      <c r="Q117" s="33"/>
      <c r="R117" s="47"/>
      <c r="S117" s="47"/>
      <c r="T117" s="47"/>
      <c r="U117" s="47"/>
      <c r="V117" s="47"/>
      <c r="W117" s="47"/>
      <c r="X117" s="47"/>
      <c r="Y117" s="47"/>
      <c r="Z117" s="47"/>
      <c r="AA117" s="47"/>
      <c r="AB117" s="47"/>
      <c r="AC117" s="47"/>
    </row>
    <row r="118">
      <c r="A118" s="47"/>
      <c r="B118" s="33"/>
      <c r="C118" s="33"/>
      <c r="D118" s="33"/>
      <c r="E118" s="33"/>
      <c r="F118" s="33"/>
      <c r="G118" s="33"/>
      <c r="H118" s="33"/>
      <c r="I118" s="33"/>
      <c r="J118" s="33"/>
      <c r="K118" s="33"/>
      <c r="L118" s="33"/>
      <c r="M118" s="33"/>
      <c r="N118" s="33"/>
      <c r="O118" s="33"/>
      <c r="P118" s="33"/>
      <c r="Q118" s="33"/>
      <c r="R118" s="47"/>
      <c r="S118" s="47"/>
      <c r="T118" s="47"/>
      <c r="U118" s="47"/>
      <c r="V118" s="47"/>
      <c r="W118" s="47"/>
      <c r="X118" s="47"/>
      <c r="Y118" s="47"/>
      <c r="Z118" s="47"/>
      <c r="AA118" s="47"/>
      <c r="AB118" s="47"/>
      <c r="AC118" s="47"/>
    </row>
    <row r="119">
      <c r="A119" s="47"/>
      <c r="B119" s="46" t="s">
        <v>273</v>
      </c>
      <c r="C119" s="33"/>
      <c r="D119" s="33"/>
      <c r="E119" s="33"/>
      <c r="F119" s="33"/>
      <c r="G119" s="33"/>
      <c r="H119" s="33"/>
      <c r="I119" s="33"/>
      <c r="J119" s="33"/>
      <c r="K119" s="33"/>
      <c r="L119" s="33"/>
      <c r="M119" s="33"/>
      <c r="N119" s="33"/>
      <c r="O119" s="33"/>
      <c r="P119" s="33"/>
      <c r="Q119" s="33"/>
      <c r="R119" s="47"/>
      <c r="S119" s="47"/>
      <c r="T119" s="47"/>
      <c r="U119" s="47"/>
      <c r="V119" s="47"/>
      <c r="W119" s="47"/>
      <c r="X119" s="47"/>
      <c r="Y119" s="47"/>
      <c r="Z119" s="47"/>
      <c r="AA119" s="47"/>
      <c r="AB119" s="47"/>
      <c r="AC119" s="47"/>
    </row>
    <row r="120">
      <c r="A120" s="47"/>
      <c r="B120" s="46" t="s">
        <v>274</v>
      </c>
      <c r="C120" s="33"/>
      <c r="D120" s="33"/>
      <c r="E120" s="33"/>
      <c r="F120" s="33"/>
      <c r="G120" s="33"/>
      <c r="H120" s="33"/>
      <c r="I120" s="33"/>
      <c r="J120" s="33"/>
      <c r="K120" s="33"/>
      <c r="L120" s="33"/>
      <c r="M120" s="33"/>
      <c r="N120" s="33"/>
      <c r="O120" s="33"/>
      <c r="P120" s="33"/>
      <c r="Q120" s="33"/>
      <c r="R120" s="47"/>
      <c r="S120" s="47"/>
      <c r="T120" s="47"/>
      <c r="U120" s="47"/>
      <c r="V120" s="47"/>
      <c r="W120" s="47"/>
      <c r="X120" s="47"/>
      <c r="Y120" s="47"/>
      <c r="Z120" s="47"/>
      <c r="AA120" s="47"/>
      <c r="AB120" s="47"/>
      <c r="AC120" s="47"/>
    </row>
    <row r="121">
      <c r="A121" s="47"/>
      <c r="B121" s="46" t="s">
        <v>275</v>
      </c>
      <c r="C121" s="33"/>
      <c r="D121" s="33"/>
      <c r="E121" s="33"/>
      <c r="F121" s="33"/>
      <c r="G121" s="33"/>
      <c r="H121" s="33"/>
      <c r="I121" s="33"/>
      <c r="J121" s="33"/>
      <c r="K121" s="33"/>
      <c r="L121" s="33"/>
      <c r="M121" s="33"/>
      <c r="N121" s="33"/>
      <c r="O121" s="33"/>
      <c r="P121" s="33"/>
      <c r="Q121" s="33"/>
      <c r="R121" s="47"/>
      <c r="S121" s="47"/>
      <c r="T121" s="47"/>
      <c r="U121" s="47"/>
      <c r="V121" s="47"/>
      <c r="W121" s="47"/>
      <c r="X121" s="47"/>
      <c r="Y121" s="47"/>
      <c r="Z121" s="47"/>
      <c r="AA121" s="47"/>
      <c r="AB121" s="47"/>
      <c r="AC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row>
    <row r="124">
      <c r="A124" s="47"/>
      <c r="B124" s="55" t="s">
        <v>276</v>
      </c>
      <c r="C124" s="33"/>
      <c r="D124" s="33"/>
      <c r="E124" s="33"/>
      <c r="F124" s="33"/>
      <c r="G124" s="33"/>
      <c r="H124" s="33"/>
      <c r="I124" s="33"/>
      <c r="J124" s="33"/>
      <c r="K124" s="33"/>
      <c r="L124" s="33"/>
      <c r="M124" s="33"/>
      <c r="N124" s="33"/>
      <c r="O124" s="33"/>
      <c r="P124" s="33"/>
      <c r="Q124" s="33"/>
      <c r="R124" s="47"/>
      <c r="S124" s="47"/>
      <c r="T124" s="47"/>
      <c r="U124" s="47"/>
      <c r="V124" s="47"/>
      <c r="W124" s="47"/>
      <c r="X124" s="47"/>
      <c r="Y124" s="47"/>
      <c r="Z124" s="47"/>
      <c r="AA124" s="47"/>
      <c r="AB124" s="47"/>
      <c r="AC124" s="47"/>
    </row>
    <row r="125">
      <c r="A125" s="47"/>
      <c r="B125" s="32"/>
      <c r="C125" s="33"/>
      <c r="D125" s="32"/>
      <c r="E125" s="32"/>
      <c r="F125" s="32"/>
      <c r="G125" s="32"/>
      <c r="H125" s="32"/>
      <c r="I125" s="32"/>
      <c r="J125" s="32"/>
      <c r="K125" s="32"/>
      <c r="L125" s="32"/>
      <c r="M125" s="32"/>
      <c r="N125" s="33"/>
      <c r="O125" s="33"/>
      <c r="P125" s="33"/>
      <c r="Q125" s="33"/>
      <c r="R125" s="47"/>
      <c r="S125" s="47"/>
      <c r="T125" s="47"/>
      <c r="U125" s="47"/>
      <c r="V125" s="47"/>
      <c r="W125" s="47"/>
      <c r="X125" s="47"/>
      <c r="Y125" s="47"/>
      <c r="Z125" s="47"/>
      <c r="AA125" s="47"/>
      <c r="AB125" s="47"/>
      <c r="AC125" s="47"/>
    </row>
    <row r="126">
      <c r="A126" s="88"/>
      <c r="B126" s="56" t="s">
        <v>251</v>
      </c>
      <c r="C126" s="57"/>
      <c r="D126" s="74" t="s">
        <v>168</v>
      </c>
      <c r="E126" s="59"/>
      <c r="F126" s="59"/>
      <c r="G126" s="59"/>
      <c r="H126" s="60"/>
      <c r="I126" s="74" t="s">
        <v>169</v>
      </c>
      <c r="J126" s="59"/>
      <c r="K126" s="59"/>
      <c r="L126" s="59"/>
      <c r="M126" s="60"/>
      <c r="N126" s="33"/>
      <c r="O126" s="33"/>
      <c r="P126" s="33"/>
      <c r="Q126" s="33"/>
      <c r="R126" s="47"/>
      <c r="S126" s="47"/>
      <c r="T126" s="47"/>
      <c r="U126" s="47"/>
      <c r="V126" s="47"/>
      <c r="W126" s="47"/>
      <c r="X126" s="47"/>
      <c r="Y126" s="47"/>
      <c r="Z126" s="47"/>
      <c r="AA126" s="47"/>
      <c r="AB126" s="47"/>
      <c r="AC126" s="47"/>
    </row>
    <row r="127">
      <c r="A127" s="88"/>
      <c r="B127" s="35" t="s">
        <v>123</v>
      </c>
      <c r="C127" s="79" t="s">
        <v>124</v>
      </c>
      <c r="D127" s="35" t="s">
        <v>125</v>
      </c>
      <c r="E127" s="35" t="s">
        <v>143</v>
      </c>
      <c r="F127" s="35" t="s">
        <v>66</v>
      </c>
      <c r="G127" s="35" t="s">
        <v>126</v>
      </c>
      <c r="H127" s="35" t="s">
        <v>127</v>
      </c>
      <c r="I127" s="35" t="s">
        <v>125</v>
      </c>
      <c r="J127" s="35" t="s">
        <v>143</v>
      </c>
      <c r="K127" s="35" t="s">
        <v>66</v>
      </c>
      <c r="L127" s="35" t="s">
        <v>126</v>
      </c>
      <c r="M127" s="35" t="s">
        <v>127</v>
      </c>
      <c r="N127" s="33"/>
      <c r="O127" s="33"/>
      <c r="P127" s="33"/>
      <c r="Q127" s="33"/>
      <c r="R127" s="47"/>
      <c r="S127" s="47"/>
      <c r="T127" s="47"/>
      <c r="U127" s="47"/>
      <c r="V127" s="47"/>
      <c r="W127" s="47"/>
      <c r="X127" s="47"/>
      <c r="Y127" s="47"/>
      <c r="Z127" s="47"/>
      <c r="AA127" s="47"/>
      <c r="AB127" s="47"/>
      <c r="AC127" s="47"/>
    </row>
    <row r="128">
      <c r="A128" s="88"/>
      <c r="B128" s="80" t="s">
        <v>144</v>
      </c>
      <c r="C128" s="63" t="s">
        <v>129</v>
      </c>
      <c r="D128" s="75">
        <v>0.743016759776536</v>
      </c>
      <c r="E128" s="75">
        <v>0.774774774774774</v>
      </c>
      <c r="F128" s="75">
        <v>0.788990825688073</v>
      </c>
      <c r="G128" s="75">
        <v>0.812400635930047</v>
      </c>
      <c r="H128" s="75">
        <v>0.86036763690942</v>
      </c>
      <c r="I128" s="75">
        <v>0.757847533632287</v>
      </c>
      <c r="J128" s="75">
        <v>0.723880597014925</v>
      </c>
      <c r="K128" s="75">
        <v>0.782258064516129</v>
      </c>
      <c r="L128" s="75">
        <v>0.83406003689418</v>
      </c>
      <c r="M128" s="75">
        <v>0.832594137471615</v>
      </c>
      <c r="N128" s="33"/>
      <c r="O128" s="33"/>
      <c r="P128" s="33"/>
      <c r="Q128" s="33"/>
      <c r="R128" s="47"/>
      <c r="S128" s="47"/>
      <c r="T128" s="47"/>
      <c r="U128" s="47"/>
      <c r="V128" s="47"/>
      <c r="W128" s="47"/>
      <c r="X128" s="47"/>
      <c r="Y128" s="47"/>
      <c r="Z128" s="47"/>
      <c r="AA128" s="47"/>
      <c r="AB128" s="47"/>
      <c r="AC128" s="47"/>
    </row>
    <row r="129">
      <c r="A129" s="88"/>
      <c r="B129" s="85"/>
      <c r="C129" s="82" t="s">
        <v>208</v>
      </c>
      <c r="D129" s="75">
        <v>0.692737430167597</v>
      </c>
      <c r="E129" s="75">
        <v>0.756756756756756</v>
      </c>
      <c r="F129" s="75">
        <v>0.753363228699551</v>
      </c>
      <c r="G129" s="75">
        <v>0.729862215156332</v>
      </c>
      <c r="H129" s="75">
        <v>0.729862215156332</v>
      </c>
      <c r="I129" s="75">
        <v>0.762331838565022</v>
      </c>
      <c r="J129" s="75">
        <v>0.761194029850746</v>
      </c>
      <c r="K129" s="75">
        <v>0.793774319066147</v>
      </c>
      <c r="L129" s="75">
        <v>0.815193694449102</v>
      </c>
      <c r="M129" s="75">
        <v>0.831120658704896</v>
      </c>
      <c r="N129" s="33"/>
      <c r="O129" s="33"/>
      <c r="P129" s="33"/>
      <c r="Q129" s="33"/>
      <c r="R129" s="47"/>
      <c r="S129" s="47"/>
      <c r="T129" s="47"/>
      <c r="U129" s="47"/>
      <c r="V129" s="47"/>
      <c r="W129" s="47"/>
      <c r="X129" s="47"/>
      <c r="Y129" s="47"/>
      <c r="Z129" s="47"/>
      <c r="AA129" s="47"/>
      <c r="AB129" s="47"/>
      <c r="AC129" s="47"/>
    </row>
    <row r="130">
      <c r="A130" s="88"/>
      <c r="B130" s="85"/>
      <c r="C130" s="63" t="s">
        <v>277</v>
      </c>
      <c r="D130" s="87">
        <v>0.70949720670391</v>
      </c>
      <c r="E130" s="87">
        <v>0.747747747747747</v>
      </c>
      <c r="F130" s="87">
        <v>0.761467889908256</v>
      </c>
      <c r="G130" s="87">
        <v>0.807498675145733</v>
      </c>
      <c r="H130" s="75">
        <v>0.868779871741008</v>
      </c>
      <c r="I130" s="87">
        <v>0.708520179372197</v>
      </c>
      <c r="J130" s="87">
        <v>0.708955223880597</v>
      </c>
      <c r="K130" s="87">
        <v>0.745098039215686</v>
      </c>
      <c r="L130" s="75">
        <v>0.772681536139527</v>
      </c>
      <c r="M130" s="75">
        <v>0.813922262536934</v>
      </c>
      <c r="N130" s="33"/>
      <c r="O130" s="33"/>
      <c r="P130" s="33"/>
      <c r="Q130" s="33"/>
      <c r="R130" s="47"/>
      <c r="S130" s="47"/>
      <c r="T130" s="47"/>
      <c r="U130" s="47"/>
      <c r="V130" s="47"/>
      <c r="W130" s="47"/>
      <c r="X130" s="47"/>
      <c r="Y130" s="47"/>
      <c r="Z130" s="47"/>
      <c r="AA130" s="47"/>
      <c r="AB130" s="47"/>
      <c r="AC130" s="47"/>
    </row>
    <row r="131">
      <c r="A131" s="88"/>
      <c r="B131" s="60"/>
      <c r="C131" s="95" t="s">
        <v>288</v>
      </c>
      <c r="D131" s="75">
        <v>0.687150837988826</v>
      </c>
      <c r="E131" s="75">
        <v>0.621621621621621</v>
      </c>
      <c r="F131" s="75">
        <v>0.711340206185566</v>
      </c>
      <c r="G131" s="75">
        <v>0.789215686274509</v>
      </c>
      <c r="H131" s="87">
        <v>0.872669661230071</v>
      </c>
      <c r="I131" s="75">
        <v>0.699551569506726</v>
      </c>
      <c r="J131" s="75">
        <v>0.58955223880597</v>
      </c>
      <c r="K131" s="75">
        <v>0.702222222222222</v>
      </c>
      <c r="L131" s="87">
        <v>0.826681200737883</v>
      </c>
      <c r="M131" s="87">
        <v>0.845849728962958</v>
      </c>
      <c r="N131" s="33"/>
      <c r="O131" s="33"/>
      <c r="P131" s="33"/>
      <c r="Q131" s="33"/>
      <c r="R131" s="47"/>
      <c r="S131" s="47"/>
      <c r="T131" s="47"/>
      <c r="U131" s="47"/>
      <c r="V131" s="47"/>
      <c r="W131" s="47"/>
      <c r="X131" s="47"/>
      <c r="Y131" s="47"/>
      <c r="Z131" s="47"/>
      <c r="AA131" s="47"/>
      <c r="AB131" s="47"/>
      <c r="AC131" s="47"/>
    </row>
    <row r="132">
      <c r="A132" s="47"/>
      <c r="B132" s="33"/>
      <c r="C132" s="33"/>
      <c r="D132" s="33"/>
      <c r="E132" s="33"/>
      <c r="F132" s="33"/>
      <c r="G132" s="33"/>
      <c r="H132" s="33"/>
      <c r="I132" s="33"/>
      <c r="J132" s="33"/>
      <c r="K132" s="33"/>
      <c r="L132" s="33"/>
      <c r="M132" s="33"/>
      <c r="N132" s="33"/>
      <c r="O132" s="33"/>
      <c r="P132" s="33"/>
      <c r="Q132" s="33"/>
      <c r="R132" s="47"/>
      <c r="S132" s="47"/>
      <c r="T132" s="47"/>
      <c r="U132" s="47"/>
      <c r="V132" s="47"/>
      <c r="W132" s="47"/>
      <c r="X132" s="47"/>
      <c r="Y132" s="47"/>
      <c r="Z132" s="47"/>
      <c r="AA132" s="47"/>
      <c r="AB132" s="47"/>
      <c r="AC132" s="47"/>
    </row>
    <row r="133">
      <c r="A133" s="47"/>
      <c r="B133" s="33"/>
      <c r="C133" s="33"/>
      <c r="D133" s="33"/>
      <c r="E133" s="33"/>
      <c r="F133" s="33"/>
      <c r="G133" s="33"/>
      <c r="H133" s="33"/>
      <c r="I133" s="33"/>
      <c r="J133" s="33"/>
      <c r="K133" s="33"/>
      <c r="L133" s="33"/>
      <c r="M133" s="33"/>
      <c r="N133" s="33"/>
      <c r="O133" s="33"/>
      <c r="P133" s="33"/>
      <c r="Q133" s="33"/>
      <c r="R133" s="47"/>
      <c r="S133" s="47"/>
      <c r="T133" s="47"/>
      <c r="U133" s="47"/>
      <c r="V133" s="47"/>
      <c r="W133" s="47"/>
      <c r="X133" s="47"/>
      <c r="Y133" s="47"/>
      <c r="Z133" s="47"/>
      <c r="AA133" s="47"/>
      <c r="AB133" s="47"/>
      <c r="AC133" s="47"/>
    </row>
    <row r="134">
      <c r="A134" s="47"/>
      <c r="B134" s="46" t="s">
        <v>273</v>
      </c>
      <c r="C134" s="33"/>
      <c r="D134" s="33"/>
      <c r="E134" s="33"/>
      <c r="F134" s="33"/>
      <c r="G134" s="33"/>
      <c r="H134" s="33"/>
      <c r="I134" s="33"/>
      <c r="J134" s="33"/>
      <c r="K134" s="33"/>
      <c r="L134" s="33"/>
      <c r="M134" s="33"/>
      <c r="N134" s="33"/>
      <c r="O134" s="33"/>
      <c r="P134" s="33"/>
      <c r="Q134" s="33"/>
      <c r="R134" s="47"/>
      <c r="S134" s="47"/>
      <c r="T134" s="47"/>
      <c r="U134" s="47"/>
      <c r="V134" s="47"/>
      <c r="W134" s="47"/>
      <c r="X134" s="47"/>
      <c r="Y134" s="47"/>
      <c r="Z134" s="47"/>
      <c r="AA134" s="47"/>
      <c r="AB134" s="47"/>
      <c r="AC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row>
    <row r="137">
      <c r="A137" s="47"/>
      <c r="B137" s="55" t="s">
        <v>299</v>
      </c>
      <c r="C137" s="32"/>
      <c r="D137" s="33"/>
      <c r="E137" s="32"/>
      <c r="F137" s="32"/>
      <c r="G137" s="32"/>
      <c r="H137" s="32"/>
      <c r="I137" s="32"/>
      <c r="J137" s="33"/>
      <c r="K137" s="33"/>
      <c r="L137" s="55" t="s">
        <v>300</v>
      </c>
      <c r="M137" s="32"/>
      <c r="N137" s="32"/>
      <c r="O137" s="32"/>
      <c r="P137" s="32"/>
      <c r="Q137" s="32"/>
      <c r="R137" s="32"/>
      <c r="S137" s="32"/>
      <c r="T137" s="33"/>
      <c r="U137" s="33"/>
      <c r="V137" s="47"/>
      <c r="W137" s="47"/>
      <c r="X137" s="47"/>
      <c r="Y137" s="47"/>
      <c r="Z137" s="47"/>
      <c r="AA137" s="47"/>
      <c r="AB137" s="47"/>
      <c r="AC137" s="47"/>
    </row>
    <row r="138">
      <c r="A138" s="47"/>
      <c r="B138" s="31"/>
      <c r="C138" s="63" t="s">
        <v>1535</v>
      </c>
      <c r="D138" s="57"/>
      <c r="E138" s="58" t="s">
        <v>301</v>
      </c>
      <c r="F138" s="59"/>
      <c r="G138" s="59"/>
      <c r="H138" s="59"/>
      <c r="I138" s="60"/>
      <c r="J138" s="33"/>
      <c r="K138" s="33"/>
      <c r="L138" s="31"/>
      <c r="M138" s="98" t="s">
        <v>302</v>
      </c>
      <c r="N138" s="60"/>
      <c r="O138" s="58" t="s">
        <v>301</v>
      </c>
      <c r="P138" s="59"/>
      <c r="Q138" s="59"/>
      <c r="R138" s="59"/>
      <c r="S138" s="60"/>
      <c r="T138" s="33"/>
      <c r="U138" s="33"/>
      <c r="V138" s="47"/>
      <c r="W138" s="47"/>
      <c r="X138" s="47"/>
      <c r="Y138" s="47"/>
      <c r="Z138" s="47"/>
      <c r="AA138" s="47"/>
      <c r="AB138" s="47"/>
      <c r="AC138" s="47"/>
    </row>
    <row r="139">
      <c r="A139" s="47"/>
      <c r="B139" s="31"/>
      <c r="C139" s="35" t="s">
        <v>123</v>
      </c>
      <c r="D139" s="35" t="s">
        <v>303</v>
      </c>
      <c r="E139" s="35" t="s">
        <v>65</v>
      </c>
      <c r="F139" s="35" t="s">
        <v>143</v>
      </c>
      <c r="G139" s="35" t="s">
        <v>66</v>
      </c>
      <c r="H139" s="35" t="s">
        <v>126</v>
      </c>
      <c r="I139" s="35" t="s">
        <v>127</v>
      </c>
      <c r="J139" s="33"/>
      <c r="K139" s="33"/>
      <c r="L139" s="31"/>
      <c r="M139" s="35" t="s">
        <v>123</v>
      </c>
      <c r="N139" s="35" t="s">
        <v>303</v>
      </c>
      <c r="O139" s="35" t="s">
        <v>65</v>
      </c>
      <c r="P139" s="35" t="s">
        <v>143</v>
      </c>
      <c r="Q139" s="35" t="s">
        <v>66</v>
      </c>
      <c r="R139" s="35" t="s">
        <v>126</v>
      </c>
      <c r="S139" s="35" t="s">
        <v>127</v>
      </c>
      <c r="T139" s="33"/>
      <c r="U139" s="33"/>
      <c r="V139" s="47"/>
      <c r="W139" s="47"/>
      <c r="X139" s="47"/>
      <c r="Y139" s="47"/>
      <c r="Z139" s="47"/>
      <c r="AA139" s="47"/>
      <c r="AB139" s="47"/>
      <c r="AC139" s="47"/>
    </row>
    <row r="140">
      <c r="A140" s="47"/>
      <c r="B140" s="31"/>
      <c r="C140" s="80" t="s">
        <v>304</v>
      </c>
      <c r="D140" s="63" t="s">
        <v>129</v>
      </c>
      <c r="E140" s="75">
        <v>0.753731343283582</v>
      </c>
      <c r="F140" s="75">
        <v>0.74390243902439</v>
      </c>
      <c r="G140" s="75">
        <v>0.787096774193548</v>
      </c>
      <c r="H140" s="75">
        <v>0.847091932457785</v>
      </c>
      <c r="I140" s="87">
        <v>0.871367019787099</v>
      </c>
      <c r="J140" s="33"/>
      <c r="K140" s="33"/>
      <c r="L140" s="31"/>
      <c r="M140" s="80" t="s">
        <v>305</v>
      </c>
      <c r="N140" s="63" t="s">
        <v>306</v>
      </c>
      <c r="O140" s="75">
        <v>0.611940298507462</v>
      </c>
      <c r="P140" s="87">
        <v>1.0</v>
      </c>
      <c r="Q140" s="75">
        <v>0.759259259259259</v>
      </c>
      <c r="R140" s="75">
        <v>0.831613508442776</v>
      </c>
      <c r="S140" s="75">
        <v>0.890753500569031</v>
      </c>
      <c r="T140" s="33"/>
      <c r="U140" s="33"/>
      <c r="V140" s="47"/>
      <c r="W140" s="47"/>
      <c r="X140" s="47"/>
      <c r="Y140" s="47"/>
      <c r="Z140" s="47"/>
      <c r="AA140" s="47"/>
      <c r="AB140" s="47"/>
      <c r="AC140" s="47"/>
    </row>
    <row r="141">
      <c r="A141" s="47"/>
      <c r="B141" s="31"/>
      <c r="C141" s="267"/>
      <c r="D141" s="63" t="s">
        <v>208</v>
      </c>
      <c r="E141" s="87">
        <v>0.776119402985074</v>
      </c>
      <c r="F141" s="87">
        <v>0.841463414634146</v>
      </c>
      <c r="G141" s="87">
        <v>0.821428571428571</v>
      </c>
      <c r="H141" s="75">
        <v>0.826923076923076</v>
      </c>
      <c r="I141" s="75">
        <v>0.856703368852847</v>
      </c>
      <c r="J141" s="33"/>
      <c r="K141" s="33"/>
      <c r="L141" s="31"/>
      <c r="M141" s="267"/>
      <c r="N141" s="63" t="s">
        <v>307</v>
      </c>
      <c r="O141" s="87">
        <v>0.873134328358208</v>
      </c>
      <c r="P141" s="75">
        <v>0.890243902439024</v>
      </c>
      <c r="Q141" s="87">
        <v>0.895705521472392</v>
      </c>
      <c r="R141" s="87">
        <v>0.934568480300187</v>
      </c>
      <c r="S141" s="87">
        <v>0.954841492035501</v>
      </c>
      <c r="T141" s="33"/>
      <c r="U141" s="33"/>
      <c r="V141" s="47"/>
      <c r="W141" s="47"/>
      <c r="X141" s="47"/>
      <c r="Y141" s="47"/>
      <c r="Z141" s="47"/>
      <c r="AA141" s="47"/>
      <c r="AB141" s="47"/>
      <c r="AC141" s="47"/>
    </row>
    <row r="142">
      <c r="A142" s="47"/>
      <c r="B142" s="31"/>
      <c r="C142" s="63" t="s">
        <v>308</v>
      </c>
      <c r="D142" s="63" t="s">
        <v>129</v>
      </c>
      <c r="E142" s="75">
        <v>0.753731343283582</v>
      </c>
      <c r="F142" s="75">
        <v>0.817073170731707</v>
      </c>
      <c r="G142" s="75">
        <v>0.802395209580838</v>
      </c>
      <c r="H142" s="75">
        <v>0.846857410881801</v>
      </c>
      <c r="I142" s="75">
        <v>0.865063742624551</v>
      </c>
      <c r="J142" s="33"/>
      <c r="K142" s="33"/>
      <c r="L142" s="31"/>
      <c r="M142" s="63" t="s">
        <v>309</v>
      </c>
      <c r="N142" s="63" t="s">
        <v>306</v>
      </c>
      <c r="O142" s="75">
        <v>0.776119402985074</v>
      </c>
      <c r="P142" s="75">
        <v>0.73170731707317</v>
      </c>
      <c r="Q142" s="75">
        <v>0.8</v>
      </c>
      <c r="R142" s="75">
        <v>0.898921200750469</v>
      </c>
      <c r="S142" s="75">
        <v>0.92946114260711</v>
      </c>
      <c r="T142" s="33"/>
      <c r="U142" s="33"/>
      <c r="V142" s="47"/>
      <c r="W142" s="47"/>
      <c r="X142" s="47"/>
      <c r="Y142" s="47"/>
      <c r="Z142" s="47"/>
      <c r="AA142" s="47"/>
      <c r="AB142" s="47"/>
      <c r="AC142" s="47"/>
    </row>
    <row r="143">
      <c r="A143" s="47"/>
      <c r="B143" s="33"/>
      <c r="C143" s="33"/>
      <c r="D143" s="33"/>
      <c r="E143" s="33"/>
      <c r="F143" s="33"/>
      <c r="G143" s="33"/>
      <c r="H143" s="33"/>
      <c r="I143" s="33"/>
      <c r="J143" s="33"/>
      <c r="K143" s="33"/>
      <c r="L143" s="33"/>
      <c r="M143" s="33"/>
      <c r="N143" s="33"/>
      <c r="O143" s="33"/>
      <c r="P143" s="33"/>
      <c r="Q143" s="33"/>
      <c r="R143" s="33"/>
      <c r="S143" s="33"/>
      <c r="T143" s="33"/>
      <c r="U143" s="33"/>
      <c r="V143" s="47"/>
      <c r="W143" s="47"/>
      <c r="X143" s="47"/>
      <c r="Y143" s="47"/>
      <c r="Z143" s="47"/>
      <c r="AA143" s="47"/>
      <c r="AB143" s="47"/>
      <c r="AC143" s="47"/>
    </row>
    <row r="144">
      <c r="A144" s="47"/>
      <c r="B144" s="33"/>
      <c r="C144" s="46" t="s">
        <v>311</v>
      </c>
      <c r="D144" s="33"/>
      <c r="E144" s="33"/>
      <c r="F144" s="33"/>
      <c r="G144" s="33"/>
      <c r="H144" s="33"/>
      <c r="I144" s="33"/>
      <c r="J144" s="33"/>
      <c r="K144" s="33"/>
      <c r="L144" s="33"/>
      <c r="M144" s="46" t="s">
        <v>310</v>
      </c>
      <c r="N144" s="33"/>
      <c r="O144" s="33"/>
      <c r="P144" s="33"/>
      <c r="Q144" s="33"/>
      <c r="R144" s="33"/>
      <c r="S144" s="33"/>
      <c r="T144" s="33"/>
      <c r="U144" s="33"/>
      <c r="V144" s="47"/>
      <c r="W144" s="47"/>
      <c r="X144" s="47"/>
      <c r="Y144" s="47"/>
      <c r="Z144" s="47"/>
      <c r="AA144" s="47"/>
      <c r="AB144" s="47"/>
      <c r="AC144" s="47"/>
    </row>
    <row r="145">
      <c r="A145" s="47"/>
      <c r="B145" s="54"/>
      <c r="C145" s="54"/>
      <c r="D145" s="54"/>
      <c r="E145" s="54"/>
      <c r="F145" s="54"/>
      <c r="G145" s="54"/>
      <c r="H145" s="54"/>
      <c r="I145" s="54"/>
      <c r="J145" s="47"/>
      <c r="K145" s="47"/>
      <c r="L145" s="47"/>
      <c r="M145" s="47"/>
      <c r="N145" s="47"/>
      <c r="O145" s="47"/>
      <c r="P145" s="47"/>
      <c r="Q145" s="47"/>
      <c r="R145" s="47"/>
      <c r="S145" s="47"/>
      <c r="T145" s="47"/>
      <c r="U145" s="47"/>
      <c r="V145" s="47"/>
      <c r="W145" s="47"/>
      <c r="X145" s="47"/>
      <c r="Y145" s="47"/>
      <c r="Z145" s="47"/>
      <c r="AA145" s="47"/>
      <c r="AB145" s="47"/>
      <c r="AC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row>
    <row r="147">
      <c r="A147" s="47"/>
      <c r="B147" s="112" t="s">
        <v>312</v>
      </c>
      <c r="C147" s="32"/>
      <c r="D147" s="32"/>
      <c r="E147" s="33"/>
      <c r="F147" s="32"/>
      <c r="G147" s="32"/>
      <c r="H147" s="32"/>
      <c r="I147" s="32"/>
      <c r="J147" s="32"/>
      <c r="K147" s="33"/>
      <c r="L147" s="47"/>
      <c r="M147" s="47"/>
      <c r="N147" s="47"/>
      <c r="O147" s="47"/>
      <c r="P147" s="47"/>
      <c r="Q147" s="47"/>
      <c r="R147" s="47"/>
      <c r="S147" s="47"/>
      <c r="T147" s="47"/>
      <c r="U147" s="47"/>
      <c r="V147" s="47"/>
      <c r="W147" s="47"/>
      <c r="X147" s="47"/>
      <c r="Y147" s="47"/>
      <c r="Z147" s="47"/>
      <c r="AA147" s="47"/>
      <c r="AB147" s="47"/>
      <c r="AC147" s="47"/>
    </row>
    <row r="148">
      <c r="A148" s="47"/>
      <c r="B148" s="31"/>
      <c r="C148" s="98" t="s">
        <v>313</v>
      </c>
      <c r="D148" s="60"/>
      <c r="E148" s="57"/>
      <c r="F148" s="58" t="s">
        <v>314</v>
      </c>
      <c r="G148" s="59"/>
      <c r="H148" s="59"/>
      <c r="I148" s="59"/>
      <c r="J148" s="60"/>
      <c r="K148" s="33"/>
      <c r="L148" s="47"/>
      <c r="M148" s="47"/>
      <c r="N148" s="47"/>
      <c r="O148" s="47"/>
      <c r="P148" s="47"/>
      <c r="Q148" s="47"/>
      <c r="R148" s="47"/>
      <c r="S148" s="47"/>
      <c r="T148" s="47"/>
      <c r="U148" s="47"/>
      <c r="V148" s="47"/>
      <c r="W148" s="47"/>
      <c r="X148" s="47"/>
      <c r="Y148" s="47"/>
      <c r="Z148" s="47"/>
      <c r="AA148" s="47"/>
      <c r="AB148" s="47"/>
      <c r="AC148" s="47"/>
    </row>
    <row r="149">
      <c r="A149" s="47"/>
      <c r="B149" s="31"/>
      <c r="C149" s="35" t="s">
        <v>123</v>
      </c>
      <c r="D149" s="35" t="s">
        <v>124</v>
      </c>
      <c r="E149" s="35" t="s">
        <v>315</v>
      </c>
      <c r="F149" s="35" t="s">
        <v>65</v>
      </c>
      <c r="G149" s="35" t="s">
        <v>143</v>
      </c>
      <c r="H149" s="35" t="s">
        <v>66</v>
      </c>
      <c r="I149" s="35" t="s">
        <v>126</v>
      </c>
      <c r="J149" s="35" t="s">
        <v>127</v>
      </c>
      <c r="K149" s="33"/>
      <c r="L149" s="47"/>
      <c r="M149" s="47"/>
      <c r="N149" s="47"/>
      <c r="O149" s="47"/>
      <c r="P149" s="47"/>
      <c r="Q149" s="47"/>
      <c r="R149" s="47"/>
      <c r="S149" s="47"/>
      <c r="T149" s="47"/>
      <c r="U149" s="47"/>
      <c r="V149" s="47"/>
      <c r="W149" s="47"/>
      <c r="X149" s="47"/>
      <c r="Y149" s="47"/>
      <c r="Z149" s="47"/>
      <c r="AA149" s="47"/>
      <c r="AB149" s="47"/>
      <c r="AC149" s="47"/>
    </row>
    <row r="150">
      <c r="A150" s="47"/>
      <c r="B150" s="31"/>
      <c r="C150" s="80" t="s">
        <v>316</v>
      </c>
      <c r="D150" s="63" t="s">
        <v>129</v>
      </c>
      <c r="E150" s="63" t="s">
        <v>317</v>
      </c>
      <c r="F150" s="73">
        <v>0.609452736318407</v>
      </c>
      <c r="G150" s="264">
        <v>1.0</v>
      </c>
      <c r="H150" s="73">
        <v>0.757341576506955</v>
      </c>
      <c r="I150" s="73">
        <v>0.563655271025607</v>
      </c>
      <c r="J150" s="73">
        <v>0.656627139610748</v>
      </c>
      <c r="K150" s="33"/>
      <c r="L150" s="47"/>
      <c r="M150" s="47"/>
      <c r="N150" s="47"/>
      <c r="O150" s="47"/>
      <c r="P150" s="47"/>
      <c r="Q150" s="47"/>
      <c r="R150" s="47"/>
      <c r="S150" s="47"/>
      <c r="T150" s="47"/>
      <c r="U150" s="47"/>
      <c r="V150" s="47"/>
      <c r="W150" s="47"/>
      <c r="X150" s="47"/>
      <c r="Y150" s="47"/>
      <c r="Z150" s="47"/>
      <c r="AA150" s="47"/>
      <c r="AB150" s="47"/>
      <c r="AC150" s="47"/>
    </row>
    <row r="151">
      <c r="A151" s="47"/>
      <c r="B151" s="31"/>
      <c r="C151" s="60"/>
      <c r="D151" s="63" t="s">
        <v>318</v>
      </c>
      <c r="E151" s="63" t="s">
        <v>319</v>
      </c>
      <c r="F151" s="73">
        <v>0.639303482587064</v>
      </c>
      <c r="G151" s="73">
        <v>0.963265306122449</v>
      </c>
      <c r="H151" s="73">
        <v>0.764991896272285</v>
      </c>
      <c r="I151" s="73">
        <v>0.592564669179773</v>
      </c>
      <c r="J151" s="73">
        <v>0.673703476835488</v>
      </c>
      <c r="K151" s="33"/>
      <c r="L151" s="47"/>
      <c r="M151" s="47"/>
      <c r="N151" s="47"/>
      <c r="O151" s="47"/>
      <c r="P151" s="47"/>
      <c r="Q151" s="47"/>
      <c r="R151" s="47"/>
      <c r="S151" s="47"/>
      <c r="T151" s="47"/>
      <c r="U151" s="47"/>
      <c r="V151" s="47"/>
      <c r="W151" s="47"/>
      <c r="X151" s="47"/>
      <c r="Y151" s="47"/>
      <c r="Z151" s="47"/>
      <c r="AA151" s="47"/>
      <c r="AB151" s="47"/>
      <c r="AC151" s="47"/>
    </row>
    <row r="152">
      <c r="A152" s="47"/>
      <c r="B152" s="31"/>
      <c r="C152" s="63" t="s">
        <v>320</v>
      </c>
      <c r="D152" s="63" t="s">
        <v>129</v>
      </c>
      <c r="E152" s="63" t="s">
        <v>319</v>
      </c>
      <c r="F152" s="264">
        <v>0.696517412935323</v>
      </c>
      <c r="G152" s="73">
        <v>0.76734693877551</v>
      </c>
      <c r="H152" s="264">
        <v>0.755020080321285</v>
      </c>
      <c r="I152" s="264">
        <v>0.717847393734563</v>
      </c>
      <c r="J152" s="264">
        <v>0.779542662343212</v>
      </c>
      <c r="K152" s="33"/>
      <c r="L152" s="47"/>
      <c r="M152" s="47"/>
      <c r="N152" s="47"/>
      <c r="O152" s="47"/>
      <c r="P152" s="47"/>
      <c r="Q152" s="47"/>
      <c r="R152" s="47"/>
      <c r="S152" s="47"/>
      <c r="T152" s="47"/>
      <c r="U152" s="47"/>
      <c r="V152" s="47"/>
      <c r="W152" s="47"/>
      <c r="X152" s="47"/>
      <c r="Y152" s="47"/>
      <c r="Z152" s="47"/>
      <c r="AA152" s="47"/>
      <c r="AB152" s="47"/>
      <c r="AC152" s="47"/>
    </row>
    <row r="153">
      <c r="A153" s="47"/>
      <c r="B153" s="33"/>
      <c r="C153" s="33"/>
      <c r="D153" s="33"/>
      <c r="E153" s="33"/>
      <c r="F153" s="33"/>
      <c r="G153" s="33"/>
      <c r="H153" s="33"/>
      <c r="I153" s="33"/>
      <c r="J153" s="33"/>
      <c r="K153" s="33"/>
      <c r="L153" s="47"/>
      <c r="M153" s="47"/>
      <c r="N153" s="47"/>
      <c r="O153" s="47"/>
      <c r="P153" s="47"/>
      <c r="Q153" s="47"/>
      <c r="R153" s="47"/>
      <c r="S153" s="47"/>
      <c r="T153" s="47"/>
      <c r="U153" s="47"/>
      <c r="V153" s="47"/>
      <c r="W153" s="47"/>
      <c r="X153" s="47"/>
      <c r="Y153" s="47"/>
      <c r="Z153" s="47"/>
      <c r="AA153" s="47"/>
      <c r="AB153" s="47"/>
      <c r="AC153" s="47"/>
    </row>
    <row r="154">
      <c r="A154" s="47"/>
      <c r="B154" s="33"/>
      <c r="C154" s="46" t="s">
        <v>321</v>
      </c>
      <c r="D154" s="33"/>
      <c r="E154" s="33"/>
      <c r="F154" s="33"/>
      <c r="G154" s="33"/>
      <c r="H154" s="33"/>
      <c r="I154" s="33"/>
      <c r="J154" s="33"/>
      <c r="K154" s="33"/>
      <c r="L154" s="47"/>
      <c r="M154" s="47"/>
      <c r="N154" s="47"/>
      <c r="O154" s="47"/>
      <c r="P154" s="47"/>
      <c r="Q154" s="47"/>
      <c r="R154" s="47"/>
      <c r="S154" s="47"/>
      <c r="T154" s="47"/>
      <c r="U154" s="47"/>
      <c r="V154" s="47"/>
      <c r="W154" s="47"/>
      <c r="X154" s="47"/>
      <c r="Y154" s="47"/>
      <c r="Z154" s="47"/>
      <c r="AA154" s="47"/>
      <c r="AB154" s="47"/>
      <c r="AC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row>
    <row r="156" ht="15.75" customHeight="1">
      <c r="A156" s="48"/>
      <c r="B156" s="47"/>
      <c r="C156" s="47"/>
      <c r="D156" s="47"/>
      <c r="E156" s="47"/>
      <c r="F156" s="47"/>
      <c r="G156" s="47"/>
      <c r="H156" s="47"/>
      <c r="I156" s="47"/>
      <c r="J156" s="47"/>
      <c r="K156" s="47"/>
      <c r="L156" s="47"/>
      <c r="M156" s="47"/>
      <c r="N156" s="47"/>
      <c r="O156" s="47"/>
      <c r="P156" s="47"/>
      <c r="Q156" s="47"/>
      <c r="R156" s="47"/>
      <c r="S156" s="48"/>
      <c r="T156" s="48"/>
      <c r="U156" s="48"/>
      <c r="V156" s="48"/>
      <c r="W156" s="48"/>
      <c r="X156" s="48"/>
      <c r="Y156" s="48"/>
      <c r="Z156" s="48"/>
      <c r="AA156" s="48"/>
      <c r="AB156" s="48"/>
      <c r="AC156" s="48"/>
    </row>
    <row r="157" ht="15.75" customHeight="1">
      <c r="A157" s="48"/>
      <c r="B157" s="47"/>
      <c r="C157" s="47"/>
      <c r="D157" s="47"/>
      <c r="E157" s="47"/>
      <c r="F157" s="47"/>
      <c r="G157" s="47"/>
      <c r="H157" s="47"/>
      <c r="I157" s="47"/>
      <c r="J157" s="47"/>
      <c r="K157" s="47"/>
      <c r="L157" s="47"/>
      <c r="M157" s="47"/>
      <c r="N157" s="47"/>
      <c r="O157" s="47"/>
      <c r="P157" s="47"/>
      <c r="Q157" s="47"/>
      <c r="R157" s="47"/>
      <c r="S157" s="48"/>
      <c r="T157" s="48"/>
      <c r="U157" s="48"/>
      <c r="V157" s="48"/>
      <c r="W157" s="48"/>
      <c r="X157" s="48"/>
      <c r="Y157" s="48"/>
      <c r="Z157" s="48"/>
      <c r="AA157" s="48"/>
      <c r="AB157" s="48"/>
      <c r="AC157" s="48"/>
    </row>
    <row r="158" ht="15.75" customHeight="1">
      <c r="A158" s="48"/>
      <c r="B158" s="47"/>
      <c r="C158" s="47"/>
      <c r="D158" s="47"/>
      <c r="E158" s="47"/>
      <c r="F158" s="47"/>
      <c r="G158" s="47"/>
      <c r="H158" s="47"/>
      <c r="I158" s="47"/>
      <c r="J158" s="47"/>
      <c r="K158" s="47"/>
      <c r="L158" s="47"/>
      <c r="M158" s="47"/>
      <c r="N158" s="47"/>
      <c r="O158" s="47"/>
      <c r="P158" s="47"/>
      <c r="Q158" s="47"/>
      <c r="R158" s="47"/>
      <c r="S158" s="48"/>
      <c r="T158" s="48"/>
      <c r="U158" s="48"/>
      <c r="V158" s="48"/>
      <c r="W158" s="48"/>
      <c r="X158" s="48"/>
      <c r="Y158" s="48"/>
      <c r="Z158" s="48"/>
      <c r="AA158" s="48"/>
      <c r="AB158" s="48"/>
      <c r="AC158" s="48"/>
    </row>
    <row r="159" ht="15.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row>
    <row r="160" ht="15.75" customHeight="1">
      <c r="A160" s="47"/>
      <c r="B160" s="47"/>
      <c r="C160" s="116"/>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row>
    <row r="161" ht="15.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row>
    <row r="162" ht="15.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row>
    <row r="163" ht="15.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row>
    <row r="164" ht="15.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row>
    <row r="165" ht="15.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row>
    <row r="166" ht="15.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row>
    <row r="167" ht="15.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row>
    <row r="168" ht="15.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row>
    <row r="169" ht="15.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row>
    <row r="170" ht="15.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row>
    <row r="171" ht="15.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row>
    <row r="172" ht="15.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row>
    <row r="173" ht="15.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row>
    <row r="174" ht="15.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row>
    <row r="175" ht="15.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row>
    <row r="176" ht="15.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row>
    <row r="177" ht="15.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row>
    <row r="178" ht="15.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row>
    <row r="179" ht="15.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row>
    <row r="180" ht="15.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row>
    <row r="181" ht="15.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row>
    <row r="182"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row>
    <row r="183" ht="15.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row>
    <row r="184" ht="15.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row>
    <row r="185" ht="15.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row>
    <row r="186" ht="15.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row>
    <row r="187"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row>
    <row r="188" ht="15.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row>
    <row r="189" ht="15.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row>
    <row r="190" ht="15.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row>
    <row r="191" ht="15.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row>
    <row r="192" ht="15.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row>
    <row r="193"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row>
    <row r="194" ht="15.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row>
    <row r="195" ht="15.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row>
    <row r="196" ht="15.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row>
    <row r="197"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row>
    <row r="198" ht="15.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row>
    <row r="199" ht="15.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row>
    <row r="200" ht="15.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row>
    <row r="201" ht="15.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row>
    <row r="202" ht="15.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row>
    <row r="203" ht="15.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row>
    <row r="204" ht="15.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row>
    <row r="205" ht="15.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row>
    <row r="206" ht="15.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row>
    <row r="207" ht="15.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row>
    <row r="208" ht="15.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row>
    <row r="209" ht="15.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row>
    <row r="210" ht="15.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row>
    <row r="211"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row>
    <row r="212" ht="15.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row>
    <row r="213" ht="15.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row>
    <row r="214" ht="15.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row>
    <row r="215" ht="15.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row>
    <row r="21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row>
    <row r="217" ht="15.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row>
    <row r="218" ht="15.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row>
    <row r="219" ht="15.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row>
    <row r="220" ht="15.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row>
    <row r="221" ht="15.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row>
    <row r="222"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row>
    <row r="223" ht="15.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row>
    <row r="224" ht="15.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row>
    <row r="225" ht="15.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row>
    <row r="226" ht="15.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row>
    <row r="227" ht="15.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row>
    <row r="228" ht="15.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row>
    <row r="229" ht="15.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row>
    <row r="230"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row>
    <row r="231" ht="15.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row>
    <row r="232" ht="15.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row>
    <row r="233" ht="15.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row>
    <row r="234" ht="15.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row>
    <row r="235" ht="15.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row>
    <row r="236"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row>
    <row r="237"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row>
    <row r="238"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row>
    <row r="239"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row>
    <row r="240"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row>
    <row r="241"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row>
    <row r="242"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row>
    <row r="243"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row>
    <row r="244"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row>
    <row r="245"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row>
    <row r="246"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row>
    <row r="247"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row>
    <row r="248"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row>
    <row r="249"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row>
    <row r="250"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row>
    <row r="251"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row>
    <row r="252"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row>
    <row r="253"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row>
    <row r="254"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row>
    <row r="255"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row>
    <row r="256"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row>
    <row r="257"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row>
    <row r="258"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row>
    <row r="259"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row>
    <row r="260"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row>
    <row r="261"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row>
    <row r="262"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row>
    <row r="263"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row>
    <row r="264"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row>
    <row r="265"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row>
    <row r="266"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row>
    <row r="267"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row>
    <row r="268"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row>
    <row r="269"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row>
    <row r="270"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row>
    <row r="271"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row>
    <row r="272"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row>
    <row r="273"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row>
    <row r="274"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row>
    <row r="275"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row>
    <row r="276"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row>
    <row r="277"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row>
    <row r="278"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row>
    <row r="279"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row>
    <row r="280"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row>
    <row r="281"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row>
    <row r="282"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row>
    <row r="283"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row>
    <row r="28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row>
    <row r="285"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row>
    <row r="286"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row>
    <row r="287"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row>
    <row r="288"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row>
    <row r="289"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row>
    <row r="290"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row>
    <row r="291"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row>
    <row r="292"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row>
    <row r="293"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row>
    <row r="294"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row>
    <row r="295"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row>
    <row r="29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row>
    <row r="297"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row>
    <row r="298"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row>
    <row r="299"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row>
    <row r="300"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row>
    <row r="301"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row>
    <row r="302"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row>
    <row r="303"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row>
    <row r="304"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row>
    <row r="305"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row>
    <row r="306"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row>
    <row r="307"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row>
    <row r="308"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row>
    <row r="309"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row>
    <row r="310"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row>
    <row r="311"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row>
    <row r="312"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row>
    <row r="313"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row>
    <row r="314"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row>
    <row r="315"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row>
    <row r="316"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row>
    <row r="317"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row>
    <row r="318"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row>
    <row r="319"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row>
    <row r="320"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row>
    <row r="321"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row>
    <row r="322"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row>
    <row r="323"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row>
    <row r="3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row>
    <row r="325"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row>
    <row r="326"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row>
    <row r="327"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row>
    <row r="328"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row>
    <row r="329"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row>
    <row r="330"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row>
    <row r="331"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row>
    <row r="332"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row>
    <row r="333"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row>
    <row r="334"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row>
    <row r="335"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row>
    <row r="336"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row>
    <row r="337"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row>
    <row r="338"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row>
    <row r="339"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row>
    <row r="340"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row>
    <row r="341"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row>
    <row r="342"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row>
    <row r="343"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row>
    <row r="344"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row>
    <row r="345"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row>
    <row r="346"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row>
    <row r="347"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row>
    <row r="348"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row>
    <row r="349"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row>
    <row r="350"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row>
    <row r="351"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row>
    <row r="352"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row>
    <row r="353"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row>
    <row r="354"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row>
    <row r="355"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row>
    <row r="356"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row>
    <row r="357"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row>
    <row r="358"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row>
    <row r="359"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row>
    <row r="360"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row>
    <row r="361"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row>
    <row r="362"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row>
    <row r="363"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row>
    <row r="364"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row>
    <row r="365"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row>
    <row r="36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row>
    <row r="367"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row>
    <row r="368"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row>
    <row r="369"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row>
    <row r="370"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row>
    <row r="371"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row>
    <row r="373"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row>
    <row r="37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row>
    <row r="375"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row>
    <row r="37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row>
    <row r="378"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row>
    <row r="379"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row>
    <row r="380"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row>
    <row r="381"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row>
    <row r="383"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row>
    <row r="38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row>
    <row r="385"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row>
    <row r="387"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row>
    <row r="388"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row>
    <row r="389"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row>
    <row r="391"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row>
    <row r="392"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row>
    <row r="393"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row>
    <row r="39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row>
    <row r="395"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row>
    <row r="39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row>
    <row r="397"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row>
    <row r="399"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row>
    <row r="400"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row>
    <row r="401"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row>
    <row r="402"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row>
    <row r="403"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row>
    <row r="40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row>
    <row r="405"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row>
    <row r="40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row>
    <row r="407"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row>
    <row r="408"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row>
    <row r="409"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row>
    <row r="410"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row>
    <row r="411"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row>
    <row r="412"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row>
    <row r="413"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row>
    <row r="41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row>
    <row r="415"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row>
    <row r="41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row>
    <row r="417"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row>
    <row r="418"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row>
    <row r="419"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row>
    <row r="420"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row>
    <row r="421"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row>
    <row r="422"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row>
    <row r="423"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row>
    <row r="4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row>
    <row r="425"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row>
    <row r="4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row>
    <row r="427"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row>
    <row r="428"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row>
    <row r="429"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row>
    <row r="430"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row>
    <row r="431"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row>
    <row r="432"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row>
    <row r="433"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row>
    <row r="43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row>
    <row r="435"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row>
    <row r="43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row>
    <row r="437"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row>
    <row r="438"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row>
    <row r="439"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row>
    <row r="440"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row>
    <row r="441"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row>
    <row r="442"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row>
    <row r="443"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row>
    <row r="44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row>
    <row r="445"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row>
    <row r="44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row>
    <row r="447"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row>
    <row r="448"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row>
    <row r="449"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row>
    <row r="450"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row>
    <row r="451"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row>
    <row r="452"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row>
    <row r="453"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row>
    <row r="45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row>
    <row r="455"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row>
    <row r="45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row>
    <row r="457"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row>
    <row r="458"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row>
    <row r="459"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row>
    <row r="460"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row>
    <row r="461"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row>
    <row r="462"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row>
    <row r="463"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row>
    <row r="46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row>
    <row r="465"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row>
    <row r="46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row>
    <row r="467"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row>
    <row r="468"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row>
    <row r="469"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row>
    <row r="470"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row>
    <row r="471"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row>
    <row r="472"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row>
    <row r="473"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row>
    <row r="47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row>
    <row r="475"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row>
    <row r="47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row>
    <row r="477"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row>
    <row r="478"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row>
    <row r="479"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row>
    <row r="480"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row>
    <row r="481"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row>
    <row r="482"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row>
    <row r="483"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row>
    <row r="48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row>
    <row r="485"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row>
    <row r="48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row>
    <row r="487"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row>
    <row r="488"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row>
    <row r="489"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row>
    <row r="490"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row>
    <row r="491"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row>
    <row r="492"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row>
    <row r="493"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row>
    <row r="49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row>
    <row r="495"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row>
    <row r="49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row>
    <row r="497"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row>
    <row r="498"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row>
    <row r="499"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row>
    <row r="500"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row>
    <row r="501"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row>
    <row r="502"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row>
    <row r="503"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row>
    <row r="50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row>
    <row r="505"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row>
    <row r="50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row>
    <row r="507"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row>
    <row r="508"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row>
    <row r="509"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row>
    <row r="510"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row>
    <row r="511"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row>
    <row r="512"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row>
    <row r="513"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row>
    <row r="51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row>
    <row r="515"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row>
    <row r="51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row>
    <row r="517"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row>
    <row r="518"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row>
    <row r="519"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row>
    <row r="520"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row>
    <row r="521"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row>
    <row r="522"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row>
    <row r="523"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row>
    <row r="5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row>
    <row r="525"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row>
    <row r="5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row>
    <row r="527"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row>
    <row r="528"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row>
    <row r="529"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row>
    <row r="530"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row>
    <row r="531"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row>
    <row r="532"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row>
    <row r="533"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row>
    <row r="53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row>
    <row r="535"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row>
    <row r="53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row>
    <row r="537"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row>
    <row r="538"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row>
    <row r="539"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row>
    <row r="540"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row>
    <row r="541"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row>
    <row r="542"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row>
    <row r="543"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row>
    <row r="54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row>
    <row r="545"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row>
    <row r="54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row>
    <row r="547"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row>
    <row r="548"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row>
    <row r="549"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row>
    <row r="550"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row>
    <row r="551"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row>
    <row r="552"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row>
    <row r="553"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row>
    <row r="55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row>
    <row r="555"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row>
    <row r="55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row>
    <row r="557"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row>
    <row r="558"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row>
    <row r="559"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row>
    <row r="560"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row>
    <row r="561"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row>
    <row r="562"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row>
    <row r="563"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row>
    <row r="56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row>
    <row r="565"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row>
    <row r="56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row>
    <row r="567"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row>
    <row r="568"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row>
    <row r="569"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row>
    <row r="570"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row>
    <row r="571"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row>
    <row r="572"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row>
    <row r="573"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row>
    <row r="57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row>
    <row r="575"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row>
    <row r="57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row>
    <row r="577"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row>
    <row r="578"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row>
    <row r="579"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row>
    <row r="580"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row>
    <row r="581"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row>
    <row r="582"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row>
    <row r="583"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row>
    <row r="58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row>
    <row r="585"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row>
    <row r="58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row>
    <row r="587"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row>
    <row r="588"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row>
    <row r="589"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row>
    <row r="590"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row>
    <row r="591"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row>
    <row r="592"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row>
    <row r="593"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row>
    <row r="59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row>
    <row r="595"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row>
    <row r="59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row>
    <row r="597"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row>
    <row r="598"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row>
    <row r="599"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row>
    <row r="600"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row>
    <row r="601"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row>
    <row r="602"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row>
    <row r="603"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row>
    <row r="60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row>
    <row r="605"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row>
    <row r="60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row>
    <row r="607"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row>
    <row r="608"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row>
    <row r="609"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row>
    <row r="610"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row>
    <row r="611"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row>
    <row r="612"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row>
    <row r="613"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row>
    <row r="61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row>
    <row r="615"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row>
    <row r="61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row>
    <row r="617"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row>
    <row r="618"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row>
    <row r="619"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row>
    <row r="620"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row>
    <row r="621"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row>
    <row r="622"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row>
    <row r="623"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row>
    <row r="6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row>
    <row r="625"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row>
    <row r="6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row>
    <row r="627"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row>
    <row r="628"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row>
    <row r="629"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row>
    <row r="630"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row>
    <row r="631"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row>
    <row r="632"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row>
    <row r="633"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row>
    <row r="63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row>
    <row r="635"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row>
    <row r="63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row>
    <row r="637"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row>
    <row r="638"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row>
    <row r="639"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row>
    <row r="640"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row>
    <row r="641"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row>
    <row r="642"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row>
    <row r="643"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row>
    <row r="64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row>
    <row r="645"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row>
    <row r="64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row>
    <row r="647"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row>
    <row r="648"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row>
    <row r="649"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row>
    <row r="650"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row>
    <row r="651"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row>
    <row r="652"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row>
    <row r="653"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row>
    <row r="65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row>
    <row r="655"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row>
    <row r="65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row>
    <row r="657"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row>
    <row r="658"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row>
    <row r="659"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row>
    <row r="660"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row>
    <row r="661"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row>
    <row r="662"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row>
    <row r="663"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row>
    <row r="66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row>
    <row r="665"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row>
    <row r="66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row>
    <row r="667"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row>
    <row r="668"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row>
    <row r="669"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row>
    <row r="670"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row>
    <row r="671"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row>
    <row r="672"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row>
    <row r="673"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row>
    <row r="67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row>
    <row r="675"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row>
    <row r="67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row>
    <row r="677"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row>
    <row r="678"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row>
    <row r="679"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row>
    <row r="680"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row>
    <row r="681"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row>
    <row r="682"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row>
    <row r="683"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row>
    <row r="68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row>
    <row r="685"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row>
    <row r="68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row>
    <row r="687"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row>
    <row r="688"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row>
    <row r="689"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row>
    <row r="690"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row>
    <row r="691"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row>
    <row r="692"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row>
    <row r="693"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row>
    <row r="69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row>
    <row r="695"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row>
    <row r="69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row>
    <row r="697"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row>
    <row r="698"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row>
    <row r="699"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row>
    <row r="700"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row>
    <row r="701"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row>
    <row r="702"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row>
    <row r="703"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row>
    <row r="70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row>
    <row r="705"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row>
    <row r="70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row>
    <row r="707"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row>
    <row r="708"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row>
    <row r="709"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row>
    <row r="710"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row>
    <row r="711"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row>
    <row r="712"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row>
    <row r="713"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row>
    <row r="71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row>
    <row r="715"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row>
    <row r="71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row>
    <row r="717"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row>
    <row r="718"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row>
    <row r="719"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row>
    <row r="720"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row>
    <row r="721"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row>
    <row r="722"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row>
    <row r="723"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row>
    <row r="7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row>
    <row r="725"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row>
    <row r="7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row>
    <row r="727"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row>
    <row r="728"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row>
    <row r="729"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row>
    <row r="730"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row>
    <row r="731"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row>
    <row r="732"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row>
    <row r="733"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row>
    <row r="73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row>
    <row r="735"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row>
    <row r="73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row>
    <row r="737"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row>
    <row r="738"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row>
    <row r="739"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row>
    <row r="740"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row>
    <row r="741"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row>
    <row r="742"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row>
    <row r="743"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row>
    <row r="74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row>
    <row r="745"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row>
    <row r="74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row>
    <row r="747"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row>
    <row r="748"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row>
    <row r="749"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row>
    <row r="750"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row>
    <row r="751"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row>
    <row r="752"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row>
    <row r="753"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row>
    <row r="75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row>
    <row r="755"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row>
    <row r="75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row>
    <row r="757"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row>
    <row r="758"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row>
    <row r="759"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row>
    <row r="760"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row>
    <row r="761"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row>
    <row r="762"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row>
    <row r="763"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row>
    <row r="76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row>
    <row r="765"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row>
    <row r="76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row>
    <row r="767"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row>
    <row r="768"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row>
    <row r="769"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row>
    <row r="770"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row>
    <row r="771"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row>
    <row r="772"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row>
    <row r="773"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row>
    <row r="77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row>
    <row r="775"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row>
    <row r="77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row>
    <row r="777"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row>
    <row r="778"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row>
    <row r="779"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row>
    <row r="780"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row>
    <row r="781"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row>
    <row r="782"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row>
    <row r="783"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row>
    <row r="78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row>
    <row r="785"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row>
    <row r="78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row>
    <row r="787"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row>
    <row r="788"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row>
    <row r="789"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row>
    <row r="790"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row>
    <row r="791"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row>
    <row r="792"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row>
    <row r="793"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row>
    <row r="79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row>
    <row r="795"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row>
    <row r="79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row>
    <row r="797"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row>
    <row r="798"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row>
    <row r="799"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row>
    <row r="800"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row>
    <row r="801"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row>
    <row r="802"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row>
    <row r="803"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row>
    <row r="80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row>
    <row r="805"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row>
    <row r="80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row>
    <row r="807"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row>
    <row r="808"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row>
    <row r="809"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row>
    <row r="810"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row>
    <row r="811"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row>
    <row r="812"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row>
    <row r="813"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row>
    <row r="81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row>
    <row r="815"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row>
    <row r="81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row>
    <row r="817"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row>
    <row r="818"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row>
    <row r="819"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row>
    <row r="820"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row>
    <row r="821"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row>
    <row r="822"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row>
    <row r="823"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row>
    <row r="8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row>
    <row r="825"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row>
    <row r="8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row>
    <row r="827"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row>
    <row r="828"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row>
    <row r="829"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row>
    <row r="830"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row>
    <row r="831"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row>
    <row r="833"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row>
    <row r="83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row>
    <row r="835"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row>
    <row r="83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row>
    <row r="837"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row>
    <row r="838"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row>
    <row r="839"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row>
    <row r="841"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row>
    <row r="842"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row>
    <row r="843"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row>
    <row r="84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row>
    <row r="845"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row>
    <row r="84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row>
    <row r="847"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row>
    <row r="849"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row>
    <row r="850"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row>
    <row r="851"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row>
    <row r="852"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row>
    <row r="853"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row>
    <row r="855"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row>
    <row r="85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row>
    <row r="857"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row>
    <row r="858"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row>
    <row r="859"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row>
    <row r="860"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row>
    <row r="861"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row>
    <row r="863"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row>
    <row r="86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row>
    <row r="865"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row>
    <row r="86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row>
    <row r="867"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row>
    <row r="868"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row>
    <row r="869"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row>
    <row r="870"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row>
    <row r="871"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row>
    <row r="872"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row>
    <row r="873"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row>
    <row r="87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row>
    <row r="875"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row>
    <row r="87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row>
    <row r="877"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row>
    <row r="878"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row>
    <row r="879"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row>
    <row r="880"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row>
    <row r="881"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row>
    <row r="882"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row>
    <row r="883"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row>
    <row r="88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row>
    <row r="885"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row>
    <row r="88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row>
    <row r="887"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row>
    <row r="888"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row>
    <row r="889"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row>
    <row r="890"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row>
    <row r="891"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row>
    <row r="892"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row>
    <row r="893"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row>
    <row r="89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row>
    <row r="895"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row>
    <row r="89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row>
    <row r="897"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row>
    <row r="898"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row>
    <row r="899"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row>
    <row r="900"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row>
    <row r="901"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row>
    <row r="902"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row>
    <row r="903"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row>
    <row r="90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row>
    <row r="905"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row>
    <row r="90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row>
    <row r="907"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row>
    <row r="908"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row>
    <row r="909"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row>
    <row r="910"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row>
    <row r="911"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row>
    <row r="912"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row>
    <row r="913"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row>
    <row r="91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row>
    <row r="915"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row>
    <row r="91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row>
    <row r="917"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row>
    <row r="918"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row>
    <row r="919"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row>
    <row r="920"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row>
    <row r="921"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row>
    <row r="922"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row>
    <row r="923"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row>
    <row r="9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row>
    <row r="925"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row>
    <row r="9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row>
    <row r="927"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row>
    <row r="928"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row>
    <row r="929"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row>
    <row r="930"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row>
    <row r="931"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row>
    <row r="932"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row>
    <row r="933"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row>
    <row r="934"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row>
    <row r="935"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row>
    <row r="936"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row>
    <row r="937"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row>
    <row r="938"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row>
    <row r="939"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row>
    <row r="940"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row>
    <row r="941"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row>
    <row r="942"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row>
    <row r="943"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row>
    <row r="944"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row>
    <row r="945"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row>
    <row r="946"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row>
    <row r="947"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row>
    <row r="948"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row>
    <row r="949"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row>
    <row r="950"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row>
    <row r="951"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row>
    <row r="952"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row>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3">
    <mergeCell ref="E18:H18"/>
    <mergeCell ref="E34:I34"/>
    <mergeCell ref="J34:N34"/>
    <mergeCell ref="E40:I40"/>
    <mergeCell ref="J40:N40"/>
    <mergeCell ref="E49:I49"/>
    <mergeCell ref="J49:N49"/>
    <mergeCell ref="E55:I55"/>
    <mergeCell ref="J55:N55"/>
    <mergeCell ref="E64:I64"/>
    <mergeCell ref="J64:N64"/>
    <mergeCell ref="E70:I70"/>
    <mergeCell ref="J70:N70"/>
    <mergeCell ref="E82:H82"/>
    <mergeCell ref="M82:P82"/>
    <mergeCell ref="K84:K91"/>
    <mergeCell ref="D98:H98"/>
    <mergeCell ref="I98:M98"/>
    <mergeCell ref="B100:B103"/>
    <mergeCell ref="I112:M112"/>
    <mergeCell ref="B114:B117"/>
    <mergeCell ref="M138:N138"/>
    <mergeCell ref="M140:M141"/>
    <mergeCell ref="C148:D148"/>
    <mergeCell ref="F148:J148"/>
    <mergeCell ref="C150:C151"/>
    <mergeCell ref="D112:H112"/>
    <mergeCell ref="D126:H126"/>
    <mergeCell ref="I126:M126"/>
    <mergeCell ref="B128:B131"/>
    <mergeCell ref="E138:I138"/>
    <mergeCell ref="O138:S138"/>
    <mergeCell ref="C140:C141"/>
  </mergeCells>
  <printOptions/>
  <pageMargins bottom="0.787401575" footer="0.0" header="0.0" left="0.7" right="0.7" top="0.7874015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5"/>
    <col customWidth="1" min="2" max="2" width="69.88"/>
    <col customWidth="1" min="3" max="3" width="18.5"/>
    <col customWidth="1" min="4" max="4" width="15.88"/>
    <col customWidth="1" min="5" max="6" width="19.63"/>
    <col customWidth="1" min="7" max="7" width="15.5"/>
    <col customWidth="1" min="8" max="8" width="10.0"/>
    <col customWidth="1" min="9" max="9" width="9.75"/>
    <col customWidth="1" min="10" max="10" width="28.13"/>
    <col customWidth="1" min="11" max="11" width="29.0"/>
    <col customWidth="1" min="12" max="12" width="27.25"/>
    <col customWidth="1" min="13" max="26" width="9.75"/>
  </cols>
  <sheetData>
    <row r="1" ht="12.75" customHeight="1">
      <c r="A1" s="268" t="s">
        <v>121</v>
      </c>
      <c r="B1" s="269"/>
      <c r="C1" s="269"/>
      <c r="D1" s="269"/>
      <c r="E1" s="269"/>
      <c r="F1" s="269"/>
      <c r="G1" s="269"/>
      <c r="H1" s="269"/>
      <c r="I1" s="270"/>
    </row>
    <row r="2" ht="12.75" customHeight="1">
      <c r="A2" s="269"/>
      <c r="B2" s="269"/>
      <c r="C2" s="269"/>
      <c r="D2" s="269"/>
      <c r="E2" s="269"/>
      <c r="F2" s="269"/>
      <c r="G2" s="269"/>
      <c r="H2" s="269"/>
      <c r="I2" s="270"/>
    </row>
    <row r="3" ht="12.75" customHeight="1">
      <c r="A3" s="270"/>
      <c r="B3" s="270"/>
      <c r="C3" s="270"/>
      <c r="D3" s="270"/>
      <c r="E3" s="270"/>
      <c r="F3" s="270"/>
      <c r="G3" s="270"/>
      <c r="H3" s="270"/>
      <c r="I3" s="270"/>
    </row>
    <row r="4" ht="117.0" customHeight="1">
      <c r="A4" s="271" t="s">
        <v>1536</v>
      </c>
      <c r="B4" s="19"/>
      <c r="C4" s="272"/>
      <c r="D4" s="270"/>
      <c r="E4" s="270"/>
      <c r="F4" s="270"/>
      <c r="G4" s="270"/>
      <c r="H4" s="270"/>
      <c r="I4" s="270"/>
      <c r="J4" s="12"/>
    </row>
    <row r="5" ht="102.0" customHeight="1">
      <c r="A5" s="271" t="s">
        <v>1537</v>
      </c>
      <c r="B5" s="19"/>
      <c r="C5" s="272"/>
      <c r="D5" s="269"/>
      <c r="E5" s="269"/>
      <c r="F5" s="269"/>
      <c r="G5" s="269"/>
      <c r="H5" s="269"/>
      <c r="I5" s="270"/>
      <c r="J5" s="12"/>
    </row>
    <row r="6" ht="105.0" customHeight="1">
      <c r="A6" s="271" t="s">
        <v>1538</v>
      </c>
      <c r="B6" s="19"/>
      <c r="C6" s="272"/>
      <c r="D6" s="269"/>
      <c r="E6" s="269"/>
      <c r="F6" s="269"/>
      <c r="G6" s="269"/>
      <c r="H6" s="269"/>
      <c r="I6" s="270"/>
      <c r="J6" s="12"/>
    </row>
    <row r="7" ht="18.0" customHeight="1">
      <c r="A7" s="269"/>
      <c r="B7" s="269"/>
      <c r="C7" s="269"/>
      <c r="D7" s="269"/>
      <c r="E7" s="269"/>
      <c r="F7" s="269"/>
      <c r="G7" s="269"/>
      <c r="H7" s="269"/>
      <c r="I7" s="270"/>
      <c r="J7" s="12"/>
    </row>
    <row r="8" ht="22.5" customHeight="1">
      <c r="A8" s="269"/>
      <c r="B8" s="269"/>
      <c r="C8" s="269"/>
      <c r="D8" s="269"/>
      <c r="E8" s="269"/>
      <c r="F8" s="269"/>
      <c r="G8" s="269"/>
      <c r="H8" s="269"/>
      <c r="I8" s="270"/>
      <c r="J8" s="12"/>
    </row>
    <row r="9" ht="12.75" customHeight="1">
      <c r="A9" s="6" t="s">
        <v>3</v>
      </c>
      <c r="B9" s="6" t="s">
        <v>59</v>
      </c>
      <c r="C9" s="6" t="s">
        <v>60</v>
      </c>
      <c r="D9" s="6" t="s">
        <v>61</v>
      </c>
      <c r="E9" s="6" t="s">
        <v>1539</v>
      </c>
      <c r="F9" s="6" t="s">
        <v>62</v>
      </c>
      <c r="G9" s="6" t="s">
        <v>63</v>
      </c>
      <c r="H9" s="6" t="s">
        <v>1540</v>
      </c>
      <c r="I9" s="6" t="s">
        <v>64</v>
      </c>
      <c r="J9" s="6" t="s">
        <v>1541</v>
      </c>
      <c r="K9" s="6" t="s">
        <v>7</v>
      </c>
      <c r="L9" s="6" t="s">
        <v>8</v>
      </c>
    </row>
    <row r="10" ht="12.75" customHeight="1">
      <c r="A10" s="273" t="s">
        <v>1542</v>
      </c>
      <c r="B10" s="274" t="s">
        <v>1543</v>
      </c>
      <c r="C10" s="274" t="s">
        <v>67</v>
      </c>
      <c r="D10" s="274">
        <v>100.0</v>
      </c>
      <c r="E10" s="274" t="s">
        <v>1544</v>
      </c>
      <c r="F10" s="274" t="s">
        <v>1545</v>
      </c>
      <c r="G10" s="274" t="s">
        <v>2</v>
      </c>
      <c r="H10" s="274" t="s">
        <v>1545</v>
      </c>
      <c r="I10" s="274"/>
      <c r="J10" s="274"/>
      <c r="K10" s="274"/>
      <c r="L10" s="274"/>
      <c r="M10" s="275">
        <v>1.0</v>
      </c>
      <c r="N10" s="275"/>
      <c r="O10" s="275"/>
      <c r="P10" s="275"/>
      <c r="Q10" s="275"/>
      <c r="R10" s="275"/>
      <c r="S10" s="275"/>
      <c r="T10" s="275"/>
      <c r="U10" s="275"/>
      <c r="V10" s="275"/>
      <c r="W10" s="275"/>
      <c r="X10" s="275"/>
      <c r="Y10" s="275"/>
      <c r="Z10" s="275"/>
    </row>
    <row r="11" ht="12.75" customHeight="1">
      <c r="A11" s="273" t="s">
        <v>1546</v>
      </c>
      <c r="B11" s="274" t="s">
        <v>1547</v>
      </c>
      <c r="C11" s="274" t="s">
        <v>67</v>
      </c>
      <c r="D11" s="274">
        <v>100.0</v>
      </c>
      <c r="E11" s="274" t="s">
        <v>1544</v>
      </c>
      <c r="F11" s="274" t="s">
        <v>1545</v>
      </c>
      <c r="G11" s="274" t="s">
        <v>2</v>
      </c>
      <c r="H11" s="274" t="s">
        <v>1545</v>
      </c>
      <c r="I11" s="274"/>
      <c r="J11" s="274" t="s">
        <v>1548</v>
      </c>
      <c r="K11" s="274" t="s">
        <v>1549</v>
      </c>
      <c r="L11" s="274" t="s">
        <v>1550</v>
      </c>
      <c r="M11" s="275">
        <v>1.0</v>
      </c>
      <c r="N11" s="275"/>
      <c r="O11" s="275"/>
      <c r="P11" s="275"/>
      <c r="Q11" s="275"/>
      <c r="R11" s="275"/>
      <c r="S11" s="275"/>
      <c r="T11" s="275"/>
      <c r="U11" s="275"/>
      <c r="V11" s="275"/>
      <c r="W11" s="275"/>
      <c r="X11" s="275"/>
      <c r="Y11" s="275"/>
      <c r="Z11" s="275"/>
    </row>
    <row r="12" ht="12.75" customHeight="1">
      <c r="A12" s="273" t="s">
        <v>1551</v>
      </c>
      <c r="B12" s="274" t="s">
        <v>1552</v>
      </c>
      <c r="C12" s="274" t="s">
        <v>67</v>
      </c>
      <c r="D12" s="274">
        <v>100.0</v>
      </c>
      <c r="E12" s="274" t="s">
        <v>1544</v>
      </c>
      <c r="F12" s="274" t="s">
        <v>1545</v>
      </c>
      <c r="G12" s="274" t="s">
        <v>2</v>
      </c>
      <c r="H12" s="274" t="s">
        <v>1545</v>
      </c>
      <c r="I12" s="274"/>
      <c r="J12" s="276" t="s">
        <v>1553</v>
      </c>
      <c r="K12" s="276" t="s">
        <v>1554</v>
      </c>
      <c r="L12" s="276" t="s">
        <v>1555</v>
      </c>
      <c r="M12" s="275"/>
      <c r="N12" s="275"/>
      <c r="O12" s="275"/>
      <c r="P12" s="275"/>
      <c r="Q12" s="275"/>
      <c r="R12" s="275"/>
      <c r="S12" s="275"/>
      <c r="T12" s="275"/>
      <c r="U12" s="275"/>
      <c r="V12" s="275"/>
      <c r="W12" s="275"/>
      <c r="X12" s="275"/>
      <c r="Y12" s="275"/>
      <c r="Z12" s="275"/>
    </row>
    <row r="13" ht="12.75" customHeight="1">
      <c r="A13" s="273" t="s">
        <v>1556</v>
      </c>
      <c r="B13" s="274" t="s">
        <v>1557</v>
      </c>
      <c r="C13" s="274" t="s">
        <v>67</v>
      </c>
      <c r="D13" s="274">
        <v>100.0</v>
      </c>
      <c r="E13" s="274" t="s">
        <v>1544</v>
      </c>
      <c r="F13" s="274" t="s">
        <v>1545</v>
      </c>
      <c r="G13" s="274" t="s">
        <v>2</v>
      </c>
      <c r="H13" s="274" t="s">
        <v>1545</v>
      </c>
      <c r="I13" s="274"/>
      <c r="J13" s="274" t="s">
        <v>1558</v>
      </c>
      <c r="K13" s="274" t="s">
        <v>1559</v>
      </c>
      <c r="L13" s="274" t="s">
        <v>1560</v>
      </c>
      <c r="M13" s="275"/>
      <c r="N13" s="275"/>
      <c r="O13" s="275"/>
      <c r="P13" s="275"/>
      <c r="Q13" s="275"/>
      <c r="R13" s="275"/>
      <c r="S13" s="275"/>
      <c r="T13" s="275"/>
      <c r="U13" s="275"/>
      <c r="V13" s="275"/>
      <c r="W13" s="275"/>
      <c r="X13" s="275"/>
      <c r="Y13" s="275"/>
      <c r="Z13" s="275"/>
    </row>
    <row r="14" ht="12.75" customHeight="1">
      <c r="A14" s="277" t="s">
        <v>1561</v>
      </c>
      <c r="B14" s="20" t="s">
        <v>1562</v>
      </c>
      <c r="C14" s="20" t="s">
        <v>67</v>
      </c>
      <c r="D14" s="20">
        <v>100.0</v>
      </c>
      <c r="E14" s="20" t="s">
        <v>1544</v>
      </c>
      <c r="F14" s="20" t="s">
        <v>1545</v>
      </c>
      <c r="G14" s="20" t="s">
        <v>1</v>
      </c>
      <c r="H14" s="20" t="s">
        <v>1545</v>
      </c>
      <c r="I14" s="20"/>
      <c r="J14" s="278" t="s">
        <v>1563</v>
      </c>
      <c r="K14" s="278" t="s">
        <v>1564</v>
      </c>
      <c r="L14" s="278" t="s">
        <v>1565</v>
      </c>
      <c r="M14" s="12">
        <v>4.0</v>
      </c>
      <c r="N14" s="12"/>
      <c r="O14" s="12"/>
      <c r="P14" s="12"/>
      <c r="Q14" s="12"/>
      <c r="R14" s="12"/>
      <c r="S14" s="12"/>
      <c r="T14" s="12"/>
      <c r="U14" s="12"/>
      <c r="V14" s="12"/>
      <c r="W14" s="12"/>
      <c r="X14" s="12"/>
      <c r="Y14" s="12"/>
      <c r="Z14" s="12"/>
    </row>
    <row r="15" ht="12.75" customHeight="1">
      <c r="A15" s="279" t="s">
        <v>1566</v>
      </c>
      <c r="B15" s="280" t="s">
        <v>1567</v>
      </c>
      <c r="C15" s="280" t="s">
        <v>67</v>
      </c>
      <c r="D15" s="280">
        <v>100.0</v>
      </c>
      <c r="E15" s="280" t="s">
        <v>1544</v>
      </c>
      <c r="F15" s="280" t="s">
        <v>1545</v>
      </c>
      <c r="G15" s="280" t="s">
        <v>1</v>
      </c>
      <c r="H15" s="280" t="s">
        <v>1545</v>
      </c>
      <c r="I15" s="280"/>
      <c r="J15" s="280"/>
      <c r="K15" s="280"/>
      <c r="L15" s="280"/>
      <c r="M15" s="281"/>
      <c r="N15" s="281"/>
      <c r="O15" s="281"/>
      <c r="P15" s="281"/>
      <c r="Q15" s="281"/>
      <c r="R15" s="281"/>
      <c r="S15" s="281"/>
      <c r="T15" s="281"/>
      <c r="U15" s="281"/>
      <c r="V15" s="281"/>
      <c r="W15" s="281"/>
      <c r="X15" s="281"/>
      <c r="Y15" s="281"/>
      <c r="Z15" s="281"/>
    </row>
    <row r="16" ht="12.75" customHeight="1">
      <c r="A16" s="273" t="s">
        <v>1568</v>
      </c>
      <c r="B16" s="274" t="s">
        <v>1569</v>
      </c>
      <c r="C16" s="274" t="s">
        <v>67</v>
      </c>
      <c r="D16" s="274">
        <v>100.0</v>
      </c>
      <c r="E16" s="274" t="s">
        <v>1544</v>
      </c>
      <c r="F16" s="274" t="s">
        <v>1545</v>
      </c>
      <c r="G16" s="274" t="s">
        <v>1</v>
      </c>
      <c r="H16" s="274" t="s">
        <v>1545</v>
      </c>
      <c r="I16" s="274"/>
      <c r="J16" s="274"/>
      <c r="K16" s="274"/>
      <c r="L16" s="274"/>
      <c r="M16" s="275"/>
      <c r="N16" s="275"/>
      <c r="O16" s="275"/>
      <c r="P16" s="275"/>
      <c r="Q16" s="275"/>
      <c r="R16" s="275"/>
      <c r="S16" s="275"/>
      <c r="T16" s="275"/>
      <c r="U16" s="275"/>
      <c r="V16" s="275"/>
      <c r="W16" s="275"/>
      <c r="X16" s="275"/>
      <c r="Y16" s="275"/>
      <c r="Z16" s="275"/>
    </row>
    <row r="17" ht="12.75" customHeight="1">
      <c r="A17" s="273" t="s">
        <v>1570</v>
      </c>
      <c r="B17" s="274" t="s">
        <v>1571</v>
      </c>
      <c r="C17" s="274" t="s">
        <v>67</v>
      </c>
      <c r="D17" s="274">
        <v>100.0</v>
      </c>
      <c r="E17" s="274" t="s">
        <v>1544</v>
      </c>
      <c r="F17" s="274" t="s">
        <v>1</v>
      </c>
      <c r="G17" s="274" t="s">
        <v>2</v>
      </c>
      <c r="H17" s="274" t="s">
        <v>1545</v>
      </c>
      <c r="I17" s="274"/>
      <c r="J17" s="274"/>
      <c r="K17" s="274"/>
      <c r="L17" s="274"/>
      <c r="M17" s="275">
        <v>7.0</v>
      </c>
      <c r="N17" s="275"/>
      <c r="O17" s="275"/>
      <c r="P17" s="275"/>
      <c r="Q17" s="275"/>
      <c r="R17" s="275"/>
      <c r="S17" s="275"/>
      <c r="T17" s="275"/>
      <c r="U17" s="275"/>
      <c r="V17" s="275"/>
      <c r="W17" s="275"/>
      <c r="X17" s="275"/>
      <c r="Y17" s="275"/>
      <c r="Z17" s="275"/>
    </row>
    <row r="18" ht="12.75" customHeight="1">
      <c r="A18" s="282" t="s">
        <v>1572</v>
      </c>
      <c r="B18" s="20" t="s">
        <v>1573</v>
      </c>
      <c r="C18" s="20" t="s">
        <v>67</v>
      </c>
      <c r="D18" s="20">
        <v>100.0</v>
      </c>
      <c r="E18" s="20" t="s">
        <v>1544</v>
      </c>
      <c r="F18" s="20" t="s">
        <v>2</v>
      </c>
      <c r="G18" s="20" t="s">
        <v>1</v>
      </c>
      <c r="H18" s="20" t="s">
        <v>1545</v>
      </c>
      <c r="I18" s="20"/>
      <c r="J18" s="20"/>
      <c r="K18" s="20"/>
      <c r="L18" s="20"/>
      <c r="M18" s="12">
        <v>8.0</v>
      </c>
      <c r="N18" s="12"/>
      <c r="O18" s="12"/>
      <c r="P18" s="12"/>
      <c r="Q18" s="12"/>
      <c r="R18" s="12"/>
      <c r="S18" s="12"/>
      <c r="T18" s="12"/>
      <c r="U18" s="12"/>
      <c r="V18" s="12"/>
      <c r="W18" s="12"/>
      <c r="X18" s="12"/>
      <c r="Y18" s="12"/>
      <c r="Z18" s="12"/>
    </row>
    <row r="19" ht="12.75" customHeight="1">
      <c r="A19" s="273" t="s">
        <v>1574</v>
      </c>
      <c r="B19" s="274" t="s">
        <v>1575</v>
      </c>
      <c r="C19" s="274" t="s">
        <v>67</v>
      </c>
      <c r="D19" s="274">
        <v>100.0</v>
      </c>
      <c r="E19" s="274" t="s">
        <v>1544</v>
      </c>
      <c r="F19" s="274" t="s">
        <v>1</v>
      </c>
      <c r="G19" s="274" t="s">
        <v>2</v>
      </c>
      <c r="H19" s="274" t="s">
        <v>1545</v>
      </c>
      <c r="I19" s="274"/>
      <c r="J19" s="274"/>
      <c r="K19" s="274"/>
      <c r="L19" s="274"/>
      <c r="M19" s="275"/>
      <c r="N19" s="275"/>
      <c r="O19" s="275"/>
      <c r="P19" s="275"/>
      <c r="Q19" s="275"/>
      <c r="R19" s="275"/>
      <c r="S19" s="275"/>
      <c r="T19" s="275"/>
      <c r="U19" s="275"/>
      <c r="V19" s="275"/>
      <c r="W19" s="275"/>
      <c r="X19" s="275"/>
      <c r="Y19" s="275"/>
      <c r="Z19" s="275"/>
    </row>
    <row r="20" ht="12.75" customHeight="1">
      <c r="A20" s="273" t="s">
        <v>1576</v>
      </c>
      <c r="B20" s="274" t="s">
        <v>1577</v>
      </c>
      <c r="C20" s="274" t="s">
        <v>67</v>
      </c>
      <c r="D20" s="274">
        <v>100.0</v>
      </c>
      <c r="E20" s="274" t="s">
        <v>1544</v>
      </c>
      <c r="F20" s="274" t="s">
        <v>2</v>
      </c>
      <c r="G20" s="274" t="s">
        <v>1</v>
      </c>
      <c r="H20" s="274" t="s">
        <v>1545</v>
      </c>
      <c r="I20" s="274"/>
      <c r="J20" s="274"/>
      <c r="K20" s="274"/>
      <c r="L20" s="274"/>
      <c r="M20" s="275"/>
      <c r="N20" s="275"/>
      <c r="O20" s="275"/>
      <c r="P20" s="275"/>
      <c r="Q20" s="275"/>
      <c r="R20" s="275"/>
      <c r="S20" s="275"/>
      <c r="T20" s="275"/>
      <c r="U20" s="275"/>
      <c r="V20" s="275"/>
      <c r="W20" s="275"/>
      <c r="X20" s="275"/>
      <c r="Y20" s="275"/>
      <c r="Z20" s="275"/>
    </row>
    <row r="21" ht="12.75" customHeight="1">
      <c r="A21" s="273" t="s">
        <v>1578</v>
      </c>
      <c r="B21" s="274" t="s">
        <v>1579</v>
      </c>
      <c r="C21" s="274" t="s">
        <v>67</v>
      </c>
      <c r="D21" s="274">
        <v>100.0</v>
      </c>
      <c r="E21" s="274" t="s">
        <v>1544</v>
      </c>
      <c r="F21" s="274" t="s">
        <v>1</v>
      </c>
      <c r="G21" s="274" t="s">
        <v>2</v>
      </c>
      <c r="H21" s="274" t="s">
        <v>1545</v>
      </c>
      <c r="I21" s="274"/>
      <c r="J21" s="274"/>
      <c r="K21" s="274"/>
      <c r="L21" s="274"/>
      <c r="M21" s="275"/>
      <c r="N21" s="275"/>
      <c r="O21" s="275"/>
      <c r="P21" s="275"/>
      <c r="Q21" s="275"/>
      <c r="R21" s="275"/>
      <c r="S21" s="275"/>
      <c r="T21" s="275"/>
      <c r="U21" s="275"/>
      <c r="V21" s="275"/>
      <c r="W21" s="275"/>
      <c r="X21" s="275"/>
      <c r="Y21" s="275"/>
      <c r="Z21" s="275"/>
    </row>
    <row r="22" ht="12.75" customHeight="1">
      <c r="A22" s="282" t="s">
        <v>1580</v>
      </c>
      <c r="B22" s="20" t="s">
        <v>1581</v>
      </c>
      <c r="C22" s="20" t="s">
        <v>67</v>
      </c>
      <c r="D22" s="20">
        <v>100.0</v>
      </c>
      <c r="E22" s="20" t="s">
        <v>1544</v>
      </c>
      <c r="F22" s="20" t="s">
        <v>2</v>
      </c>
      <c r="G22" s="20" t="s">
        <v>1</v>
      </c>
      <c r="H22" s="20" t="s">
        <v>1545</v>
      </c>
      <c r="I22" s="20"/>
      <c r="J22" s="20"/>
      <c r="K22" s="20"/>
      <c r="L22" s="20"/>
      <c r="M22" s="12"/>
      <c r="N22" s="12"/>
      <c r="O22" s="12"/>
      <c r="P22" s="12"/>
      <c r="Q22" s="12"/>
      <c r="R22" s="12"/>
      <c r="S22" s="12"/>
      <c r="T22" s="12"/>
      <c r="U22" s="12"/>
      <c r="V22" s="12"/>
      <c r="W22" s="12"/>
      <c r="X22" s="12"/>
      <c r="Y22" s="12"/>
      <c r="Z22" s="12"/>
    </row>
    <row r="23" ht="12.75" customHeight="1">
      <c r="A23" s="273" t="s">
        <v>1582</v>
      </c>
      <c r="B23" s="274" t="s">
        <v>1583</v>
      </c>
      <c r="C23" s="274" t="s">
        <v>67</v>
      </c>
      <c r="D23" s="274">
        <v>100.0</v>
      </c>
      <c r="E23" s="274" t="s">
        <v>1544</v>
      </c>
      <c r="F23" s="274" t="s">
        <v>1</v>
      </c>
      <c r="G23" s="274" t="s">
        <v>2</v>
      </c>
      <c r="H23" s="274" t="s">
        <v>1545</v>
      </c>
      <c r="I23" s="274"/>
      <c r="J23" s="274"/>
      <c r="K23" s="274"/>
      <c r="L23" s="274"/>
      <c r="M23" s="275"/>
      <c r="N23" s="275"/>
      <c r="O23" s="275"/>
      <c r="P23" s="275"/>
      <c r="Q23" s="275"/>
      <c r="R23" s="275"/>
      <c r="S23" s="275"/>
      <c r="T23" s="275"/>
      <c r="U23" s="275"/>
      <c r="V23" s="275"/>
      <c r="W23" s="275"/>
      <c r="X23" s="275"/>
      <c r="Y23" s="275"/>
      <c r="Z23" s="275"/>
    </row>
    <row r="24" ht="12.75" customHeight="1">
      <c r="A24" s="273" t="s">
        <v>1584</v>
      </c>
      <c r="B24" s="274" t="s">
        <v>1585</v>
      </c>
      <c r="C24" s="274" t="s">
        <v>67</v>
      </c>
      <c r="D24" s="274">
        <v>100.0</v>
      </c>
      <c r="E24" s="274" t="s">
        <v>1544</v>
      </c>
      <c r="F24" s="274" t="s">
        <v>2</v>
      </c>
      <c r="G24" s="274" t="s">
        <v>1</v>
      </c>
      <c r="H24" s="274" t="s">
        <v>1545</v>
      </c>
      <c r="I24" s="274"/>
      <c r="J24" s="274"/>
      <c r="K24" s="274"/>
      <c r="L24" s="274"/>
      <c r="M24" s="275"/>
      <c r="N24" s="275"/>
      <c r="O24" s="275"/>
      <c r="P24" s="275"/>
      <c r="Q24" s="275"/>
      <c r="R24" s="275"/>
      <c r="S24" s="275"/>
      <c r="T24" s="275"/>
      <c r="U24" s="275"/>
      <c r="V24" s="275"/>
      <c r="W24" s="275"/>
      <c r="X24" s="275"/>
      <c r="Y24" s="275"/>
      <c r="Z24" s="275"/>
    </row>
    <row r="25" ht="12.75" customHeight="1">
      <c r="A25" s="273" t="s">
        <v>1586</v>
      </c>
      <c r="B25" s="274" t="s">
        <v>1587</v>
      </c>
      <c r="C25" s="274" t="s">
        <v>67</v>
      </c>
      <c r="D25" s="274">
        <v>100.0</v>
      </c>
      <c r="E25" s="274" t="s">
        <v>1544</v>
      </c>
      <c r="F25" s="274" t="s">
        <v>1</v>
      </c>
      <c r="G25" s="274" t="s">
        <v>2</v>
      </c>
      <c r="H25" s="274" t="s">
        <v>1545</v>
      </c>
      <c r="I25" s="274"/>
      <c r="J25" s="274"/>
      <c r="K25" s="274"/>
      <c r="L25" s="274"/>
      <c r="M25" s="275"/>
      <c r="N25" s="275"/>
      <c r="O25" s="275"/>
      <c r="P25" s="275"/>
      <c r="Q25" s="275"/>
      <c r="R25" s="275"/>
      <c r="S25" s="275"/>
      <c r="T25" s="275"/>
      <c r="U25" s="275"/>
      <c r="V25" s="275"/>
      <c r="W25" s="275"/>
      <c r="X25" s="275"/>
      <c r="Y25" s="275"/>
      <c r="Z25" s="275"/>
    </row>
    <row r="26" ht="12.75" customHeight="1">
      <c r="A26" s="273" t="s">
        <v>1588</v>
      </c>
      <c r="B26" s="274" t="s">
        <v>1589</v>
      </c>
      <c r="C26" s="274" t="s">
        <v>67</v>
      </c>
      <c r="D26" s="274">
        <v>100.0</v>
      </c>
      <c r="E26" s="274" t="s">
        <v>1544</v>
      </c>
      <c r="F26" s="274" t="s">
        <v>2</v>
      </c>
      <c r="G26" s="274" t="s">
        <v>1</v>
      </c>
      <c r="H26" s="274" t="s">
        <v>1545</v>
      </c>
      <c r="I26" s="274"/>
      <c r="J26" s="274"/>
      <c r="K26" s="274"/>
      <c r="L26" s="274"/>
      <c r="M26" s="275"/>
      <c r="N26" s="275"/>
      <c r="O26" s="275"/>
      <c r="P26" s="275"/>
      <c r="Q26" s="275"/>
      <c r="R26" s="275"/>
      <c r="S26" s="275"/>
      <c r="T26" s="275"/>
      <c r="U26" s="275"/>
      <c r="V26" s="275"/>
      <c r="W26" s="275"/>
      <c r="X26" s="275"/>
      <c r="Y26" s="275"/>
      <c r="Z26" s="275"/>
    </row>
    <row r="27" ht="12.75" customHeight="1">
      <c r="A27" s="273" t="s">
        <v>1590</v>
      </c>
      <c r="B27" s="274" t="s">
        <v>1591</v>
      </c>
      <c r="C27" s="274" t="s">
        <v>67</v>
      </c>
      <c r="D27" s="274">
        <v>100.0</v>
      </c>
      <c r="E27" s="274" t="s">
        <v>1544</v>
      </c>
      <c r="F27" s="274" t="s">
        <v>1</v>
      </c>
      <c r="G27" s="274" t="s">
        <v>2</v>
      </c>
      <c r="H27" s="274" t="s">
        <v>1545</v>
      </c>
      <c r="I27" s="274"/>
      <c r="J27" s="274"/>
      <c r="K27" s="274"/>
      <c r="L27" s="274"/>
      <c r="M27" s="275"/>
      <c r="N27" s="275"/>
      <c r="O27" s="275"/>
      <c r="P27" s="275"/>
      <c r="Q27" s="275"/>
      <c r="R27" s="275"/>
      <c r="S27" s="275"/>
      <c r="T27" s="275"/>
      <c r="U27" s="275"/>
      <c r="V27" s="275"/>
      <c r="W27" s="275"/>
      <c r="X27" s="275"/>
      <c r="Y27" s="275"/>
      <c r="Z27" s="275"/>
    </row>
    <row r="28" ht="12.75" customHeight="1">
      <c r="A28" s="273" t="s">
        <v>1592</v>
      </c>
      <c r="B28" s="274" t="s">
        <v>1593</v>
      </c>
      <c r="C28" s="274" t="s">
        <v>67</v>
      </c>
      <c r="D28" s="274">
        <v>100.0</v>
      </c>
      <c r="E28" s="274" t="s">
        <v>1544</v>
      </c>
      <c r="F28" s="274" t="s">
        <v>2</v>
      </c>
      <c r="G28" s="274" t="s">
        <v>1</v>
      </c>
      <c r="H28" s="274" t="s">
        <v>1545</v>
      </c>
      <c r="I28" s="274"/>
      <c r="J28" s="274"/>
      <c r="K28" s="274"/>
      <c r="L28" s="274"/>
      <c r="M28" s="275"/>
      <c r="N28" s="275"/>
      <c r="O28" s="275"/>
      <c r="P28" s="275"/>
      <c r="Q28" s="275"/>
      <c r="R28" s="275"/>
      <c r="S28" s="275"/>
      <c r="T28" s="275"/>
      <c r="U28" s="275"/>
      <c r="V28" s="275"/>
      <c r="W28" s="275"/>
      <c r="X28" s="275"/>
      <c r="Y28" s="275"/>
      <c r="Z28" s="275"/>
    </row>
    <row r="29" ht="12.75" customHeight="1">
      <c r="A29" s="283" t="s">
        <v>1594</v>
      </c>
      <c r="B29" s="284" t="s">
        <v>1595</v>
      </c>
      <c r="C29" s="284" t="s">
        <v>67</v>
      </c>
      <c r="D29" s="284">
        <v>100.0</v>
      </c>
      <c r="E29" s="284" t="s">
        <v>1544</v>
      </c>
      <c r="F29" s="284" t="s">
        <v>1545</v>
      </c>
      <c r="G29" s="284" t="s">
        <v>2</v>
      </c>
      <c r="H29" s="284" t="s">
        <v>1545</v>
      </c>
      <c r="I29" s="284"/>
      <c r="J29" s="284"/>
      <c r="K29" s="284"/>
      <c r="L29" s="284"/>
      <c r="M29" s="285">
        <v>19.0</v>
      </c>
      <c r="N29" s="285"/>
      <c r="O29" s="285"/>
      <c r="P29" s="285"/>
      <c r="Q29" s="285"/>
      <c r="R29" s="285"/>
      <c r="S29" s="285"/>
      <c r="T29" s="285"/>
      <c r="U29" s="285"/>
      <c r="V29" s="285"/>
      <c r="W29" s="285"/>
      <c r="X29" s="285"/>
      <c r="Y29" s="285"/>
      <c r="Z29" s="285"/>
    </row>
    <row r="30" ht="12.75" customHeight="1">
      <c r="A30" s="283" t="s">
        <v>1596</v>
      </c>
      <c r="B30" s="284" t="s">
        <v>1597</v>
      </c>
      <c r="C30" s="284" t="s">
        <v>67</v>
      </c>
      <c r="D30" s="284">
        <v>100.0</v>
      </c>
      <c r="E30" s="284" t="s">
        <v>1544</v>
      </c>
      <c r="F30" s="284" t="s">
        <v>1545</v>
      </c>
      <c r="G30" s="284" t="s">
        <v>2</v>
      </c>
      <c r="H30" s="284" t="s">
        <v>1545</v>
      </c>
      <c r="I30" s="284"/>
      <c r="J30" s="284"/>
      <c r="K30" s="284"/>
      <c r="L30" s="284"/>
      <c r="M30" s="285"/>
      <c r="N30" s="285"/>
      <c r="O30" s="285"/>
      <c r="P30" s="285"/>
      <c r="Q30" s="285"/>
      <c r="R30" s="285"/>
      <c r="S30" s="285"/>
      <c r="T30" s="285"/>
      <c r="U30" s="285"/>
      <c r="V30" s="285"/>
      <c r="W30" s="285"/>
      <c r="X30" s="285"/>
      <c r="Y30" s="285"/>
      <c r="Z30" s="285"/>
    </row>
    <row r="31" ht="12.75" customHeight="1">
      <c r="A31" s="273" t="s">
        <v>1598</v>
      </c>
      <c r="B31" s="274" t="s">
        <v>1599</v>
      </c>
      <c r="C31" s="274" t="s">
        <v>67</v>
      </c>
      <c r="D31" s="274">
        <v>100.0</v>
      </c>
      <c r="E31" s="274" t="s">
        <v>1544</v>
      </c>
      <c r="F31" s="274" t="s">
        <v>1545</v>
      </c>
      <c r="G31" s="274" t="s">
        <v>2</v>
      </c>
      <c r="H31" s="274" t="s">
        <v>1545</v>
      </c>
      <c r="I31" s="274"/>
      <c r="J31" s="274"/>
      <c r="K31" s="274"/>
      <c r="L31" s="274"/>
      <c r="M31" s="275"/>
      <c r="N31" s="275"/>
      <c r="O31" s="275"/>
      <c r="P31" s="275"/>
      <c r="Q31" s="275"/>
      <c r="R31" s="275"/>
      <c r="S31" s="275"/>
      <c r="T31" s="275"/>
      <c r="U31" s="275"/>
      <c r="V31" s="275"/>
      <c r="W31" s="275"/>
      <c r="X31" s="275"/>
      <c r="Y31" s="275"/>
      <c r="Z31" s="275"/>
    </row>
    <row r="32" ht="12.75" customHeight="1">
      <c r="A32" s="286" t="s">
        <v>1600</v>
      </c>
      <c r="B32" s="20" t="s">
        <v>1601</v>
      </c>
      <c r="C32" s="20" t="s">
        <v>67</v>
      </c>
      <c r="D32" s="20">
        <v>100.0</v>
      </c>
      <c r="E32" s="20" t="s">
        <v>1544</v>
      </c>
      <c r="F32" s="20" t="s">
        <v>1545</v>
      </c>
      <c r="G32" s="20" t="s">
        <v>1</v>
      </c>
      <c r="H32" s="20" t="s">
        <v>1545</v>
      </c>
      <c r="I32" s="20"/>
      <c r="J32" s="278" t="s">
        <v>1602</v>
      </c>
      <c r="K32" s="278" t="s">
        <v>1603</v>
      </c>
      <c r="L32" s="278" t="s">
        <v>1604</v>
      </c>
      <c r="M32" s="12">
        <v>22.0</v>
      </c>
      <c r="N32" s="12"/>
      <c r="O32" s="12"/>
      <c r="P32" s="12"/>
      <c r="Q32" s="12"/>
      <c r="R32" s="12"/>
      <c r="S32" s="12"/>
      <c r="T32" s="12"/>
      <c r="U32" s="12"/>
      <c r="V32" s="12"/>
      <c r="W32" s="12"/>
      <c r="X32" s="12"/>
      <c r="Y32" s="12"/>
      <c r="Z32" s="12"/>
    </row>
    <row r="33" ht="12.75" customHeight="1">
      <c r="A33" s="286" t="s">
        <v>1605</v>
      </c>
      <c r="B33" s="20" t="s">
        <v>1606</v>
      </c>
      <c r="C33" s="20" t="s">
        <v>67</v>
      </c>
      <c r="D33" s="20">
        <v>100.0</v>
      </c>
      <c r="E33" s="20" t="s">
        <v>1544</v>
      </c>
      <c r="F33" s="20" t="s">
        <v>1545</v>
      </c>
      <c r="G33" s="20" t="s">
        <v>1</v>
      </c>
      <c r="H33" s="20" t="s">
        <v>1545</v>
      </c>
      <c r="I33" s="20"/>
      <c r="J33" s="278"/>
      <c r="K33" s="278"/>
      <c r="L33" s="278"/>
      <c r="M33" s="12"/>
      <c r="N33" s="12"/>
      <c r="O33" s="12"/>
      <c r="P33" s="12"/>
      <c r="Q33" s="12"/>
      <c r="R33" s="12"/>
      <c r="S33" s="12"/>
      <c r="T33" s="12"/>
      <c r="U33" s="12"/>
      <c r="V33" s="12"/>
      <c r="W33" s="12"/>
      <c r="X33" s="12"/>
      <c r="Y33" s="12"/>
      <c r="Z33" s="12"/>
    </row>
    <row r="34" ht="12.75" customHeight="1">
      <c r="A34" s="273" t="s">
        <v>1607</v>
      </c>
      <c r="B34" s="274" t="s">
        <v>1608</v>
      </c>
      <c r="C34" s="274" t="s">
        <v>67</v>
      </c>
      <c r="D34" s="274">
        <v>100.0</v>
      </c>
      <c r="E34" s="274" t="s">
        <v>1544</v>
      </c>
      <c r="F34" s="274" t="s">
        <v>1545</v>
      </c>
      <c r="G34" s="274" t="s">
        <v>1</v>
      </c>
      <c r="H34" s="274" t="s">
        <v>1545</v>
      </c>
      <c r="I34" s="274"/>
      <c r="J34" s="274"/>
      <c r="K34" s="274"/>
      <c r="L34" s="274"/>
      <c r="M34" s="275"/>
      <c r="N34" s="275"/>
      <c r="O34" s="275"/>
      <c r="P34" s="275"/>
      <c r="Q34" s="275"/>
      <c r="R34" s="275"/>
      <c r="S34" s="275"/>
      <c r="T34" s="275"/>
      <c r="U34" s="275"/>
      <c r="V34" s="275"/>
      <c r="W34" s="275"/>
      <c r="X34" s="275"/>
      <c r="Y34" s="275"/>
      <c r="Z34" s="275"/>
    </row>
    <row r="35" ht="12.75" customHeight="1">
      <c r="A35" s="282" t="s">
        <v>1609</v>
      </c>
      <c r="B35" s="20" t="s">
        <v>1610</v>
      </c>
      <c r="C35" s="20" t="s">
        <v>67</v>
      </c>
      <c r="D35" s="20">
        <v>100.0</v>
      </c>
      <c r="E35" s="20" t="s">
        <v>1544</v>
      </c>
      <c r="F35" s="20" t="s">
        <v>2</v>
      </c>
      <c r="G35" s="20" t="s">
        <v>1</v>
      </c>
      <c r="H35" s="20" t="s">
        <v>1545</v>
      </c>
      <c r="I35" s="20"/>
      <c r="J35" s="20"/>
      <c r="K35" s="20"/>
      <c r="L35" s="20"/>
      <c r="M35" s="12"/>
      <c r="N35" s="12"/>
      <c r="O35" s="12"/>
      <c r="P35" s="12"/>
      <c r="Q35" s="12"/>
      <c r="R35" s="12"/>
      <c r="S35" s="12"/>
      <c r="T35" s="12"/>
      <c r="U35" s="12"/>
      <c r="V35" s="12"/>
      <c r="W35" s="12"/>
      <c r="X35" s="12"/>
      <c r="Y35" s="12"/>
      <c r="Z35" s="12"/>
    </row>
    <row r="36" ht="12.75" customHeight="1">
      <c r="A36" s="282" t="s">
        <v>1611</v>
      </c>
      <c r="B36" s="20" t="s">
        <v>1612</v>
      </c>
      <c r="C36" s="20" t="s">
        <v>67</v>
      </c>
      <c r="D36" s="20">
        <v>100.0</v>
      </c>
      <c r="E36" s="20" t="s">
        <v>1544</v>
      </c>
      <c r="F36" s="20" t="s">
        <v>2</v>
      </c>
      <c r="G36" s="20" t="s">
        <v>1</v>
      </c>
      <c r="H36" s="20" t="s">
        <v>1545</v>
      </c>
      <c r="I36" s="20"/>
      <c r="J36" s="20"/>
      <c r="K36" s="20"/>
      <c r="L36" s="20"/>
      <c r="M36" s="12"/>
      <c r="N36" s="12"/>
      <c r="O36" s="12"/>
      <c r="P36" s="12"/>
      <c r="Q36" s="12"/>
      <c r="R36" s="12"/>
      <c r="S36" s="12"/>
      <c r="T36" s="12"/>
      <c r="U36" s="12"/>
      <c r="V36" s="12"/>
      <c r="W36" s="12"/>
      <c r="X36" s="12"/>
      <c r="Y36" s="12"/>
      <c r="Z36" s="12"/>
    </row>
    <row r="37" ht="12.75" customHeight="1">
      <c r="A37" s="287" t="s">
        <v>1613</v>
      </c>
      <c r="B37" s="280" t="s">
        <v>1614</v>
      </c>
      <c r="C37" s="280" t="s">
        <v>67</v>
      </c>
      <c r="D37" s="280">
        <v>100.0</v>
      </c>
      <c r="E37" s="280" t="s">
        <v>1544</v>
      </c>
      <c r="F37" s="280" t="s">
        <v>2</v>
      </c>
      <c r="G37" s="280" t="s">
        <v>1</v>
      </c>
      <c r="H37" s="280" t="s">
        <v>1545</v>
      </c>
      <c r="I37" s="280"/>
      <c r="J37" s="280"/>
      <c r="K37" s="280"/>
      <c r="L37" s="280"/>
      <c r="M37" s="281"/>
      <c r="N37" s="281"/>
      <c r="O37" s="281"/>
      <c r="P37" s="281"/>
      <c r="Q37" s="281"/>
      <c r="R37" s="281"/>
      <c r="S37" s="281"/>
      <c r="T37" s="281"/>
      <c r="U37" s="281"/>
      <c r="V37" s="281"/>
      <c r="W37" s="281"/>
      <c r="X37" s="281"/>
      <c r="Y37" s="281"/>
      <c r="Z37" s="281"/>
    </row>
    <row r="38" ht="12.75" customHeight="1">
      <c r="A38" s="287" t="s">
        <v>1615</v>
      </c>
      <c r="B38" s="280" t="s">
        <v>1616</v>
      </c>
      <c r="C38" s="280" t="s">
        <v>67</v>
      </c>
      <c r="D38" s="280">
        <v>100.0</v>
      </c>
      <c r="E38" s="280" t="s">
        <v>1544</v>
      </c>
      <c r="F38" s="280" t="s">
        <v>2</v>
      </c>
      <c r="G38" s="280" t="s">
        <v>1</v>
      </c>
      <c r="H38" s="280" t="s">
        <v>1545</v>
      </c>
      <c r="I38" s="280"/>
      <c r="J38" s="280"/>
      <c r="K38" s="280"/>
      <c r="L38" s="280"/>
      <c r="M38" s="281"/>
      <c r="N38" s="281"/>
      <c r="O38" s="281"/>
      <c r="P38" s="281"/>
      <c r="Q38" s="281"/>
      <c r="R38" s="281"/>
      <c r="S38" s="281"/>
      <c r="T38" s="281"/>
      <c r="U38" s="281"/>
      <c r="V38" s="281"/>
      <c r="W38" s="281"/>
      <c r="X38" s="281"/>
      <c r="Y38" s="281"/>
      <c r="Z38" s="281"/>
    </row>
    <row r="39" ht="12.75" customHeight="1">
      <c r="A39" s="273" t="s">
        <v>1617</v>
      </c>
      <c r="B39" s="274" t="s">
        <v>1618</v>
      </c>
      <c r="C39" s="274" t="s">
        <v>67</v>
      </c>
      <c r="D39" s="274">
        <v>100.0</v>
      </c>
      <c r="E39" s="274" t="s">
        <v>1544</v>
      </c>
      <c r="F39" s="274" t="s">
        <v>1</v>
      </c>
      <c r="G39" s="274" t="s">
        <v>2</v>
      </c>
      <c r="H39" s="274" t="s">
        <v>1545</v>
      </c>
      <c r="I39" s="274"/>
      <c r="J39" s="274"/>
      <c r="K39" s="274"/>
      <c r="L39" s="274"/>
      <c r="M39" s="275"/>
      <c r="N39" s="275"/>
      <c r="O39" s="275"/>
      <c r="P39" s="275"/>
      <c r="Q39" s="275"/>
      <c r="R39" s="275"/>
      <c r="S39" s="275"/>
      <c r="T39" s="275"/>
      <c r="U39" s="275"/>
      <c r="V39" s="275"/>
      <c r="W39" s="275"/>
      <c r="X39" s="275"/>
      <c r="Y39" s="275"/>
      <c r="Z39" s="275"/>
    </row>
    <row r="40" ht="12.75" customHeight="1">
      <c r="A40" s="273" t="s">
        <v>1619</v>
      </c>
      <c r="B40" s="274" t="s">
        <v>1620</v>
      </c>
      <c r="C40" s="274" t="s">
        <v>67</v>
      </c>
      <c r="D40" s="274">
        <v>100.0</v>
      </c>
      <c r="E40" s="274" t="s">
        <v>1544</v>
      </c>
      <c r="F40" s="274" t="s">
        <v>1</v>
      </c>
      <c r="G40" s="274" t="s">
        <v>2</v>
      </c>
      <c r="H40" s="274" t="s">
        <v>1545</v>
      </c>
      <c r="I40" s="274"/>
      <c r="J40" s="274"/>
      <c r="K40" s="274"/>
      <c r="L40" s="274"/>
      <c r="M40" s="275"/>
      <c r="N40" s="275"/>
      <c r="O40" s="275"/>
      <c r="P40" s="275"/>
      <c r="Q40" s="275"/>
      <c r="R40" s="275"/>
      <c r="S40" s="275"/>
      <c r="T40" s="275"/>
      <c r="U40" s="275"/>
      <c r="V40" s="275"/>
      <c r="W40" s="275"/>
      <c r="X40" s="275"/>
      <c r="Y40" s="275"/>
      <c r="Z40" s="275"/>
    </row>
    <row r="41" ht="12.75" customHeight="1">
      <c r="A41" s="273" t="s">
        <v>1621</v>
      </c>
      <c r="B41" s="274" t="s">
        <v>1622</v>
      </c>
      <c r="C41" s="274" t="s">
        <v>67</v>
      </c>
      <c r="D41" s="274">
        <v>100.0</v>
      </c>
      <c r="E41" s="274" t="s">
        <v>1544</v>
      </c>
      <c r="F41" s="274" t="s">
        <v>1</v>
      </c>
      <c r="G41" s="274" t="s">
        <v>2</v>
      </c>
      <c r="H41" s="274" t="s">
        <v>1545</v>
      </c>
      <c r="I41" s="274"/>
      <c r="J41" s="274"/>
      <c r="K41" s="274"/>
      <c r="L41" s="274"/>
      <c r="M41" s="275"/>
      <c r="N41" s="275"/>
      <c r="O41" s="275"/>
      <c r="P41" s="275"/>
      <c r="Q41" s="275"/>
      <c r="R41" s="275"/>
      <c r="S41" s="275"/>
      <c r="T41" s="275"/>
      <c r="U41" s="275"/>
      <c r="V41" s="275"/>
      <c r="W41" s="275"/>
      <c r="X41" s="275"/>
      <c r="Y41" s="275"/>
      <c r="Z41" s="275"/>
    </row>
    <row r="42" ht="12.75" customHeight="1">
      <c r="A42" s="273" t="s">
        <v>1623</v>
      </c>
      <c r="B42" s="274" t="s">
        <v>1624</v>
      </c>
      <c r="C42" s="274" t="s">
        <v>67</v>
      </c>
      <c r="D42" s="274">
        <v>100.0</v>
      </c>
      <c r="E42" s="274" t="s">
        <v>1544</v>
      </c>
      <c r="F42" s="274" t="s">
        <v>1</v>
      </c>
      <c r="G42" s="274" t="s">
        <v>2</v>
      </c>
      <c r="H42" s="274" t="s">
        <v>1545</v>
      </c>
      <c r="I42" s="274"/>
      <c r="J42" s="274"/>
      <c r="K42" s="274"/>
      <c r="L42" s="274"/>
      <c r="M42" s="275"/>
      <c r="N42" s="275"/>
      <c r="O42" s="275"/>
      <c r="P42" s="275"/>
      <c r="Q42" s="275"/>
      <c r="R42" s="275"/>
      <c r="S42" s="275"/>
      <c r="T42" s="275"/>
      <c r="U42" s="275"/>
      <c r="V42" s="275"/>
      <c r="W42" s="275"/>
      <c r="X42" s="275"/>
      <c r="Y42" s="275"/>
      <c r="Z42" s="275"/>
    </row>
    <row r="43" ht="12.75" customHeight="1">
      <c r="A43" s="273" t="s">
        <v>1617</v>
      </c>
      <c r="B43" s="274" t="s">
        <v>1618</v>
      </c>
      <c r="C43" s="274" t="s">
        <v>67</v>
      </c>
      <c r="D43" s="274">
        <v>100.0</v>
      </c>
      <c r="E43" s="274" t="s">
        <v>1544</v>
      </c>
      <c r="F43" s="274" t="s">
        <v>1</v>
      </c>
      <c r="G43" s="274" t="s">
        <v>2</v>
      </c>
      <c r="H43" s="274" t="s">
        <v>1545</v>
      </c>
      <c r="I43" s="274"/>
      <c r="J43" s="274"/>
      <c r="K43" s="274"/>
      <c r="L43" s="274"/>
      <c r="M43" s="275"/>
      <c r="N43" s="275"/>
      <c r="O43" s="275"/>
      <c r="P43" s="275"/>
      <c r="Q43" s="275"/>
      <c r="R43" s="275"/>
      <c r="S43" s="275"/>
      <c r="T43" s="275"/>
      <c r="U43" s="275"/>
      <c r="V43" s="275"/>
      <c r="W43" s="275"/>
      <c r="X43" s="275"/>
      <c r="Y43" s="275"/>
      <c r="Z43" s="275"/>
    </row>
    <row r="44" ht="12.75" customHeight="1">
      <c r="A44" s="273" t="s">
        <v>1619</v>
      </c>
      <c r="B44" s="274" t="s">
        <v>1620</v>
      </c>
      <c r="C44" s="274" t="s">
        <v>67</v>
      </c>
      <c r="D44" s="274">
        <v>100.0</v>
      </c>
      <c r="E44" s="274" t="s">
        <v>1544</v>
      </c>
      <c r="F44" s="274" t="s">
        <v>1</v>
      </c>
      <c r="G44" s="274" t="s">
        <v>2</v>
      </c>
      <c r="H44" s="274" t="s">
        <v>1545</v>
      </c>
      <c r="I44" s="274"/>
      <c r="J44" s="274"/>
      <c r="K44" s="274"/>
      <c r="L44" s="274"/>
      <c r="M44" s="275"/>
      <c r="N44" s="275"/>
      <c r="O44" s="275"/>
      <c r="P44" s="275"/>
      <c r="Q44" s="275"/>
      <c r="R44" s="275"/>
      <c r="S44" s="275"/>
      <c r="T44" s="275"/>
      <c r="U44" s="275"/>
      <c r="V44" s="275"/>
      <c r="W44" s="275"/>
      <c r="X44" s="275"/>
      <c r="Y44" s="275"/>
      <c r="Z44" s="275"/>
    </row>
    <row r="45" ht="12.75" customHeight="1">
      <c r="A45" s="273" t="s">
        <v>1621</v>
      </c>
      <c r="B45" s="274" t="s">
        <v>1622</v>
      </c>
      <c r="C45" s="274" t="s">
        <v>67</v>
      </c>
      <c r="D45" s="274">
        <v>100.0</v>
      </c>
      <c r="E45" s="274" t="s">
        <v>1544</v>
      </c>
      <c r="F45" s="274" t="s">
        <v>1</v>
      </c>
      <c r="G45" s="274" t="s">
        <v>2</v>
      </c>
      <c r="H45" s="274" t="s">
        <v>1545</v>
      </c>
      <c r="I45" s="274"/>
      <c r="J45" s="274"/>
      <c r="K45" s="274"/>
      <c r="L45" s="274"/>
      <c r="M45" s="275"/>
      <c r="N45" s="275"/>
      <c r="O45" s="275"/>
      <c r="P45" s="275"/>
      <c r="Q45" s="275"/>
      <c r="R45" s="275"/>
      <c r="S45" s="275"/>
      <c r="T45" s="275"/>
      <c r="U45" s="275"/>
      <c r="V45" s="275"/>
      <c r="W45" s="275"/>
      <c r="X45" s="275"/>
      <c r="Y45" s="275"/>
      <c r="Z45" s="275"/>
    </row>
    <row r="46" ht="12.75" customHeight="1">
      <c r="A46" s="273" t="s">
        <v>1623</v>
      </c>
      <c r="B46" s="274" t="s">
        <v>1624</v>
      </c>
      <c r="C46" s="274" t="s">
        <v>67</v>
      </c>
      <c r="D46" s="274">
        <v>100.0</v>
      </c>
      <c r="E46" s="274" t="s">
        <v>1544</v>
      </c>
      <c r="F46" s="274" t="s">
        <v>1</v>
      </c>
      <c r="G46" s="274" t="s">
        <v>2</v>
      </c>
      <c r="H46" s="274" t="s">
        <v>1545</v>
      </c>
      <c r="I46" s="274"/>
      <c r="J46" s="274"/>
      <c r="K46" s="274"/>
      <c r="L46" s="274"/>
      <c r="M46" s="275"/>
      <c r="N46" s="275"/>
      <c r="O46" s="275"/>
      <c r="P46" s="275"/>
      <c r="Q46" s="275"/>
      <c r="R46" s="275"/>
      <c r="S46" s="275"/>
      <c r="T46" s="275"/>
      <c r="U46" s="275"/>
      <c r="V46" s="275"/>
      <c r="W46" s="275"/>
      <c r="X46" s="275"/>
      <c r="Y46" s="275"/>
      <c r="Z46" s="275"/>
    </row>
    <row r="47" ht="12.75" customHeight="1">
      <c r="A47" s="288" t="s">
        <v>1185</v>
      </c>
      <c r="B47" s="20" t="s">
        <v>1625</v>
      </c>
      <c r="C47" s="20" t="s">
        <v>67</v>
      </c>
      <c r="D47" s="20">
        <v>100.0</v>
      </c>
      <c r="E47" s="20" t="s">
        <v>1544</v>
      </c>
      <c r="F47" s="20" t="s">
        <v>72</v>
      </c>
      <c r="G47" s="20" t="s">
        <v>69</v>
      </c>
      <c r="H47" s="20" t="s">
        <v>1545</v>
      </c>
      <c r="I47" s="20"/>
      <c r="J47" s="20"/>
      <c r="K47" s="20"/>
      <c r="L47" s="20"/>
      <c r="M47" s="12"/>
      <c r="N47" s="12"/>
      <c r="O47" s="12"/>
      <c r="P47" s="12"/>
      <c r="Q47" s="12"/>
      <c r="R47" s="12"/>
      <c r="S47" s="12"/>
      <c r="T47" s="12"/>
      <c r="U47" s="12"/>
      <c r="V47" s="12"/>
      <c r="W47" s="12"/>
      <c r="X47" s="12"/>
      <c r="Y47" s="12"/>
      <c r="Z47" s="12"/>
    </row>
    <row r="48" ht="12.75" customHeight="1">
      <c r="A48" s="282" t="s">
        <v>1626</v>
      </c>
      <c r="B48" s="20" t="s">
        <v>1627</v>
      </c>
      <c r="C48" s="20" t="s">
        <v>67</v>
      </c>
      <c r="D48" s="20">
        <v>100.0</v>
      </c>
      <c r="E48" s="20" t="s">
        <v>1544</v>
      </c>
      <c r="F48" s="20" t="s">
        <v>72</v>
      </c>
      <c r="G48" s="20" t="s">
        <v>69</v>
      </c>
      <c r="H48" s="20" t="s">
        <v>1545</v>
      </c>
      <c r="I48" s="20"/>
      <c r="J48" s="20"/>
      <c r="K48" s="20"/>
      <c r="L48" s="20"/>
      <c r="M48" s="12"/>
      <c r="N48" s="12"/>
      <c r="O48" s="12"/>
      <c r="P48" s="12"/>
      <c r="Q48" s="12"/>
      <c r="R48" s="12"/>
      <c r="S48" s="12"/>
      <c r="T48" s="12"/>
      <c r="U48" s="12"/>
      <c r="V48" s="12"/>
      <c r="W48" s="12"/>
      <c r="X48" s="12"/>
      <c r="Y48" s="12"/>
      <c r="Z48" s="12"/>
    </row>
    <row r="49" ht="12.75" customHeight="1">
      <c r="A49" s="282" t="s">
        <v>1628</v>
      </c>
      <c r="B49" s="20" t="s">
        <v>1629</v>
      </c>
      <c r="C49" s="20" t="s">
        <v>67</v>
      </c>
      <c r="D49" s="20">
        <v>100.0</v>
      </c>
      <c r="E49" s="20" t="s">
        <v>1544</v>
      </c>
      <c r="F49" s="20" t="s">
        <v>72</v>
      </c>
      <c r="G49" s="20" t="s">
        <v>69</v>
      </c>
      <c r="H49" s="20" t="s">
        <v>1545</v>
      </c>
      <c r="I49" s="20"/>
      <c r="J49" s="20"/>
      <c r="K49" s="20"/>
      <c r="L49" s="20"/>
      <c r="M49" s="12"/>
      <c r="N49" s="12"/>
      <c r="O49" s="12"/>
      <c r="P49" s="12"/>
      <c r="Q49" s="12"/>
      <c r="R49" s="12"/>
      <c r="S49" s="12"/>
      <c r="T49" s="12"/>
      <c r="U49" s="12"/>
      <c r="V49" s="12"/>
      <c r="W49" s="12"/>
      <c r="X49" s="12"/>
      <c r="Y49" s="12"/>
      <c r="Z49" s="12"/>
    </row>
    <row r="50" ht="12.75" customHeight="1">
      <c r="A50" s="282" t="s">
        <v>1630</v>
      </c>
      <c r="B50" s="20" t="s">
        <v>1631</v>
      </c>
      <c r="C50" s="20" t="s">
        <v>67</v>
      </c>
      <c r="D50" s="20">
        <v>100.0</v>
      </c>
      <c r="E50" s="20" t="s">
        <v>1544</v>
      </c>
      <c r="F50" s="20" t="s">
        <v>2</v>
      </c>
      <c r="G50" s="20" t="s">
        <v>69</v>
      </c>
      <c r="H50" s="20" t="s">
        <v>1545</v>
      </c>
      <c r="I50" s="20"/>
      <c r="J50" s="20"/>
      <c r="K50" s="20"/>
      <c r="L50" s="20"/>
      <c r="M50" s="12">
        <v>1.0</v>
      </c>
      <c r="N50" s="12"/>
      <c r="O50" s="12"/>
      <c r="P50" s="12"/>
      <c r="Q50" s="12"/>
      <c r="R50" s="12"/>
      <c r="S50" s="12"/>
      <c r="T50" s="12"/>
      <c r="U50" s="12"/>
      <c r="V50" s="12"/>
      <c r="W50" s="12"/>
      <c r="X50" s="12"/>
      <c r="Y50" s="12"/>
      <c r="Z50" s="12"/>
    </row>
    <row r="51" ht="12.75" customHeight="1">
      <c r="A51" s="282" t="s">
        <v>1632</v>
      </c>
      <c r="B51" s="20" t="s">
        <v>1633</v>
      </c>
      <c r="C51" s="20" t="s">
        <v>67</v>
      </c>
      <c r="D51" s="20">
        <v>100.0</v>
      </c>
      <c r="E51" s="20" t="s">
        <v>1544</v>
      </c>
      <c r="F51" s="20" t="s">
        <v>2</v>
      </c>
      <c r="G51" s="20" t="s">
        <v>69</v>
      </c>
      <c r="H51" s="20" t="s">
        <v>1545</v>
      </c>
      <c r="I51" s="20"/>
      <c r="J51" s="20"/>
      <c r="K51" s="20"/>
      <c r="L51" s="20"/>
      <c r="M51" s="12">
        <v>1.0</v>
      </c>
      <c r="N51" s="12"/>
      <c r="O51" s="12"/>
      <c r="P51" s="12"/>
      <c r="Q51" s="12"/>
      <c r="R51" s="12"/>
      <c r="S51" s="12"/>
      <c r="T51" s="12"/>
      <c r="U51" s="12"/>
      <c r="V51" s="12"/>
      <c r="W51" s="12"/>
      <c r="X51" s="12"/>
      <c r="Y51" s="12"/>
      <c r="Z51" s="12"/>
    </row>
    <row r="52" ht="12.75" customHeight="1">
      <c r="A52" s="282" t="s">
        <v>1634</v>
      </c>
      <c r="B52" s="20" t="s">
        <v>1635</v>
      </c>
      <c r="C52" s="20" t="s">
        <v>67</v>
      </c>
      <c r="D52" s="20">
        <v>100.0</v>
      </c>
      <c r="E52" s="20" t="s">
        <v>1544</v>
      </c>
      <c r="F52" s="20" t="s">
        <v>1545</v>
      </c>
      <c r="G52" s="20" t="s">
        <v>69</v>
      </c>
      <c r="H52" s="20" t="s">
        <v>1545</v>
      </c>
      <c r="I52" s="20"/>
      <c r="J52" s="20"/>
      <c r="K52" s="20"/>
      <c r="L52" s="20"/>
      <c r="M52" s="12">
        <v>1.0</v>
      </c>
      <c r="N52" s="12"/>
      <c r="O52" s="12"/>
      <c r="P52" s="12"/>
      <c r="Q52" s="12"/>
      <c r="R52" s="12"/>
      <c r="S52" s="12"/>
      <c r="T52" s="12"/>
      <c r="U52" s="12"/>
      <c r="V52" s="12"/>
      <c r="W52" s="12"/>
      <c r="X52" s="12"/>
      <c r="Y52" s="12"/>
      <c r="Z52" s="12"/>
    </row>
    <row r="53" ht="12.75" customHeight="1">
      <c r="A53" s="289" t="s">
        <v>1636</v>
      </c>
      <c r="B53" s="290" t="s">
        <v>1637</v>
      </c>
      <c r="C53" s="20" t="s">
        <v>67</v>
      </c>
      <c r="D53" s="20">
        <v>100.0</v>
      </c>
      <c r="E53" s="20" t="s">
        <v>1544</v>
      </c>
      <c r="F53" s="20" t="s">
        <v>72</v>
      </c>
      <c r="G53" s="20" t="s">
        <v>69</v>
      </c>
      <c r="H53" s="20" t="s">
        <v>1545</v>
      </c>
      <c r="I53" s="20"/>
      <c r="J53" s="20"/>
      <c r="K53" s="20"/>
      <c r="L53" s="20"/>
      <c r="M53" s="12"/>
      <c r="N53" s="12"/>
      <c r="O53" s="12"/>
      <c r="P53" s="12"/>
      <c r="Q53" s="12"/>
      <c r="R53" s="12"/>
      <c r="S53" s="12"/>
      <c r="T53" s="12"/>
      <c r="U53" s="12"/>
      <c r="V53" s="12"/>
      <c r="W53" s="12"/>
      <c r="X53" s="12"/>
      <c r="Y53" s="12"/>
      <c r="Z53" s="12"/>
    </row>
    <row r="54" ht="15.75" customHeight="1">
      <c r="A54" s="289" t="s">
        <v>1638</v>
      </c>
      <c r="B54" s="10" t="s">
        <v>1639</v>
      </c>
      <c r="C54" s="20" t="s">
        <v>67</v>
      </c>
      <c r="D54" s="20">
        <v>100.0</v>
      </c>
      <c r="E54" s="20" t="s">
        <v>1544</v>
      </c>
      <c r="F54" s="20" t="s">
        <v>72</v>
      </c>
      <c r="G54" s="20" t="s">
        <v>69</v>
      </c>
      <c r="H54" s="20" t="s">
        <v>1545</v>
      </c>
      <c r="I54" s="20"/>
      <c r="J54" s="20"/>
      <c r="K54" s="20"/>
      <c r="L54" s="20"/>
    </row>
    <row r="55" ht="15.75" customHeight="1"/>
    <row r="56" ht="15.75" customHeight="1"/>
    <row r="57" ht="15.75" customHeight="1">
      <c r="A57" s="6" t="s">
        <v>3</v>
      </c>
      <c r="B57" s="6" t="s">
        <v>1640</v>
      </c>
      <c r="C57" s="6" t="s">
        <v>60</v>
      </c>
      <c r="D57" s="6" t="s">
        <v>61</v>
      </c>
      <c r="E57" s="6" t="s">
        <v>1539</v>
      </c>
      <c r="F57" s="6" t="s">
        <v>62</v>
      </c>
      <c r="G57" s="6" t="s">
        <v>63</v>
      </c>
      <c r="H57" s="6" t="s">
        <v>1540</v>
      </c>
      <c r="I57" s="6" t="s">
        <v>64</v>
      </c>
      <c r="J57" s="6" t="s">
        <v>1541</v>
      </c>
      <c r="K57" s="6" t="s">
        <v>7</v>
      </c>
      <c r="L57" s="6" t="s">
        <v>8</v>
      </c>
    </row>
    <row r="58" ht="12.75" customHeight="1">
      <c r="A58" s="273" t="s">
        <v>1641</v>
      </c>
      <c r="B58" s="274" t="s">
        <v>1642</v>
      </c>
      <c r="C58" s="274" t="s">
        <v>67</v>
      </c>
      <c r="D58" s="274">
        <v>100.0</v>
      </c>
      <c r="E58" s="274" t="s">
        <v>1544</v>
      </c>
      <c r="F58" s="274" t="s">
        <v>1</v>
      </c>
      <c r="G58" s="274" t="s">
        <v>2</v>
      </c>
      <c r="H58" s="274" t="s">
        <v>1545</v>
      </c>
      <c r="I58" s="274"/>
      <c r="J58" s="274"/>
      <c r="K58" s="274"/>
      <c r="L58" s="274"/>
      <c r="M58" s="275"/>
      <c r="N58" s="275"/>
      <c r="O58" s="275"/>
      <c r="P58" s="275"/>
      <c r="Q58" s="275"/>
      <c r="R58" s="275"/>
      <c r="S58" s="275"/>
      <c r="T58" s="275"/>
      <c r="U58" s="275"/>
      <c r="V58" s="275"/>
      <c r="W58" s="275"/>
      <c r="X58" s="275"/>
      <c r="Y58" s="275"/>
      <c r="Z58" s="275"/>
    </row>
    <row r="59" ht="12.75" customHeight="1">
      <c r="A59" s="287" t="s">
        <v>1643</v>
      </c>
      <c r="B59" s="280" t="s">
        <v>1644</v>
      </c>
      <c r="C59" s="280" t="s">
        <v>67</v>
      </c>
      <c r="D59" s="280">
        <v>100.0</v>
      </c>
      <c r="E59" s="280" t="s">
        <v>1544</v>
      </c>
      <c r="F59" s="280" t="s">
        <v>2</v>
      </c>
      <c r="G59" s="280" t="s">
        <v>1</v>
      </c>
      <c r="H59" s="280" t="s">
        <v>1545</v>
      </c>
      <c r="I59" s="280"/>
      <c r="J59" s="280"/>
      <c r="K59" s="280"/>
      <c r="L59" s="280"/>
      <c r="M59" s="281"/>
      <c r="N59" s="281"/>
      <c r="O59" s="281"/>
      <c r="P59" s="281"/>
      <c r="Q59" s="281"/>
      <c r="R59" s="281"/>
      <c r="S59" s="281"/>
      <c r="T59" s="281"/>
      <c r="U59" s="281"/>
      <c r="V59" s="281"/>
      <c r="W59" s="281"/>
      <c r="X59" s="281"/>
      <c r="Y59" s="281"/>
      <c r="Z59" s="281"/>
    </row>
    <row r="60" ht="12.75" customHeight="1">
      <c r="A60" s="273" t="s">
        <v>1645</v>
      </c>
      <c r="B60" s="274" t="s">
        <v>1646</v>
      </c>
      <c r="C60" s="274" t="s">
        <v>67</v>
      </c>
      <c r="D60" s="274">
        <v>100.0</v>
      </c>
      <c r="E60" s="274" t="s">
        <v>1544</v>
      </c>
      <c r="F60" s="274" t="s">
        <v>1</v>
      </c>
      <c r="G60" s="274" t="s">
        <v>2</v>
      </c>
      <c r="H60" s="274" t="s">
        <v>1545</v>
      </c>
      <c r="I60" s="274"/>
      <c r="J60" s="274"/>
      <c r="K60" s="274"/>
      <c r="L60" s="274"/>
      <c r="M60" s="275"/>
      <c r="N60" s="275"/>
      <c r="O60" s="275"/>
      <c r="P60" s="275"/>
      <c r="Q60" s="275"/>
      <c r="R60" s="275"/>
      <c r="S60" s="275"/>
      <c r="T60" s="275"/>
      <c r="U60" s="275"/>
      <c r="V60" s="275"/>
      <c r="W60" s="275"/>
      <c r="X60" s="275"/>
      <c r="Y60" s="275"/>
      <c r="Z60" s="275"/>
    </row>
    <row r="61" ht="12.75" customHeight="1">
      <c r="A61" s="287" t="s">
        <v>1647</v>
      </c>
      <c r="B61" s="280" t="s">
        <v>1648</v>
      </c>
      <c r="C61" s="280" t="s">
        <v>67</v>
      </c>
      <c r="D61" s="280">
        <v>100.0</v>
      </c>
      <c r="E61" s="280" t="s">
        <v>1544</v>
      </c>
      <c r="F61" s="280" t="s">
        <v>2</v>
      </c>
      <c r="G61" s="280" t="s">
        <v>1</v>
      </c>
      <c r="H61" s="280" t="s">
        <v>1545</v>
      </c>
      <c r="I61" s="280"/>
      <c r="J61" s="280"/>
      <c r="K61" s="280"/>
      <c r="L61" s="280"/>
      <c r="M61" s="281"/>
      <c r="N61" s="281"/>
      <c r="O61" s="281"/>
      <c r="P61" s="281"/>
      <c r="Q61" s="281"/>
      <c r="R61" s="281"/>
      <c r="S61" s="281"/>
      <c r="T61" s="281"/>
      <c r="U61" s="281"/>
      <c r="V61" s="281"/>
      <c r="W61" s="281"/>
      <c r="X61" s="281"/>
      <c r="Y61" s="281"/>
      <c r="Z61" s="281"/>
    </row>
    <row r="62" ht="12.75" customHeight="1">
      <c r="A62" s="273" t="s">
        <v>1649</v>
      </c>
      <c r="B62" s="274" t="s">
        <v>1650</v>
      </c>
      <c r="C62" s="274" t="s">
        <v>67</v>
      </c>
      <c r="D62" s="274">
        <v>100.0</v>
      </c>
      <c r="E62" s="274" t="s">
        <v>1544</v>
      </c>
      <c r="F62" s="274" t="s">
        <v>1</v>
      </c>
      <c r="G62" s="274" t="s">
        <v>2</v>
      </c>
      <c r="H62" s="274" t="s">
        <v>1545</v>
      </c>
      <c r="I62" s="274"/>
      <c r="J62" s="274"/>
      <c r="K62" s="274"/>
      <c r="L62" s="274"/>
      <c r="M62" s="275"/>
      <c r="N62" s="275"/>
      <c r="O62" s="275"/>
      <c r="P62" s="275"/>
      <c r="Q62" s="275"/>
      <c r="R62" s="275"/>
      <c r="S62" s="275"/>
      <c r="T62" s="275"/>
      <c r="U62" s="275"/>
      <c r="V62" s="275"/>
      <c r="W62" s="275"/>
      <c r="X62" s="275"/>
      <c r="Y62" s="275"/>
      <c r="Z62" s="275"/>
    </row>
    <row r="63" ht="12.75" customHeight="1">
      <c r="A63" s="279" t="s">
        <v>1651</v>
      </c>
      <c r="B63" s="291" t="s">
        <v>1652</v>
      </c>
      <c r="C63" s="291" t="s">
        <v>67</v>
      </c>
      <c r="D63" s="291">
        <v>100.0</v>
      </c>
      <c r="E63" s="291" t="s">
        <v>1544</v>
      </c>
      <c r="F63" s="291" t="s">
        <v>2</v>
      </c>
      <c r="G63" s="291" t="s">
        <v>1</v>
      </c>
      <c r="H63" s="291" t="s">
        <v>1545</v>
      </c>
      <c r="I63" s="291"/>
      <c r="J63" s="291"/>
      <c r="K63" s="291"/>
      <c r="L63" s="291"/>
      <c r="M63" s="292"/>
      <c r="N63" s="292"/>
      <c r="O63" s="292"/>
      <c r="P63" s="292"/>
      <c r="Q63" s="292"/>
      <c r="R63" s="292"/>
      <c r="S63" s="292"/>
      <c r="T63" s="292"/>
      <c r="U63" s="292"/>
      <c r="V63" s="292"/>
      <c r="W63" s="292"/>
      <c r="X63" s="292"/>
      <c r="Y63" s="292"/>
      <c r="Z63" s="292"/>
    </row>
    <row r="64" ht="12.75" customHeight="1">
      <c r="A64" s="273" t="s">
        <v>1653</v>
      </c>
      <c r="B64" s="274" t="s">
        <v>1654</v>
      </c>
      <c r="C64" s="274" t="s">
        <v>67</v>
      </c>
      <c r="D64" s="274">
        <v>100.0</v>
      </c>
      <c r="E64" s="274" t="s">
        <v>1544</v>
      </c>
      <c r="F64" s="274" t="s">
        <v>1</v>
      </c>
      <c r="G64" s="274" t="s">
        <v>2</v>
      </c>
      <c r="H64" s="274" t="s">
        <v>1545</v>
      </c>
      <c r="I64" s="274"/>
      <c r="J64" s="274"/>
      <c r="K64" s="274"/>
      <c r="L64" s="274"/>
      <c r="M64" s="275"/>
      <c r="N64" s="275"/>
      <c r="O64" s="275"/>
      <c r="P64" s="275"/>
      <c r="Q64" s="275"/>
      <c r="R64" s="275"/>
      <c r="S64" s="275"/>
      <c r="T64" s="275"/>
      <c r="U64" s="275"/>
      <c r="V64" s="275"/>
      <c r="W64" s="275"/>
      <c r="X64" s="275"/>
      <c r="Y64" s="275"/>
      <c r="Z64" s="275"/>
    </row>
    <row r="65" ht="12.75" customHeight="1">
      <c r="A65" s="293" t="s">
        <v>1655</v>
      </c>
      <c r="B65" s="291" t="s">
        <v>1656</v>
      </c>
      <c r="C65" s="291" t="s">
        <v>67</v>
      </c>
      <c r="D65" s="291">
        <v>100.0</v>
      </c>
      <c r="E65" s="291" t="s">
        <v>1544</v>
      </c>
      <c r="F65" s="291" t="s">
        <v>2</v>
      </c>
      <c r="G65" s="291" t="s">
        <v>1</v>
      </c>
      <c r="H65" s="291" t="s">
        <v>1545</v>
      </c>
      <c r="I65" s="291"/>
      <c r="J65" s="291"/>
      <c r="K65" s="291"/>
      <c r="L65" s="291"/>
      <c r="M65" s="292"/>
      <c r="N65" s="292"/>
      <c r="O65" s="292"/>
      <c r="P65" s="292"/>
      <c r="Q65" s="292"/>
      <c r="R65" s="292"/>
      <c r="S65" s="292"/>
      <c r="T65" s="292"/>
      <c r="U65" s="292"/>
      <c r="V65" s="292"/>
      <c r="W65" s="292"/>
      <c r="X65" s="292"/>
      <c r="Y65" s="292"/>
      <c r="Z65" s="292"/>
    </row>
    <row r="66" ht="12.75" customHeight="1">
      <c r="A66" s="273" t="s">
        <v>1657</v>
      </c>
      <c r="B66" s="274" t="s">
        <v>1658</v>
      </c>
      <c r="C66" s="274" t="s">
        <v>67</v>
      </c>
      <c r="D66" s="274">
        <v>100.0</v>
      </c>
      <c r="E66" s="274" t="s">
        <v>1544</v>
      </c>
      <c r="F66" s="274" t="s">
        <v>1</v>
      </c>
      <c r="G66" s="274" t="s">
        <v>2</v>
      </c>
      <c r="H66" s="274" t="s">
        <v>1545</v>
      </c>
      <c r="I66" s="274"/>
      <c r="J66" s="274"/>
      <c r="K66" s="274"/>
      <c r="L66" s="274"/>
      <c r="M66" s="275"/>
      <c r="N66" s="275"/>
      <c r="O66" s="275"/>
      <c r="P66" s="275"/>
      <c r="Q66" s="275"/>
      <c r="R66" s="275"/>
      <c r="S66" s="275"/>
      <c r="T66" s="275"/>
      <c r="U66" s="275"/>
      <c r="V66" s="275"/>
      <c r="W66" s="275"/>
      <c r="X66" s="275"/>
      <c r="Y66" s="275"/>
      <c r="Z66" s="275"/>
    </row>
    <row r="67" ht="12.75" customHeight="1">
      <c r="A67" s="293" t="s">
        <v>1659</v>
      </c>
      <c r="B67" s="291" t="s">
        <v>1660</v>
      </c>
      <c r="C67" s="291" t="s">
        <v>67</v>
      </c>
      <c r="D67" s="291">
        <v>100.0</v>
      </c>
      <c r="E67" s="291" t="s">
        <v>1544</v>
      </c>
      <c r="F67" s="291" t="s">
        <v>2</v>
      </c>
      <c r="G67" s="291" t="s">
        <v>1</v>
      </c>
      <c r="H67" s="291" t="s">
        <v>1545</v>
      </c>
      <c r="I67" s="291"/>
      <c r="J67" s="291"/>
      <c r="K67" s="291"/>
      <c r="L67" s="291"/>
      <c r="M67" s="292"/>
      <c r="N67" s="292"/>
      <c r="O67" s="292"/>
      <c r="P67" s="292"/>
      <c r="Q67" s="292"/>
      <c r="R67" s="292"/>
      <c r="S67" s="292"/>
      <c r="T67" s="292"/>
      <c r="U67" s="292"/>
      <c r="V67" s="292"/>
      <c r="W67" s="292"/>
      <c r="X67" s="292"/>
      <c r="Y67" s="292"/>
      <c r="Z67" s="292"/>
    </row>
    <row r="68" ht="15.75" customHeight="1">
      <c r="A68" s="273" t="s">
        <v>1661</v>
      </c>
      <c r="B68" s="274" t="s">
        <v>1662</v>
      </c>
      <c r="C68" s="274" t="s">
        <v>67</v>
      </c>
      <c r="D68" s="274">
        <v>100.0</v>
      </c>
      <c r="E68" s="274" t="s">
        <v>1544</v>
      </c>
      <c r="F68" s="274" t="s">
        <v>1</v>
      </c>
      <c r="G68" s="274" t="s">
        <v>2</v>
      </c>
      <c r="H68" s="274" t="s">
        <v>1545</v>
      </c>
      <c r="I68" s="274"/>
      <c r="J68" s="274"/>
      <c r="K68" s="274"/>
      <c r="L68" s="274"/>
      <c r="M68" s="275"/>
      <c r="N68" s="275"/>
      <c r="O68" s="275"/>
      <c r="P68" s="275"/>
      <c r="Q68" s="275"/>
      <c r="R68" s="275"/>
      <c r="S68" s="275"/>
      <c r="T68" s="275"/>
      <c r="U68" s="275"/>
      <c r="V68" s="275"/>
      <c r="W68" s="275"/>
      <c r="X68" s="275"/>
      <c r="Y68" s="275"/>
      <c r="Z68" s="275"/>
    </row>
    <row r="69" ht="15.75" customHeight="1">
      <c r="A69" s="293" t="s">
        <v>1663</v>
      </c>
      <c r="B69" s="291" t="s">
        <v>1664</v>
      </c>
      <c r="C69" s="291" t="s">
        <v>67</v>
      </c>
      <c r="D69" s="291">
        <v>100.0</v>
      </c>
      <c r="E69" s="291" t="s">
        <v>1544</v>
      </c>
      <c r="F69" s="291" t="s">
        <v>2</v>
      </c>
      <c r="G69" s="291" t="s">
        <v>1</v>
      </c>
      <c r="H69" s="291" t="s">
        <v>1545</v>
      </c>
      <c r="I69" s="291"/>
      <c r="J69" s="291"/>
      <c r="K69" s="291"/>
      <c r="L69" s="291"/>
      <c r="M69" s="292"/>
      <c r="N69" s="292"/>
      <c r="O69" s="292"/>
      <c r="P69" s="292"/>
      <c r="Q69" s="292"/>
      <c r="R69" s="292"/>
      <c r="S69" s="292"/>
      <c r="T69" s="292"/>
      <c r="U69" s="292"/>
      <c r="V69" s="292"/>
      <c r="W69" s="292"/>
      <c r="X69" s="292"/>
      <c r="Y69" s="292"/>
      <c r="Z69" s="292"/>
    </row>
    <row r="70" ht="15.75" customHeight="1">
      <c r="A70" s="152"/>
      <c r="B70" s="139"/>
      <c r="C70" s="152"/>
      <c r="D70" s="152"/>
      <c r="E70" s="152"/>
      <c r="F70" s="152"/>
      <c r="G70" s="152"/>
      <c r="H70" s="152"/>
      <c r="I70" s="152"/>
      <c r="J70" s="152"/>
      <c r="K70" s="152"/>
      <c r="L70" s="152"/>
      <c r="M70" s="152"/>
      <c r="N70" s="152"/>
      <c r="O70" s="152"/>
      <c r="P70" s="152"/>
      <c r="Q70" s="152"/>
      <c r="R70" s="152"/>
      <c r="S70" s="152"/>
      <c r="T70" s="152"/>
      <c r="U70" s="152"/>
      <c r="V70" s="152"/>
      <c r="W70" s="152"/>
      <c r="X70" s="152"/>
      <c r="Y70" s="152"/>
      <c r="Z70" s="152"/>
    </row>
    <row r="71" ht="12.75" customHeight="1">
      <c r="A71" s="293" t="s">
        <v>1665</v>
      </c>
      <c r="B71" s="291" t="s">
        <v>1666</v>
      </c>
      <c r="C71" s="291" t="s">
        <v>67</v>
      </c>
      <c r="D71" s="291">
        <v>100.0</v>
      </c>
      <c r="E71" s="291" t="s">
        <v>1544</v>
      </c>
      <c r="F71" s="291" t="s">
        <v>1667</v>
      </c>
      <c r="G71" s="291" t="s">
        <v>1</v>
      </c>
      <c r="H71" s="291" t="s">
        <v>1545</v>
      </c>
      <c r="I71" s="291"/>
      <c r="J71" s="291"/>
      <c r="K71" s="291"/>
      <c r="L71" s="291"/>
      <c r="M71" s="292"/>
      <c r="N71" s="292"/>
      <c r="O71" s="292"/>
      <c r="P71" s="292"/>
      <c r="Q71" s="292"/>
      <c r="R71" s="292"/>
      <c r="S71" s="292"/>
      <c r="T71" s="292"/>
      <c r="U71" s="292"/>
      <c r="V71" s="292"/>
      <c r="W71" s="292"/>
      <c r="X71" s="292"/>
      <c r="Y71" s="292"/>
      <c r="Z71" s="292"/>
    </row>
    <row r="72" ht="12.75" customHeight="1">
      <c r="A72" s="293" t="s">
        <v>1668</v>
      </c>
      <c r="B72" s="291" t="s">
        <v>1669</v>
      </c>
      <c r="C72" s="291" t="s">
        <v>67</v>
      </c>
      <c r="D72" s="291">
        <v>100.0</v>
      </c>
      <c r="E72" s="291" t="s">
        <v>1544</v>
      </c>
      <c r="F72" s="291" t="s">
        <v>1667</v>
      </c>
      <c r="G72" s="291" t="s">
        <v>1</v>
      </c>
      <c r="H72" s="291" t="s">
        <v>1545</v>
      </c>
      <c r="I72" s="291"/>
      <c r="J72" s="291"/>
      <c r="K72" s="291"/>
      <c r="L72" s="291"/>
      <c r="M72" s="292"/>
      <c r="N72" s="292"/>
      <c r="O72" s="292"/>
      <c r="P72" s="292"/>
      <c r="Q72" s="292"/>
      <c r="R72" s="292"/>
      <c r="S72" s="292"/>
      <c r="T72" s="292"/>
      <c r="U72" s="292"/>
      <c r="V72" s="292"/>
      <c r="W72" s="292"/>
      <c r="X72" s="292"/>
      <c r="Y72" s="292"/>
      <c r="Z72" s="292"/>
    </row>
    <row r="73" ht="12.75" customHeight="1">
      <c r="A73" s="293" t="s">
        <v>1670</v>
      </c>
      <c r="B73" s="291" t="s">
        <v>1671</v>
      </c>
      <c r="C73" s="291" t="s">
        <v>67</v>
      </c>
      <c r="D73" s="291">
        <v>100.0</v>
      </c>
      <c r="E73" s="291" t="s">
        <v>1544</v>
      </c>
      <c r="F73" s="291" t="s">
        <v>1667</v>
      </c>
      <c r="G73" s="291" t="s">
        <v>1</v>
      </c>
      <c r="H73" s="291" t="s">
        <v>1545</v>
      </c>
      <c r="I73" s="291"/>
      <c r="J73" s="291"/>
      <c r="K73" s="291"/>
      <c r="L73" s="291"/>
      <c r="M73" s="292"/>
      <c r="N73" s="292"/>
      <c r="O73" s="292"/>
      <c r="P73" s="292"/>
      <c r="Q73" s="292"/>
      <c r="R73" s="292"/>
      <c r="S73" s="292"/>
      <c r="T73" s="292"/>
      <c r="U73" s="292"/>
      <c r="V73" s="292"/>
      <c r="W73" s="292"/>
      <c r="X73" s="292"/>
      <c r="Y73" s="292"/>
      <c r="Z73" s="292"/>
    </row>
    <row r="74" ht="15.75" customHeight="1"/>
    <row r="75" ht="15.75" customHeight="1"/>
    <row r="76" ht="15.75" customHeight="1">
      <c r="A76" s="294" t="s">
        <v>1672</v>
      </c>
      <c r="B76" s="294" t="s">
        <v>1673</v>
      </c>
      <c r="C76" s="294" t="s">
        <v>67</v>
      </c>
      <c r="D76" s="295">
        <v>100.0</v>
      </c>
      <c r="E76" s="294" t="s">
        <v>1544</v>
      </c>
      <c r="F76" s="294" t="s">
        <v>1</v>
      </c>
      <c r="G76" s="294" t="s">
        <v>2</v>
      </c>
      <c r="H76" s="294" t="s">
        <v>1545</v>
      </c>
      <c r="I76" s="294"/>
      <c r="J76" s="294"/>
      <c r="K76" s="294"/>
      <c r="L76" s="294"/>
      <c r="M76" s="296"/>
      <c r="N76" s="296"/>
      <c r="O76" s="296"/>
      <c r="P76" s="296"/>
      <c r="Q76" s="296"/>
      <c r="R76" s="296"/>
      <c r="S76" s="296"/>
      <c r="T76" s="296"/>
      <c r="U76" s="296"/>
      <c r="V76" s="296"/>
      <c r="W76" s="296"/>
      <c r="X76" s="296"/>
      <c r="Y76" s="296"/>
      <c r="Z76" s="296"/>
    </row>
    <row r="77" ht="15.75" customHeight="1">
      <c r="A77" s="294" t="s">
        <v>1674</v>
      </c>
      <c r="B77" s="297" t="s">
        <v>1675</v>
      </c>
      <c r="C77" s="297" t="s">
        <v>67</v>
      </c>
      <c r="D77" s="298">
        <v>100.0</v>
      </c>
      <c r="E77" s="297" t="s">
        <v>1544</v>
      </c>
      <c r="F77" s="297" t="s">
        <v>2</v>
      </c>
      <c r="G77" s="297" t="s">
        <v>1</v>
      </c>
      <c r="H77" s="297" t="s">
        <v>1545</v>
      </c>
      <c r="I77" s="297"/>
      <c r="J77" s="297"/>
      <c r="K77" s="297"/>
      <c r="L77" s="297"/>
      <c r="M77" s="296"/>
      <c r="N77" s="296"/>
      <c r="O77" s="296"/>
      <c r="P77" s="296"/>
      <c r="Q77" s="296"/>
      <c r="R77" s="296"/>
      <c r="S77" s="296"/>
      <c r="T77" s="296"/>
      <c r="U77" s="296"/>
      <c r="V77" s="296"/>
      <c r="W77" s="296"/>
      <c r="X77" s="296"/>
      <c r="Y77" s="296"/>
      <c r="Z77" s="296"/>
    </row>
    <row r="78" ht="15.75" customHeight="1">
      <c r="A78" s="294" t="s">
        <v>1676</v>
      </c>
      <c r="B78" s="297" t="s">
        <v>1677</v>
      </c>
      <c r="C78" s="297" t="s">
        <v>67</v>
      </c>
      <c r="D78" s="298">
        <v>100.0</v>
      </c>
      <c r="E78" s="297" t="s">
        <v>1544</v>
      </c>
      <c r="F78" s="297" t="s">
        <v>1</v>
      </c>
      <c r="G78" s="297" t="s">
        <v>2</v>
      </c>
      <c r="H78" s="297" t="s">
        <v>1545</v>
      </c>
      <c r="I78" s="297"/>
      <c r="J78" s="297"/>
      <c r="K78" s="297"/>
      <c r="L78" s="297"/>
      <c r="M78" s="296"/>
      <c r="N78" s="296"/>
      <c r="O78" s="296"/>
      <c r="P78" s="296"/>
      <c r="Q78" s="296"/>
      <c r="R78" s="296"/>
      <c r="S78" s="296"/>
      <c r="T78" s="296"/>
      <c r="U78" s="296"/>
      <c r="V78" s="296"/>
      <c r="W78" s="296"/>
      <c r="X78" s="296"/>
      <c r="Y78" s="296"/>
      <c r="Z78" s="296"/>
    </row>
    <row r="79" ht="15.75" customHeight="1">
      <c r="A79" s="294" t="s">
        <v>1678</v>
      </c>
      <c r="B79" s="297" t="s">
        <v>1679</v>
      </c>
      <c r="C79" s="297" t="s">
        <v>67</v>
      </c>
      <c r="D79" s="298">
        <v>100.0</v>
      </c>
      <c r="E79" s="297" t="s">
        <v>1544</v>
      </c>
      <c r="F79" s="297" t="s">
        <v>2</v>
      </c>
      <c r="G79" s="297" t="s">
        <v>1</v>
      </c>
      <c r="H79" s="297" t="s">
        <v>1545</v>
      </c>
      <c r="I79" s="297"/>
      <c r="J79" s="297"/>
      <c r="K79" s="297"/>
      <c r="L79" s="297"/>
      <c r="M79" s="296"/>
      <c r="N79" s="296"/>
      <c r="O79" s="296"/>
      <c r="P79" s="296"/>
      <c r="Q79" s="296"/>
      <c r="R79" s="296"/>
      <c r="S79" s="296"/>
      <c r="T79" s="296"/>
      <c r="U79" s="296"/>
      <c r="V79" s="296"/>
      <c r="W79" s="296"/>
      <c r="X79" s="296"/>
      <c r="Y79" s="296"/>
      <c r="Z79" s="296"/>
    </row>
    <row r="80" ht="15.75" customHeight="1">
      <c r="A80" s="294" t="s">
        <v>1680</v>
      </c>
      <c r="B80" s="297" t="s">
        <v>1681</v>
      </c>
      <c r="C80" s="297" t="s">
        <v>67</v>
      </c>
      <c r="D80" s="298">
        <v>100.0</v>
      </c>
      <c r="E80" s="297" t="s">
        <v>1544</v>
      </c>
      <c r="F80" s="297" t="s">
        <v>1</v>
      </c>
      <c r="G80" s="297" t="s">
        <v>2</v>
      </c>
      <c r="H80" s="297" t="s">
        <v>1545</v>
      </c>
      <c r="I80" s="297"/>
      <c r="J80" s="297"/>
      <c r="K80" s="297"/>
      <c r="L80" s="297"/>
      <c r="M80" s="296"/>
      <c r="N80" s="296"/>
      <c r="O80" s="296"/>
      <c r="P80" s="296"/>
      <c r="Q80" s="296"/>
      <c r="R80" s="296"/>
      <c r="S80" s="296"/>
      <c r="T80" s="296"/>
      <c r="U80" s="296"/>
      <c r="V80" s="296"/>
      <c r="W80" s="296"/>
      <c r="X80" s="296"/>
      <c r="Y80" s="296"/>
      <c r="Z80" s="296"/>
    </row>
    <row r="81" ht="15.75" customHeight="1">
      <c r="A81" s="294" t="s">
        <v>1682</v>
      </c>
      <c r="B81" s="297" t="s">
        <v>1683</v>
      </c>
      <c r="C81" s="297" t="s">
        <v>67</v>
      </c>
      <c r="D81" s="298">
        <v>100.0</v>
      </c>
      <c r="E81" s="297" t="s">
        <v>1544</v>
      </c>
      <c r="F81" s="297" t="s">
        <v>2</v>
      </c>
      <c r="G81" s="297" t="s">
        <v>1</v>
      </c>
      <c r="H81" s="297" t="s">
        <v>1545</v>
      </c>
      <c r="I81" s="297"/>
      <c r="J81" s="297"/>
      <c r="K81" s="297"/>
      <c r="L81" s="297"/>
      <c r="M81" s="296"/>
      <c r="N81" s="296"/>
      <c r="O81" s="296"/>
      <c r="P81" s="296"/>
      <c r="Q81" s="296"/>
      <c r="R81" s="296"/>
      <c r="S81" s="296"/>
      <c r="T81" s="296"/>
      <c r="U81" s="296"/>
      <c r="V81" s="296"/>
      <c r="W81" s="296"/>
      <c r="X81" s="296"/>
      <c r="Y81" s="296"/>
      <c r="Z81" s="296"/>
    </row>
    <row r="82" ht="15.75" customHeight="1">
      <c r="A82" s="294" t="s">
        <v>1684</v>
      </c>
      <c r="B82" s="297" t="s">
        <v>1685</v>
      </c>
      <c r="C82" s="297" t="s">
        <v>67</v>
      </c>
      <c r="D82" s="298">
        <v>100.0</v>
      </c>
      <c r="E82" s="297" t="s">
        <v>1544</v>
      </c>
      <c r="F82" s="297" t="s">
        <v>1</v>
      </c>
      <c r="G82" s="297" t="s">
        <v>2</v>
      </c>
      <c r="H82" s="297" t="s">
        <v>1545</v>
      </c>
      <c r="I82" s="297"/>
      <c r="J82" s="297"/>
      <c r="K82" s="297"/>
      <c r="L82" s="297"/>
      <c r="M82" s="296"/>
      <c r="N82" s="296"/>
      <c r="O82" s="296"/>
      <c r="P82" s="296"/>
      <c r="Q82" s="296"/>
      <c r="R82" s="296"/>
      <c r="S82" s="296"/>
      <c r="T82" s="296"/>
      <c r="U82" s="296"/>
      <c r="V82" s="296"/>
      <c r="W82" s="296"/>
      <c r="X82" s="296"/>
      <c r="Y82" s="296"/>
      <c r="Z82" s="296"/>
    </row>
    <row r="83" ht="15.75" customHeight="1">
      <c r="A83" s="294" t="s">
        <v>1686</v>
      </c>
      <c r="B83" s="297" t="s">
        <v>1687</v>
      </c>
      <c r="C83" s="297" t="s">
        <v>67</v>
      </c>
      <c r="D83" s="298">
        <v>100.0</v>
      </c>
      <c r="E83" s="297" t="s">
        <v>1544</v>
      </c>
      <c r="F83" s="297" t="s">
        <v>2</v>
      </c>
      <c r="G83" s="297" t="s">
        <v>1</v>
      </c>
      <c r="H83" s="297" t="s">
        <v>1545</v>
      </c>
      <c r="I83" s="297"/>
      <c r="J83" s="297"/>
      <c r="K83" s="297"/>
      <c r="L83" s="297"/>
      <c r="M83" s="296"/>
      <c r="N83" s="296"/>
      <c r="O83" s="296"/>
      <c r="P83" s="296"/>
      <c r="Q83" s="296"/>
      <c r="R83" s="296"/>
      <c r="S83" s="296"/>
      <c r="T83" s="296"/>
      <c r="U83" s="296"/>
      <c r="V83" s="296"/>
      <c r="W83" s="296"/>
      <c r="X83" s="296"/>
      <c r="Y83" s="296"/>
      <c r="Z83" s="296"/>
    </row>
    <row r="84" ht="15.75" customHeight="1">
      <c r="A84" s="294" t="s">
        <v>1688</v>
      </c>
      <c r="B84" s="297" t="s">
        <v>1689</v>
      </c>
      <c r="C84" s="297" t="s">
        <v>67</v>
      </c>
      <c r="D84" s="298">
        <v>100.0</v>
      </c>
      <c r="E84" s="297" t="s">
        <v>1544</v>
      </c>
      <c r="F84" s="297" t="s">
        <v>1</v>
      </c>
      <c r="G84" s="297" t="s">
        <v>2</v>
      </c>
      <c r="H84" s="297" t="s">
        <v>1545</v>
      </c>
      <c r="I84" s="297"/>
      <c r="J84" s="297"/>
      <c r="K84" s="297"/>
      <c r="L84" s="297"/>
      <c r="M84" s="296"/>
      <c r="N84" s="296"/>
      <c r="O84" s="296"/>
      <c r="P84" s="296"/>
      <c r="Q84" s="296"/>
      <c r="R84" s="296"/>
      <c r="S84" s="296"/>
      <c r="T84" s="296"/>
      <c r="U84" s="296"/>
      <c r="V84" s="296"/>
      <c r="W84" s="296"/>
      <c r="X84" s="296"/>
      <c r="Y84" s="296"/>
      <c r="Z84" s="296"/>
    </row>
    <row r="85" ht="15.75" customHeight="1">
      <c r="A85" s="294" t="s">
        <v>1690</v>
      </c>
      <c r="B85" s="297" t="s">
        <v>1691</v>
      </c>
      <c r="C85" s="297" t="s">
        <v>67</v>
      </c>
      <c r="D85" s="298">
        <v>100.0</v>
      </c>
      <c r="E85" s="297" t="s">
        <v>1544</v>
      </c>
      <c r="F85" s="297" t="s">
        <v>2</v>
      </c>
      <c r="G85" s="297" t="s">
        <v>1</v>
      </c>
      <c r="H85" s="297" t="s">
        <v>1545</v>
      </c>
      <c r="I85" s="297"/>
      <c r="J85" s="297"/>
      <c r="K85" s="297"/>
      <c r="L85" s="297"/>
      <c r="M85" s="296"/>
      <c r="N85" s="296"/>
      <c r="O85" s="296"/>
      <c r="P85" s="296"/>
      <c r="Q85" s="296"/>
      <c r="R85" s="296"/>
      <c r="S85" s="296"/>
      <c r="T85" s="296"/>
      <c r="U85" s="296"/>
      <c r="V85" s="296"/>
      <c r="W85" s="296"/>
      <c r="X85" s="296"/>
      <c r="Y85" s="296"/>
      <c r="Z85" s="296"/>
    </row>
    <row r="86" ht="15.75" customHeight="1">
      <c r="A86" s="294" t="s">
        <v>1692</v>
      </c>
      <c r="B86" s="297" t="s">
        <v>1693</v>
      </c>
      <c r="C86" s="297" t="s">
        <v>67</v>
      </c>
      <c r="D86" s="298">
        <v>100.0</v>
      </c>
      <c r="E86" s="297" t="s">
        <v>1544</v>
      </c>
      <c r="F86" s="297" t="s">
        <v>1</v>
      </c>
      <c r="G86" s="297" t="s">
        <v>2</v>
      </c>
      <c r="H86" s="297" t="s">
        <v>1545</v>
      </c>
      <c r="I86" s="297"/>
      <c r="J86" s="297"/>
      <c r="K86" s="297"/>
      <c r="L86" s="297"/>
      <c r="M86" s="296"/>
      <c r="N86" s="296"/>
      <c r="O86" s="296"/>
      <c r="P86" s="296"/>
      <c r="Q86" s="296"/>
      <c r="R86" s="296"/>
      <c r="S86" s="296"/>
      <c r="T86" s="296"/>
      <c r="U86" s="296"/>
      <c r="V86" s="296"/>
      <c r="W86" s="296"/>
      <c r="X86" s="296"/>
      <c r="Y86" s="296"/>
      <c r="Z86" s="296"/>
    </row>
    <row r="87" ht="12.75" customHeight="1">
      <c r="A87" s="294" t="s">
        <v>1694</v>
      </c>
      <c r="B87" s="297" t="s">
        <v>1695</v>
      </c>
      <c r="C87" s="297" t="s">
        <v>67</v>
      </c>
      <c r="D87" s="298">
        <v>100.0</v>
      </c>
      <c r="E87" s="297" t="s">
        <v>1544</v>
      </c>
      <c r="F87" s="297" t="s">
        <v>2</v>
      </c>
      <c r="G87" s="297" t="s">
        <v>1</v>
      </c>
      <c r="H87" s="297" t="s">
        <v>1545</v>
      </c>
      <c r="I87" s="297"/>
      <c r="J87" s="297"/>
      <c r="K87" s="297"/>
      <c r="L87" s="297"/>
      <c r="M87" s="296"/>
      <c r="N87" s="296"/>
      <c r="O87" s="296"/>
      <c r="P87" s="296"/>
      <c r="Q87" s="296"/>
      <c r="R87" s="296"/>
      <c r="S87" s="296"/>
      <c r="T87" s="296"/>
      <c r="U87" s="296"/>
      <c r="V87" s="296"/>
      <c r="W87" s="296"/>
      <c r="X87" s="296"/>
      <c r="Y87" s="296"/>
      <c r="Z87" s="296"/>
    </row>
    <row r="88" ht="15.75" customHeight="1"/>
    <row r="89" ht="15.75" customHeight="1"/>
    <row r="90" ht="15.75" customHeight="1"/>
    <row r="91" ht="15.75" customHeight="1"/>
    <row r="92" ht="15.75" customHeight="1"/>
    <row r="93" ht="15.75" customHeight="1"/>
    <row r="94" ht="15.75" customHeight="1"/>
    <row r="95" ht="15.75" customHeight="1"/>
    <row r="96" ht="12.75" customHeight="1">
      <c r="A96" s="299" t="s">
        <v>1696</v>
      </c>
      <c r="B96" s="300"/>
    </row>
    <row r="97" ht="12.75" customHeight="1">
      <c r="A97" s="301" t="s">
        <v>1697</v>
      </c>
      <c r="B97" s="301" t="s">
        <v>1698</v>
      </c>
    </row>
    <row r="98" ht="12.75" customHeight="1">
      <c r="A98" s="302" t="s">
        <v>1699</v>
      </c>
      <c r="B98" s="302" t="s">
        <v>1700</v>
      </c>
    </row>
    <row r="99" ht="12.75" customHeight="1">
      <c r="A99" s="302" t="s">
        <v>1701</v>
      </c>
      <c r="B99" s="302" t="s">
        <v>1702</v>
      </c>
    </row>
    <row r="100" ht="12.75" customHeight="1">
      <c r="A100" s="302" t="s">
        <v>1703</v>
      </c>
      <c r="B100" s="302" t="s">
        <v>1704</v>
      </c>
    </row>
    <row r="101" ht="12.75" customHeight="1">
      <c r="A101" s="302" t="s">
        <v>1705</v>
      </c>
      <c r="B101" s="302" t="s">
        <v>1706</v>
      </c>
    </row>
    <row r="102" ht="12.75" customHeight="1">
      <c r="A102" s="302" t="s">
        <v>1707</v>
      </c>
      <c r="B102" s="302" t="s">
        <v>1708</v>
      </c>
    </row>
    <row r="103" ht="12.75" customHeight="1">
      <c r="A103" s="302" t="s">
        <v>1709</v>
      </c>
      <c r="B103" s="302" t="s">
        <v>1710</v>
      </c>
      <c r="C103" s="119" t="s">
        <v>1711</v>
      </c>
    </row>
    <row r="104" ht="12.75" customHeight="1">
      <c r="A104" s="302" t="s">
        <v>1712</v>
      </c>
      <c r="B104" s="302" t="s">
        <v>1713</v>
      </c>
    </row>
    <row r="105" ht="12.75" customHeight="1"/>
    <row r="106" ht="12.75" customHeight="1"/>
    <row r="107" ht="12.75" customHeight="1"/>
    <row r="108" ht="12.75" customHeight="1">
      <c r="A108" s="119" t="s">
        <v>1714</v>
      </c>
    </row>
    <row r="109" ht="12.75" customHeight="1">
      <c r="A109" s="119" t="s">
        <v>1715</v>
      </c>
    </row>
    <row r="110" ht="12.75" customHeight="1">
      <c r="A110" s="119" t="s">
        <v>1716</v>
      </c>
    </row>
    <row r="111" ht="12.75" customHeight="1">
      <c r="A111" s="119" t="s">
        <v>1717</v>
      </c>
    </row>
    <row r="112" ht="12.75" customHeight="1">
      <c r="A112" s="119" t="s">
        <v>1718</v>
      </c>
    </row>
    <row r="113" ht="12.75" customHeight="1">
      <c r="A113" s="119" t="s">
        <v>1719</v>
      </c>
    </row>
    <row r="114" ht="12.75" customHeight="1">
      <c r="A114" s="119" t="s">
        <v>1720</v>
      </c>
    </row>
    <row r="115" ht="12.75" customHeight="1">
      <c r="A115" s="119" t="s">
        <v>1721</v>
      </c>
    </row>
    <row r="116" ht="12.75" customHeight="1">
      <c r="A116" s="119" t="s">
        <v>1722</v>
      </c>
    </row>
    <row r="117" ht="12.75" customHeight="1">
      <c r="A117" s="119" t="s">
        <v>1723</v>
      </c>
    </row>
    <row r="118" ht="12.75" customHeight="1">
      <c r="A118" s="119" t="s">
        <v>1724</v>
      </c>
    </row>
    <row r="119" ht="12.75" customHeight="1"/>
    <row r="120" ht="12.75" customHeight="1"/>
    <row r="121" ht="12.75" customHeight="1">
      <c r="A121" s="303" t="s">
        <v>1725</v>
      </c>
      <c r="B121" s="304">
        <f>271 + 2729</f>
        <v>3000</v>
      </c>
    </row>
    <row r="122" ht="12.75" customHeight="1">
      <c r="A122" s="303" t="s">
        <v>1726</v>
      </c>
      <c r="B122" s="304">
        <f>152 + 2848</f>
        <v>3000</v>
      </c>
    </row>
    <row r="123" ht="12.75" customHeight="1"/>
    <row r="124" ht="12.75" customHeight="1"/>
    <row r="125" ht="12.75" customHeight="1"/>
    <row r="126" ht="12.75" customHeight="1"/>
    <row r="127" ht="12.75" customHeight="1"/>
    <row r="128" ht="12.75" customHeight="1">
      <c r="A128" s="119" t="s">
        <v>1727</v>
      </c>
    </row>
    <row r="129" ht="12.75" customHeight="1">
      <c r="A129" s="119" t="s">
        <v>1714</v>
      </c>
    </row>
    <row r="130" ht="12.75" customHeight="1">
      <c r="A130" s="119" t="s">
        <v>1728</v>
      </c>
    </row>
    <row r="131" ht="12.75" customHeight="1">
      <c r="A131" s="119" t="s">
        <v>1729</v>
      </c>
    </row>
    <row r="132" ht="12.75" customHeight="1">
      <c r="A132" s="119" t="s">
        <v>1730</v>
      </c>
    </row>
    <row r="133" ht="12.75" customHeight="1">
      <c r="A133" s="119" t="s">
        <v>1731</v>
      </c>
    </row>
    <row r="134" ht="12.75" customHeight="1">
      <c r="A134" s="119" t="s">
        <v>1732</v>
      </c>
    </row>
    <row r="135" ht="12.75" customHeight="1">
      <c r="A135" s="119" t="s">
        <v>1733</v>
      </c>
    </row>
    <row r="136" ht="12.75" customHeight="1">
      <c r="A136" s="119" t="s">
        <v>1734</v>
      </c>
    </row>
    <row r="137" ht="12.75" customHeight="1">
      <c r="A137" s="119" t="s">
        <v>1735</v>
      </c>
    </row>
    <row r="138" ht="12.75" customHeight="1">
      <c r="A138" s="119" t="s">
        <v>1736</v>
      </c>
    </row>
    <row r="139" ht="12.75" customHeight="1">
      <c r="A139" s="119" t="s">
        <v>1737</v>
      </c>
    </row>
    <row r="140" ht="12.75" customHeight="1">
      <c r="A140" s="119" t="s">
        <v>1738</v>
      </c>
    </row>
    <row r="141" ht="12.75" customHeight="1">
      <c r="A141" s="119" t="s">
        <v>1739</v>
      </c>
    </row>
    <row r="142" ht="12.75" customHeight="1"/>
    <row r="143" ht="12.75" customHeight="1"/>
    <row r="144" ht="12.75" customHeight="1"/>
    <row r="145" ht="12.75" customHeight="1"/>
    <row r="146" ht="12.75" customHeight="1">
      <c r="A146" s="119" t="s">
        <v>1740</v>
      </c>
    </row>
    <row r="147" ht="12.75" customHeight="1">
      <c r="A147" s="119" t="s">
        <v>1741</v>
      </c>
    </row>
    <row r="148" ht="12.75" customHeight="1">
      <c r="A148" s="119" t="s">
        <v>1742</v>
      </c>
    </row>
    <row r="149" ht="12.75" customHeight="1">
      <c r="A149" s="119" t="s">
        <v>1743</v>
      </c>
    </row>
    <row r="150" ht="12.75" customHeight="1">
      <c r="A150" s="119" t="s">
        <v>1744</v>
      </c>
    </row>
    <row r="151" ht="12.75" customHeight="1">
      <c r="A151" s="119" t="s">
        <v>1745</v>
      </c>
    </row>
    <row r="152" ht="12.75" customHeight="1">
      <c r="A152" s="119" t="s">
        <v>1746</v>
      </c>
    </row>
    <row r="153" ht="12.75" customHeight="1">
      <c r="A153" s="119" t="s">
        <v>1747</v>
      </c>
    </row>
    <row r="154" ht="12.75" customHeight="1">
      <c r="A154" s="119" t="s">
        <v>1748</v>
      </c>
    </row>
    <row r="155" ht="12.75" customHeight="1">
      <c r="A155" s="119" t="s">
        <v>1749</v>
      </c>
    </row>
    <row r="156" ht="12.75" customHeight="1">
      <c r="A156" s="119" t="s">
        <v>1750</v>
      </c>
    </row>
    <row r="157" ht="12.75" customHeight="1">
      <c r="A157" s="119" t="s">
        <v>1751</v>
      </c>
    </row>
    <row r="158" ht="12.75" customHeight="1">
      <c r="A158" s="119" t="s">
        <v>1738</v>
      </c>
    </row>
    <row r="159" ht="12.75" customHeight="1">
      <c r="A159" s="119" t="s">
        <v>1752</v>
      </c>
    </row>
    <row r="160" ht="12.75" customHeight="1"/>
    <row r="161" ht="12.75" customHeight="1">
      <c r="A161" s="305" t="s">
        <v>1753</v>
      </c>
    </row>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4:C4"/>
    <mergeCell ref="A5:C5"/>
    <mergeCell ref="A6:C6"/>
  </mergeCells>
  <hyperlinks>
    <hyperlink r:id="rId2" ref="A161"/>
  </hyperlinks>
  <printOptions/>
  <pageMargins bottom="0.787401575" footer="0.0" header="0.0" left="0.7" right="0.7" top="0.787401575"/>
  <pageSetup orientation="landscape"/>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topLeftCell="C1" activePane="topRight" state="frozen"/>
      <selection activeCell="D2" sqref="D2" pane="topRight"/>
    </sheetView>
  </sheetViews>
  <sheetFormatPr customHeight="1" defaultColWidth="12.63" defaultRowHeight="15.0"/>
  <cols>
    <col customWidth="1" min="1" max="1" width="9.75"/>
    <col customWidth="1" min="2" max="2" width="11.25"/>
    <col customWidth="1" min="3" max="3" width="7.75"/>
    <col customWidth="1" min="4" max="11" width="9.75"/>
    <col customWidth="1" min="12" max="12" width="12.38"/>
    <col customWidth="1" min="13" max="13" width="9.75"/>
    <col customWidth="1" hidden="1" min="14" max="14" width="12.38"/>
    <col customWidth="1" hidden="1" min="15" max="15" width="10.75"/>
    <col customWidth="1" hidden="1" min="16" max="17" width="9.75"/>
    <col customWidth="1" min="18" max="18" width="12.38"/>
    <col customWidth="1" min="19" max="32" width="9.75"/>
  </cols>
  <sheetData>
    <row r="1" ht="30.0" customHeight="1">
      <c r="A1" s="306" t="s">
        <v>1754</v>
      </c>
      <c r="B1" s="306" t="s">
        <v>3</v>
      </c>
      <c r="C1" s="307" t="s">
        <v>1755</v>
      </c>
      <c r="D1" s="308" t="s">
        <v>1756</v>
      </c>
      <c r="E1" s="144"/>
      <c r="F1" s="144"/>
      <c r="G1" s="144"/>
      <c r="H1" s="144"/>
      <c r="I1" s="144"/>
      <c r="J1" s="144"/>
      <c r="K1" s="144"/>
      <c r="L1" s="144"/>
      <c r="M1" s="144"/>
      <c r="N1" s="144"/>
      <c r="O1" s="144"/>
      <c r="P1" s="144"/>
      <c r="Q1" s="144"/>
      <c r="R1" s="144"/>
      <c r="S1" s="144"/>
      <c r="T1" s="144"/>
      <c r="U1" s="145"/>
      <c r="V1" s="309"/>
      <c r="W1" s="309"/>
      <c r="X1" s="309"/>
      <c r="Y1" s="309"/>
      <c r="Z1" s="309"/>
      <c r="AA1" s="309"/>
      <c r="AB1" s="309"/>
      <c r="AC1" s="309"/>
      <c r="AD1" s="309"/>
      <c r="AE1" s="309"/>
      <c r="AF1" s="309"/>
    </row>
    <row r="2" ht="66.0" customHeight="1">
      <c r="A2" s="106"/>
      <c r="B2" s="106"/>
      <c r="C2" s="106"/>
      <c r="D2" s="310" t="s">
        <v>1757</v>
      </c>
      <c r="E2" s="126" t="s">
        <v>340</v>
      </c>
      <c r="F2" s="126" t="s">
        <v>341</v>
      </c>
      <c r="G2" s="126" t="s">
        <v>342</v>
      </c>
      <c r="H2" s="126" t="s">
        <v>343</v>
      </c>
      <c r="I2" s="126" t="s">
        <v>344</v>
      </c>
      <c r="J2" s="126" t="s">
        <v>345</v>
      </c>
      <c r="K2" s="126" t="s">
        <v>346</v>
      </c>
      <c r="L2" s="126" t="s">
        <v>347</v>
      </c>
      <c r="M2" s="126" t="s">
        <v>348</v>
      </c>
      <c r="N2" s="126" t="s">
        <v>1758</v>
      </c>
      <c r="O2" s="126" t="s">
        <v>1759</v>
      </c>
      <c r="P2" s="126" t="s">
        <v>1760</v>
      </c>
      <c r="Q2" s="126" t="s">
        <v>1761</v>
      </c>
      <c r="R2" s="126" t="s">
        <v>1762</v>
      </c>
      <c r="S2" s="126" t="s">
        <v>379</v>
      </c>
      <c r="T2" s="126" t="s">
        <v>1763</v>
      </c>
      <c r="U2" s="126" t="s">
        <v>1764</v>
      </c>
      <c r="V2" s="309"/>
      <c r="W2" s="309"/>
      <c r="X2" s="309"/>
      <c r="Y2" s="309"/>
      <c r="Z2" s="309"/>
      <c r="AA2" s="309"/>
      <c r="AB2" s="309"/>
      <c r="AC2" s="309"/>
      <c r="AD2" s="309"/>
      <c r="AE2" s="309"/>
      <c r="AF2" s="309"/>
    </row>
    <row r="3" ht="15.75" customHeight="1">
      <c r="A3" s="311">
        <v>1.0</v>
      </c>
      <c r="B3" s="312" t="s">
        <v>1765</v>
      </c>
      <c r="C3" s="313" t="s">
        <v>1766</v>
      </c>
      <c r="D3" s="314">
        <v>1.0</v>
      </c>
      <c r="E3" s="313">
        <v>84.0</v>
      </c>
      <c r="F3" s="313">
        <v>0.29361742734909</v>
      </c>
      <c r="G3" s="313">
        <v>0.29361742734909</v>
      </c>
      <c r="H3" s="313">
        <v>0.904761904761904</v>
      </c>
      <c r="I3" s="313">
        <v>0.95</v>
      </c>
      <c r="J3" s="313">
        <v>0.863636363636363</v>
      </c>
      <c r="K3" s="119">
        <v>0.904761904761904</v>
      </c>
      <c r="L3" s="315">
        <v>0.990909090909091</v>
      </c>
      <c r="M3" s="313">
        <v>0.991981503345139</v>
      </c>
      <c r="N3" s="313"/>
      <c r="O3" s="313"/>
      <c r="P3" s="313"/>
      <c r="Q3" s="313"/>
      <c r="R3" s="313"/>
      <c r="S3" s="313"/>
      <c r="T3" s="313"/>
      <c r="U3" s="313">
        <v>1.0</v>
      </c>
      <c r="V3" s="269"/>
      <c r="W3" s="269"/>
      <c r="X3" s="269"/>
      <c r="Y3" s="269"/>
      <c r="Z3" s="269"/>
      <c r="AA3" s="269"/>
      <c r="AB3" s="269"/>
      <c r="AC3" s="269"/>
      <c r="AD3" s="269"/>
      <c r="AE3" s="269"/>
      <c r="AF3" s="269"/>
    </row>
    <row r="4" ht="15.75" customHeight="1">
      <c r="A4" s="316">
        <v>1.0</v>
      </c>
      <c r="B4" s="287" t="s">
        <v>1767</v>
      </c>
      <c r="C4" s="313" t="s">
        <v>1766</v>
      </c>
      <c r="D4" s="314">
        <v>1.0</v>
      </c>
      <c r="E4" s="313">
        <v>48.0</v>
      </c>
      <c r="F4" s="313">
        <v>0.723676800727844</v>
      </c>
      <c r="G4" s="313">
        <v>0.723676800727844</v>
      </c>
      <c r="H4" s="313">
        <v>0.733333333333333</v>
      </c>
      <c r="I4" s="313">
        <v>0.717647058823529</v>
      </c>
      <c r="J4" s="313">
        <v>0.884057971014492</v>
      </c>
      <c r="K4" s="313">
        <v>0.792207792207792</v>
      </c>
      <c r="L4" s="313">
        <v>0.741687979539641</v>
      </c>
      <c r="M4" s="313">
        <v>0.763920315965696</v>
      </c>
      <c r="N4" s="313"/>
      <c r="O4" s="313"/>
      <c r="P4" s="313"/>
      <c r="Q4" s="313"/>
      <c r="R4" s="313"/>
      <c r="S4" s="313"/>
      <c r="T4" s="313"/>
      <c r="U4" s="313">
        <v>1.0</v>
      </c>
      <c r="V4" s="269"/>
      <c r="W4" s="269"/>
      <c r="X4" s="269"/>
      <c r="Y4" s="269"/>
      <c r="Z4" s="269"/>
      <c r="AA4" s="269"/>
      <c r="AB4" s="269"/>
      <c r="AC4" s="269"/>
      <c r="AD4" s="269"/>
      <c r="AE4" s="269"/>
      <c r="AF4" s="269"/>
    </row>
    <row r="5" ht="15.75" customHeight="1">
      <c r="A5" s="316">
        <v>1.0</v>
      </c>
      <c r="B5" s="312" t="s">
        <v>1768</v>
      </c>
      <c r="C5" s="313" t="s">
        <v>1766</v>
      </c>
      <c r="D5" s="314">
        <v>1.0</v>
      </c>
      <c r="E5" s="313">
        <v>1.0</v>
      </c>
      <c r="F5" s="313">
        <v>0.660697400569915</v>
      </c>
      <c r="G5" s="313">
        <v>0.660697400569915</v>
      </c>
      <c r="H5" s="313">
        <v>0.523809523809523</v>
      </c>
      <c r="I5" s="313">
        <v>0.523809523809523</v>
      </c>
      <c r="J5" s="313">
        <v>1.0</v>
      </c>
      <c r="K5" s="313">
        <v>0.6875</v>
      </c>
      <c r="L5" s="313">
        <v>0.781818181818181</v>
      </c>
      <c r="M5" s="313">
        <v>0.810810096480557</v>
      </c>
      <c r="N5" s="313"/>
      <c r="O5" s="313"/>
      <c r="P5" s="313"/>
      <c r="Q5" s="313"/>
      <c r="R5" s="313"/>
      <c r="S5" s="313"/>
      <c r="T5" s="313"/>
      <c r="U5" s="313">
        <v>1.0</v>
      </c>
      <c r="V5" s="269"/>
      <c r="W5" s="269"/>
      <c r="X5" s="269"/>
      <c r="Y5" s="269"/>
      <c r="Z5" s="269"/>
      <c r="AA5" s="269"/>
      <c r="AB5" s="269"/>
      <c r="AC5" s="269"/>
      <c r="AD5" s="269"/>
      <c r="AE5" s="269"/>
      <c r="AF5" s="269"/>
    </row>
    <row r="6" ht="15.75" customHeight="1">
      <c r="A6" s="311">
        <v>1.0</v>
      </c>
      <c r="B6" s="287" t="s">
        <v>1769</v>
      </c>
      <c r="C6" s="313" t="s">
        <v>1766</v>
      </c>
      <c r="D6" s="314">
        <v>1.0</v>
      </c>
      <c r="E6" s="313">
        <v>25.0</v>
      </c>
      <c r="F6" s="313">
        <v>0.696637511253356</v>
      </c>
      <c r="G6" s="313">
        <v>0.696637511253356</v>
      </c>
      <c r="H6" s="313">
        <v>0.566666666666666</v>
      </c>
      <c r="I6" s="313">
        <v>0.589473684210526</v>
      </c>
      <c r="J6" s="313">
        <v>0.81159420289855</v>
      </c>
      <c r="K6" s="313">
        <v>0.682926829268292</v>
      </c>
      <c r="L6" s="313">
        <v>0.494742824666098</v>
      </c>
      <c r="M6" s="313">
        <v>0.609891335256297</v>
      </c>
      <c r="N6" s="313"/>
      <c r="O6" s="313"/>
      <c r="P6" s="313"/>
      <c r="Q6" s="313"/>
      <c r="R6" s="313"/>
      <c r="S6" s="313"/>
      <c r="T6" s="313"/>
      <c r="U6" s="313">
        <v>1.0</v>
      </c>
      <c r="V6" s="269"/>
      <c r="W6" s="269"/>
      <c r="X6" s="269"/>
      <c r="Y6" s="269"/>
      <c r="Z6" s="269"/>
      <c r="AA6" s="269"/>
      <c r="AB6" s="269"/>
      <c r="AC6" s="269"/>
      <c r="AD6" s="269"/>
      <c r="AE6" s="269"/>
      <c r="AF6" s="269"/>
    </row>
    <row r="7" ht="15.75" customHeight="1">
      <c r="A7" s="316">
        <v>1.0</v>
      </c>
      <c r="B7" s="312" t="s">
        <v>1770</v>
      </c>
      <c r="C7" s="313" t="s">
        <v>1766</v>
      </c>
      <c r="D7" s="314">
        <v>1.0</v>
      </c>
      <c r="E7" s="313"/>
      <c r="F7" s="313"/>
      <c r="G7" s="313"/>
      <c r="H7" s="313"/>
      <c r="I7" s="313"/>
      <c r="J7" s="313"/>
      <c r="K7" s="313"/>
      <c r="L7" s="313"/>
      <c r="M7" s="313"/>
      <c r="N7" s="313"/>
      <c r="O7" s="313"/>
      <c r="P7" s="313"/>
      <c r="Q7" s="313"/>
      <c r="R7" s="313"/>
      <c r="S7" s="313"/>
      <c r="T7" s="313"/>
      <c r="U7" s="313">
        <v>1.0</v>
      </c>
      <c r="V7" s="269"/>
      <c r="W7" s="269"/>
      <c r="X7" s="269"/>
      <c r="Y7" s="269"/>
      <c r="Z7" s="269"/>
      <c r="AA7" s="269"/>
      <c r="AB7" s="269"/>
      <c r="AC7" s="269"/>
      <c r="AD7" s="269"/>
      <c r="AE7" s="269"/>
      <c r="AF7" s="269"/>
    </row>
    <row r="8" ht="15.75" customHeight="1">
      <c r="A8" s="316">
        <v>1.0</v>
      </c>
      <c r="B8" s="287" t="s">
        <v>1771</v>
      </c>
      <c r="C8" s="313" t="s">
        <v>1766</v>
      </c>
      <c r="D8" s="314">
        <v>1.0</v>
      </c>
      <c r="E8" s="313"/>
      <c r="F8" s="313"/>
      <c r="G8" s="313"/>
      <c r="H8" s="313"/>
      <c r="I8" s="313"/>
      <c r="J8" s="313"/>
      <c r="K8" s="313"/>
      <c r="L8" s="313"/>
      <c r="M8" s="313"/>
      <c r="N8" s="313"/>
      <c r="O8" s="313"/>
      <c r="P8" s="313"/>
      <c r="Q8" s="313"/>
      <c r="R8" s="313"/>
      <c r="S8" s="313"/>
      <c r="T8" s="313"/>
      <c r="U8" s="313">
        <v>1.0</v>
      </c>
      <c r="V8" s="269"/>
      <c r="W8" s="269"/>
      <c r="X8" s="269"/>
      <c r="Y8" s="269"/>
      <c r="Z8" s="269"/>
      <c r="AA8" s="269"/>
      <c r="AB8" s="269"/>
      <c r="AC8" s="269"/>
      <c r="AD8" s="269"/>
      <c r="AE8" s="269"/>
      <c r="AF8" s="269"/>
    </row>
    <row r="9" ht="15.75" customHeight="1">
      <c r="A9" s="317">
        <v>1.0</v>
      </c>
      <c r="B9" s="312" t="s">
        <v>1772</v>
      </c>
      <c r="C9" s="313" t="s">
        <v>1766</v>
      </c>
      <c r="D9" s="314">
        <v>1.0</v>
      </c>
      <c r="E9" s="313">
        <v>79.0</v>
      </c>
      <c r="F9" s="313">
        <v>0.519600629806518</v>
      </c>
      <c r="G9" s="313">
        <v>0.519600629806518</v>
      </c>
      <c r="H9" s="313">
        <v>0.833333333333333</v>
      </c>
      <c r="I9" s="313">
        <v>0.758620689655172</v>
      </c>
      <c r="J9" s="313">
        <v>1.0</v>
      </c>
      <c r="K9" s="313">
        <v>0.862745098039215</v>
      </c>
      <c r="L9" s="313">
        <v>0.979545454545454</v>
      </c>
      <c r="M9" s="313">
        <v>0.982887945387945</v>
      </c>
      <c r="N9" s="313"/>
      <c r="O9" s="313"/>
      <c r="P9" s="313"/>
      <c r="Q9" s="313"/>
      <c r="R9" s="313"/>
      <c r="S9" s="313"/>
      <c r="T9" s="313"/>
      <c r="U9" s="313">
        <v>1.0</v>
      </c>
      <c r="V9" s="269"/>
      <c r="W9" s="269"/>
      <c r="X9" s="269"/>
      <c r="Y9" s="269"/>
      <c r="Z9" s="269"/>
      <c r="AA9" s="269"/>
      <c r="AB9" s="269"/>
      <c r="AC9" s="269"/>
      <c r="AD9" s="269"/>
      <c r="AE9" s="269"/>
      <c r="AF9" s="269"/>
    </row>
    <row r="10" ht="15.75" customHeight="1">
      <c r="A10" s="317">
        <v>1.0</v>
      </c>
      <c r="B10" s="287" t="s">
        <v>1773</v>
      </c>
      <c r="C10" s="313" t="s">
        <v>1766</v>
      </c>
      <c r="D10" s="314">
        <v>1.0</v>
      </c>
      <c r="E10" s="313">
        <v>87.0</v>
      </c>
      <c r="F10" s="313">
        <v>0.825971603393554</v>
      </c>
      <c r="G10" s="313">
        <v>0.825971603393554</v>
      </c>
      <c r="H10" s="313">
        <v>0.675</v>
      </c>
      <c r="I10" s="313">
        <v>0.697368421052631</v>
      </c>
      <c r="J10" s="313">
        <v>0.768115942028985</v>
      </c>
      <c r="K10" s="313">
        <v>0.73103448275862</v>
      </c>
      <c r="L10" s="313">
        <v>0.729468599033816</v>
      </c>
      <c r="M10" s="313">
        <v>0.759273653891578</v>
      </c>
      <c r="N10" s="313"/>
      <c r="O10" s="313"/>
      <c r="P10" s="313"/>
      <c r="Q10" s="313"/>
      <c r="R10" s="313"/>
      <c r="S10" s="313"/>
      <c r="T10" s="313"/>
      <c r="U10" s="313">
        <v>1.0</v>
      </c>
      <c r="V10" s="269"/>
      <c r="W10" s="269"/>
      <c r="X10" s="269"/>
      <c r="Y10" s="269"/>
      <c r="Z10" s="269"/>
      <c r="AA10" s="269"/>
      <c r="AB10" s="269"/>
      <c r="AC10" s="269"/>
      <c r="AD10" s="269"/>
      <c r="AE10" s="269"/>
      <c r="AF10" s="269"/>
    </row>
    <row r="11" ht="15.75" customHeight="1">
      <c r="A11" s="316">
        <v>1.0</v>
      </c>
      <c r="B11" s="312" t="s">
        <v>1774</v>
      </c>
      <c r="C11" s="313" t="s">
        <v>1766</v>
      </c>
      <c r="D11" s="314">
        <v>1.0</v>
      </c>
      <c r="E11" s="313">
        <v>53.0</v>
      </c>
      <c r="F11" s="313">
        <v>0.63350772857666</v>
      </c>
      <c r="G11" s="313">
        <v>0.63350772857666</v>
      </c>
      <c r="H11" s="313">
        <v>0.69047619047619</v>
      </c>
      <c r="I11" s="313">
        <v>0.714285714285714</v>
      </c>
      <c r="J11" s="313">
        <v>0.681818181818181</v>
      </c>
      <c r="K11" s="313">
        <v>0.697674418604651</v>
      </c>
      <c r="L11" s="313">
        <v>0.754545454545454</v>
      </c>
      <c r="M11" s="313">
        <v>0.790065839903523</v>
      </c>
      <c r="N11" s="313"/>
      <c r="O11" s="313"/>
      <c r="P11" s="313"/>
      <c r="Q11" s="313"/>
      <c r="R11" s="313"/>
      <c r="S11" s="313"/>
      <c r="T11" s="313"/>
      <c r="U11" s="313">
        <v>1.0</v>
      </c>
      <c r="V11" s="269"/>
      <c r="W11" s="269"/>
      <c r="X11" s="269"/>
      <c r="Y11" s="269"/>
      <c r="Z11" s="269"/>
      <c r="AA11" s="269"/>
      <c r="AB11" s="269"/>
      <c r="AC11" s="269"/>
      <c r="AD11" s="269"/>
      <c r="AE11" s="269"/>
      <c r="AF11" s="269"/>
    </row>
    <row r="12" ht="15.75" customHeight="1">
      <c r="A12" s="316">
        <v>1.0</v>
      </c>
      <c r="B12" s="287" t="s">
        <v>1775</v>
      </c>
      <c r="C12" s="313" t="s">
        <v>1766</v>
      </c>
      <c r="D12" s="314">
        <v>1.0</v>
      </c>
      <c r="E12" s="313">
        <v>77.0</v>
      </c>
      <c r="F12" s="313">
        <v>0.800316989421844</v>
      </c>
      <c r="G12" s="313">
        <v>0.800316989421844</v>
      </c>
      <c r="H12" s="313">
        <v>0.625</v>
      </c>
      <c r="I12" s="313">
        <v>0.642857142857142</v>
      </c>
      <c r="J12" s="313">
        <v>0.782608695652174</v>
      </c>
      <c r="K12" s="313">
        <v>0.705882352941176</v>
      </c>
      <c r="L12" s="313">
        <v>0.612958226768968</v>
      </c>
      <c r="M12" s="313">
        <v>0.674790176939298</v>
      </c>
      <c r="N12" s="313"/>
      <c r="O12" s="313"/>
      <c r="P12" s="313"/>
      <c r="Q12" s="313"/>
      <c r="R12" s="313"/>
      <c r="S12" s="313"/>
      <c r="T12" s="313"/>
      <c r="U12" s="313">
        <v>1.0</v>
      </c>
      <c r="V12" s="269"/>
      <c r="W12" s="269"/>
      <c r="X12" s="269"/>
      <c r="Y12" s="269"/>
      <c r="Z12" s="269"/>
      <c r="AA12" s="269"/>
      <c r="AB12" s="269"/>
      <c r="AC12" s="269"/>
      <c r="AD12" s="269"/>
      <c r="AE12" s="269"/>
      <c r="AF12" s="269"/>
    </row>
    <row r="13" ht="15.75" customHeight="1">
      <c r="A13" s="316">
        <v>1.0</v>
      </c>
      <c r="B13" s="312" t="s">
        <v>1776</v>
      </c>
      <c r="C13" s="313" t="s">
        <v>1766</v>
      </c>
      <c r="D13" s="314">
        <v>1.0</v>
      </c>
      <c r="E13" s="313"/>
      <c r="F13" s="313"/>
      <c r="G13" s="313"/>
      <c r="H13" s="313"/>
      <c r="I13" s="313"/>
      <c r="J13" s="313"/>
      <c r="K13" s="313"/>
      <c r="L13" s="313"/>
      <c r="M13" s="313"/>
      <c r="N13" s="313"/>
      <c r="O13" s="313"/>
      <c r="P13" s="313"/>
      <c r="Q13" s="313"/>
      <c r="R13" s="313"/>
      <c r="S13" s="313"/>
      <c r="T13" s="313"/>
      <c r="U13" s="313">
        <v>1.0</v>
      </c>
      <c r="V13" s="269"/>
      <c r="W13" s="269"/>
      <c r="X13" s="269"/>
      <c r="Y13" s="269"/>
      <c r="Z13" s="269"/>
      <c r="AA13" s="269"/>
      <c r="AB13" s="269"/>
      <c r="AC13" s="269"/>
      <c r="AD13" s="269"/>
      <c r="AE13" s="269"/>
      <c r="AF13" s="269"/>
    </row>
    <row r="14" ht="15.75" customHeight="1">
      <c r="A14" s="316">
        <v>1.0</v>
      </c>
      <c r="B14" s="287" t="s">
        <v>1777</v>
      </c>
      <c r="C14" s="313" t="s">
        <v>1766</v>
      </c>
      <c r="D14" s="314">
        <v>1.0</v>
      </c>
      <c r="E14" s="313"/>
      <c r="F14" s="313"/>
      <c r="G14" s="313"/>
      <c r="H14" s="313"/>
      <c r="I14" s="313"/>
      <c r="J14" s="313"/>
      <c r="K14" s="313"/>
      <c r="L14" s="313"/>
      <c r="M14" s="313"/>
      <c r="N14" s="313"/>
      <c r="O14" s="313"/>
      <c r="P14" s="313"/>
      <c r="Q14" s="313"/>
      <c r="R14" s="313"/>
      <c r="S14" s="313"/>
      <c r="T14" s="313"/>
      <c r="U14" s="313">
        <v>1.0</v>
      </c>
      <c r="V14" s="269"/>
      <c r="W14" s="269"/>
      <c r="X14" s="269"/>
      <c r="Y14" s="269"/>
      <c r="Z14" s="269"/>
      <c r="AA14" s="269"/>
      <c r="AB14" s="269"/>
      <c r="AC14" s="269"/>
      <c r="AD14" s="269"/>
      <c r="AE14" s="269"/>
      <c r="AF14" s="269"/>
    </row>
    <row r="15" ht="15.75" customHeight="1">
      <c r="A15" s="316">
        <v>2.0</v>
      </c>
      <c r="B15" s="313"/>
      <c r="C15" s="313" t="s">
        <v>1766</v>
      </c>
      <c r="D15" s="314">
        <v>1.0</v>
      </c>
      <c r="E15" s="313"/>
      <c r="F15" s="313"/>
      <c r="G15" s="313"/>
      <c r="H15" s="313"/>
      <c r="I15" s="313"/>
      <c r="J15" s="313"/>
      <c r="K15" s="313"/>
      <c r="L15" s="313"/>
      <c r="M15" s="313"/>
      <c r="N15" s="313"/>
      <c r="O15" s="313"/>
      <c r="P15" s="313"/>
      <c r="Q15" s="313"/>
      <c r="R15" s="313"/>
      <c r="S15" s="313"/>
      <c r="T15" s="313"/>
      <c r="U15" s="313">
        <v>1.0</v>
      </c>
      <c r="V15" s="269"/>
      <c r="W15" s="269"/>
      <c r="X15" s="269"/>
      <c r="Y15" s="269"/>
      <c r="Z15" s="269"/>
      <c r="AA15" s="269"/>
      <c r="AB15" s="269"/>
      <c r="AC15" s="269"/>
      <c r="AD15" s="269"/>
      <c r="AE15" s="269"/>
      <c r="AF15" s="269"/>
    </row>
    <row r="16" ht="15.75" customHeight="1">
      <c r="A16" s="316">
        <v>2.0</v>
      </c>
      <c r="B16" s="313"/>
      <c r="C16" s="313" t="s">
        <v>1766</v>
      </c>
      <c r="D16" s="314">
        <v>1.0</v>
      </c>
      <c r="E16" s="313"/>
      <c r="F16" s="313"/>
      <c r="G16" s="313"/>
      <c r="H16" s="313"/>
      <c r="I16" s="313"/>
      <c r="J16" s="313"/>
      <c r="K16" s="313"/>
      <c r="L16" s="313"/>
      <c r="M16" s="313"/>
      <c r="N16" s="313"/>
      <c r="O16" s="313"/>
      <c r="P16" s="313"/>
      <c r="Q16" s="313"/>
      <c r="R16" s="313"/>
      <c r="S16" s="313"/>
      <c r="T16" s="313"/>
      <c r="U16" s="313">
        <v>1.0</v>
      </c>
      <c r="V16" s="269"/>
      <c r="W16" s="269"/>
      <c r="X16" s="269"/>
      <c r="Y16" s="269"/>
      <c r="Z16" s="269"/>
      <c r="AA16" s="269"/>
      <c r="AB16" s="269"/>
      <c r="AC16" s="269"/>
      <c r="AD16" s="269"/>
      <c r="AE16" s="269"/>
      <c r="AF16" s="269"/>
    </row>
    <row r="17" ht="15.75" customHeight="1">
      <c r="A17" s="316">
        <v>2.0</v>
      </c>
      <c r="B17" s="313"/>
      <c r="C17" s="313" t="s">
        <v>1766</v>
      </c>
      <c r="D17" s="314">
        <v>1.0</v>
      </c>
      <c r="E17" s="313"/>
      <c r="F17" s="313"/>
      <c r="G17" s="313"/>
      <c r="H17" s="313"/>
      <c r="I17" s="313"/>
      <c r="J17" s="313"/>
      <c r="K17" s="313"/>
      <c r="L17" s="313"/>
      <c r="M17" s="313"/>
      <c r="N17" s="313"/>
      <c r="O17" s="313"/>
      <c r="P17" s="313"/>
      <c r="Q17" s="313"/>
      <c r="R17" s="313"/>
      <c r="S17" s="313"/>
      <c r="T17" s="313"/>
      <c r="U17" s="313">
        <v>1.0</v>
      </c>
      <c r="V17" s="269"/>
      <c r="W17" s="269"/>
      <c r="X17" s="269"/>
      <c r="Y17" s="269"/>
      <c r="Z17" s="269"/>
      <c r="AA17" s="269"/>
      <c r="AB17" s="269"/>
      <c r="AC17" s="269"/>
      <c r="AD17" s="269"/>
      <c r="AE17" s="269"/>
      <c r="AF17" s="269"/>
    </row>
    <row r="18" ht="15.75" customHeight="1">
      <c r="A18" s="316">
        <v>2.0</v>
      </c>
      <c r="B18" s="313"/>
      <c r="C18" s="313" t="s">
        <v>1766</v>
      </c>
      <c r="D18" s="314">
        <v>1.0</v>
      </c>
      <c r="E18" s="313"/>
      <c r="F18" s="313"/>
      <c r="G18" s="313"/>
      <c r="H18" s="313"/>
      <c r="I18" s="313"/>
      <c r="J18" s="313"/>
      <c r="K18" s="313"/>
      <c r="L18" s="313"/>
      <c r="M18" s="313"/>
      <c r="N18" s="313"/>
      <c r="O18" s="313"/>
      <c r="P18" s="313"/>
      <c r="Q18" s="313"/>
      <c r="R18" s="313"/>
      <c r="S18" s="313"/>
      <c r="T18" s="313"/>
      <c r="U18" s="313">
        <v>1.0</v>
      </c>
      <c r="V18" s="269"/>
      <c r="W18" s="269"/>
      <c r="X18" s="269"/>
      <c r="Y18" s="269"/>
      <c r="Z18" s="269"/>
      <c r="AA18" s="269"/>
      <c r="AB18" s="269"/>
      <c r="AC18" s="269"/>
      <c r="AD18" s="269"/>
      <c r="AE18" s="269"/>
      <c r="AF18" s="269"/>
    </row>
    <row r="19" ht="15.75" customHeight="1">
      <c r="A19" s="316">
        <v>2.0</v>
      </c>
      <c r="B19" s="313"/>
      <c r="C19" s="313" t="s">
        <v>1766</v>
      </c>
      <c r="D19" s="314">
        <v>1.0</v>
      </c>
      <c r="E19" s="313"/>
      <c r="F19" s="313"/>
      <c r="G19" s="313"/>
      <c r="H19" s="313"/>
      <c r="I19" s="313"/>
      <c r="J19" s="313"/>
      <c r="K19" s="313"/>
      <c r="L19" s="313"/>
      <c r="M19" s="313"/>
      <c r="N19" s="313"/>
      <c r="O19" s="313"/>
      <c r="P19" s="313"/>
      <c r="Q19" s="313"/>
      <c r="R19" s="313"/>
      <c r="S19" s="313"/>
      <c r="T19" s="313"/>
      <c r="U19" s="313">
        <v>1.0</v>
      </c>
      <c r="V19" s="269"/>
      <c r="W19" s="269"/>
      <c r="X19" s="269"/>
      <c r="Y19" s="269"/>
      <c r="Z19" s="269"/>
      <c r="AA19" s="269"/>
      <c r="AB19" s="269"/>
      <c r="AC19" s="269"/>
      <c r="AD19" s="269"/>
      <c r="AE19" s="269"/>
      <c r="AF19" s="269"/>
    </row>
    <row r="20" ht="15.75" customHeight="1">
      <c r="A20" s="316">
        <v>2.0</v>
      </c>
      <c r="B20" s="313"/>
      <c r="C20" s="313" t="s">
        <v>1766</v>
      </c>
      <c r="D20" s="314">
        <v>1.0</v>
      </c>
      <c r="E20" s="313"/>
      <c r="F20" s="313"/>
      <c r="G20" s="313"/>
      <c r="H20" s="313"/>
      <c r="I20" s="313"/>
      <c r="J20" s="313"/>
      <c r="K20" s="313"/>
      <c r="L20" s="313"/>
      <c r="M20" s="313"/>
      <c r="N20" s="313"/>
      <c r="O20" s="313"/>
      <c r="P20" s="313"/>
      <c r="Q20" s="313"/>
      <c r="R20" s="313"/>
      <c r="S20" s="313"/>
      <c r="T20" s="313"/>
      <c r="U20" s="313">
        <v>1.0</v>
      </c>
      <c r="V20" s="269"/>
      <c r="W20" s="269"/>
      <c r="X20" s="269"/>
      <c r="Y20" s="269"/>
      <c r="Z20" s="269"/>
      <c r="AA20" s="269"/>
      <c r="AB20" s="269"/>
      <c r="AC20" s="269"/>
      <c r="AD20" s="269"/>
      <c r="AE20" s="269"/>
      <c r="AF20" s="269"/>
    </row>
    <row r="21" ht="15.75" customHeight="1">
      <c r="A21" s="316">
        <v>2.0</v>
      </c>
      <c r="B21" s="313"/>
      <c r="C21" s="313" t="s">
        <v>1766</v>
      </c>
      <c r="D21" s="314">
        <v>1.0</v>
      </c>
      <c r="E21" s="313"/>
      <c r="F21" s="313"/>
      <c r="G21" s="313"/>
      <c r="H21" s="313"/>
      <c r="I21" s="313"/>
      <c r="J21" s="313"/>
      <c r="K21" s="313"/>
      <c r="L21" s="315"/>
      <c r="M21" s="313"/>
      <c r="N21" s="313"/>
      <c r="O21" s="313"/>
      <c r="P21" s="313"/>
      <c r="Q21" s="313"/>
      <c r="R21" s="313"/>
      <c r="S21" s="313"/>
      <c r="T21" s="313"/>
      <c r="U21" s="313">
        <v>1.0</v>
      </c>
      <c r="V21" s="269"/>
      <c r="W21" s="269"/>
      <c r="X21" s="269"/>
      <c r="Y21" s="269"/>
      <c r="Z21" s="269"/>
      <c r="AA21" s="269"/>
      <c r="AB21" s="269"/>
      <c r="AC21" s="269"/>
      <c r="AD21" s="269"/>
      <c r="AE21" s="269"/>
      <c r="AF21" s="269"/>
    </row>
    <row r="22" ht="15.75" customHeight="1">
      <c r="A22" s="316">
        <v>2.0</v>
      </c>
      <c r="B22" s="313"/>
      <c r="C22" s="313" t="s">
        <v>1766</v>
      </c>
      <c r="D22" s="314">
        <v>1.0</v>
      </c>
      <c r="E22" s="313"/>
      <c r="F22" s="313"/>
      <c r="G22" s="313"/>
      <c r="H22" s="313"/>
      <c r="I22" s="313"/>
      <c r="J22" s="313"/>
      <c r="K22" s="313"/>
      <c r="L22" s="313"/>
      <c r="M22" s="313"/>
      <c r="N22" s="313"/>
      <c r="O22" s="313"/>
      <c r="P22" s="313"/>
      <c r="Q22" s="313"/>
      <c r="R22" s="313"/>
      <c r="S22" s="313"/>
      <c r="T22" s="313"/>
      <c r="U22" s="313">
        <v>1.0</v>
      </c>
      <c r="V22" s="269"/>
      <c r="W22" s="269"/>
      <c r="X22" s="269"/>
      <c r="Y22" s="269"/>
      <c r="Z22" s="269"/>
      <c r="AA22" s="269"/>
      <c r="AB22" s="269"/>
      <c r="AC22" s="269"/>
      <c r="AD22" s="269"/>
      <c r="AE22" s="269"/>
      <c r="AF22" s="269"/>
    </row>
    <row r="23" ht="15.75" customHeight="1">
      <c r="A23" s="316">
        <v>2.0</v>
      </c>
      <c r="B23" s="313"/>
      <c r="C23" s="313" t="s">
        <v>1766</v>
      </c>
      <c r="D23" s="314">
        <v>1.0</v>
      </c>
      <c r="E23" s="313"/>
      <c r="F23" s="313"/>
      <c r="G23" s="313"/>
      <c r="H23" s="313"/>
      <c r="I23" s="313"/>
      <c r="J23" s="313"/>
      <c r="K23" s="313"/>
      <c r="L23" s="313"/>
      <c r="M23" s="313"/>
      <c r="N23" s="313"/>
      <c r="O23" s="313"/>
      <c r="P23" s="313"/>
      <c r="Q23" s="313"/>
      <c r="R23" s="313"/>
      <c r="S23" s="313"/>
      <c r="T23" s="313"/>
      <c r="U23" s="313">
        <v>1.0</v>
      </c>
      <c r="V23" s="269"/>
      <c r="W23" s="269"/>
      <c r="X23" s="269"/>
      <c r="Y23" s="269"/>
      <c r="Z23" s="269"/>
      <c r="AA23" s="269"/>
      <c r="AB23" s="269"/>
      <c r="AC23" s="269"/>
      <c r="AD23" s="269"/>
      <c r="AE23" s="269"/>
      <c r="AF23" s="269"/>
    </row>
    <row r="24" ht="15.75" customHeight="1">
      <c r="A24" s="316">
        <v>2.0</v>
      </c>
      <c r="B24" s="313"/>
      <c r="C24" s="313" t="s">
        <v>1766</v>
      </c>
      <c r="D24" s="314">
        <v>1.0</v>
      </c>
      <c r="E24" s="313"/>
      <c r="F24" s="313"/>
      <c r="G24" s="313"/>
      <c r="H24" s="313"/>
      <c r="I24" s="313"/>
      <c r="J24" s="313"/>
      <c r="K24" s="313"/>
      <c r="L24" s="315"/>
      <c r="M24" s="315"/>
      <c r="N24" s="313"/>
      <c r="O24" s="313"/>
      <c r="P24" s="313"/>
      <c r="Q24" s="313"/>
      <c r="R24" s="313"/>
      <c r="S24" s="313"/>
      <c r="T24" s="313"/>
      <c r="U24" s="313">
        <v>1.0</v>
      </c>
      <c r="V24" s="269"/>
      <c r="W24" s="269"/>
      <c r="X24" s="269"/>
      <c r="Y24" s="269"/>
      <c r="Z24" s="269"/>
      <c r="AA24" s="269"/>
      <c r="AB24" s="269"/>
      <c r="AC24" s="269"/>
      <c r="AD24" s="269"/>
      <c r="AE24" s="269"/>
      <c r="AF24" s="269"/>
    </row>
    <row r="25" ht="15.75" customHeight="1">
      <c r="A25" s="316">
        <v>2.0</v>
      </c>
      <c r="B25" s="313"/>
      <c r="C25" s="313" t="s">
        <v>1766</v>
      </c>
      <c r="D25" s="314">
        <v>1.0</v>
      </c>
      <c r="E25" s="313"/>
      <c r="F25" s="313"/>
      <c r="G25" s="313"/>
      <c r="H25" s="313"/>
      <c r="I25" s="313"/>
      <c r="J25" s="313"/>
      <c r="K25" s="313"/>
      <c r="L25" s="313"/>
      <c r="M25" s="313"/>
      <c r="N25" s="313"/>
      <c r="O25" s="313"/>
      <c r="P25" s="313"/>
      <c r="Q25" s="313"/>
      <c r="R25" s="313"/>
      <c r="S25" s="313"/>
      <c r="T25" s="313"/>
      <c r="U25" s="313">
        <v>1.0</v>
      </c>
      <c r="V25" s="269"/>
      <c r="W25" s="269"/>
      <c r="X25" s="269"/>
      <c r="Y25" s="269"/>
      <c r="Z25" s="269"/>
      <c r="AA25" s="269"/>
      <c r="AB25" s="269"/>
      <c r="AC25" s="269"/>
      <c r="AD25" s="269"/>
      <c r="AE25" s="269"/>
      <c r="AF25" s="269"/>
    </row>
    <row r="26" ht="15.75" customHeight="1">
      <c r="A26" s="316">
        <v>2.0</v>
      </c>
      <c r="B26" s="313"/>
      <c r="C26" s="313" t="s">
        <v>1766</v>
      </c>
      <c r="D26" s="314">
        <v>1.0</v>
      </c>
      <c r="E26" s="313"/>
      <c r="F26" s="313"/>
      <c r="G26" s="313"/>
      <c r="H26" s="313"/>
      <c r="I26" s="313"/>
      <c r="J26" s="313"/>
      <c r="K26" s="313"/>
      <c r="L26" s="313"/>
      <c r="M26" s="313"/>
      <c r="N26" s="313"/>
      <c r="O26" s="313"/>
      <c r="P26" s="313"/>
      <c r="Q26" s="313"/>
      <c r="R26" s="313"/>
      <c r="S26" s="313"/>
      <c r="T26" s="313"/>
      <c r="U26" s="313">
        <v>1.0</v>
      </c>
      <c r="V26" s="269"/>
      <c r="W26" s="269"/>
      <c r="X26" s="269"/>
      <c r="Y26" s="269"/>
      <c r="Z26" s="269"/>
      <c r="AA26" s="269"/>
      <c r="AB26" s="269"/>
      <c r="AC26" s="269"/>
      <c r="AD26" s="269"/>
      <c r="AE26" s="269"/>
      <c r="AF26" s="269"/>
    </row>
    <row r="27" ht="15.75" customHeight="1">
      <c r="A27" s="316">
        <v>2.0</v>
      </c>
      <c r="B27" s="313"/>
      <c r="C27" s="313" t="s">
        <v>1766</v>
      </c>
      <c r="D27" s="314">
        <v>1.0</v>
      </c>
      <c r="E27" s="313"/>
      <c r="F27" s="313"/>
      <c r="G27" s="313"/>
      <c r="H27" s="313"/>
      <c r="I27" s="313"/>
      <c r="J27" s="313"/>
      <c r="K27" s="313"/>
      <c r="L27" s="313"/>
      <c r="M27" s="313"/>
      <c r="N27" s="313"/>
      <c r="O27" s="313"/>
      <c r="P27" s="313"/>
      <c r="Q27" s="313"/>
      <c r="R27" s="313"/>
      <c r="S27" s="313"/>
      <c r="T27" s="313"/>
      <c r="U27" s="313">
        <v>1.0</v>
      </c>
      <c r="V27" s="269"/>
      <c r="W27" s="269"/>
      <c r="X27" s="269"/>
      <c r="Y27" s="269"/>
      <c r="Z27" s="269"/>
      <c r="AA27" s="269"/>
      <c r="AB27" s="269"/>
      <c r="AC27" s="269"/>
      <c r="AD27" s="269"/>
      <c r="AE27" s="269"/>
      <c r="AF27" s="269"/>
    </row>
    <row r="28" ht="15.75" customHeight="1">
      <c r="A28" s="316">
        <v>2.0</v>
      </c>
      <c r="B28" s="313"/>
      <c r="C28" s="313" t="s">
        <v>1766</v>
      </c>
      <c r="D28" s="314">
        <v>1.0</v>
      </c>
      <c r="E28" s="313"/>
      <c r="F28" s="313"/>
      <c r="G28" s="313"/>
      <c r="H28" s="313"/>
      <c r="I28" s="313"/>
      <c r="J28" s="313"/>
      <c r="K28" s="313"/>
      <c r="L28" s="318"/>
      <c r="M28" s="318"/>
      <c r="N28" s="313"/>
      <c r="O28" s="313"/>
      <c r="P28" s="313"/>
      <c r="Q28" s="313"/>
      <c r="R28" s="313"/>
      <c r="S28" s="313"/>
      <c r="T28" s="313"/>
      <c r="U28" s="313">
        <v>1.0</v>
      </c>
      <c r="V28" s="269"/>
      <c r="W28" s="269"/>
      <c r="X28" s="269"/>
      <c r="Y28" s="269"/>
      <c r="Z28" s="269"/>
      <c r="AA28" s="269"/>
      <c r="AB28" s="269"/>
      <c r="AC28" s="269"/>
      <c r="AD28" s="269"/>
      <c r="AE28" s="269"/>
      <c r="AF28" s="269"/>
    </row>
    <row r="29" ht="15.75" customHeight="1">
      <c r="A29" s="316">
        <v>2.0</v>
      </c>
      <c r="B29" s="313"/>
      <c r="C29" s="313" t="s">
        <v>1766</v>
      </c>
      <c r="D29" s="314">
        <v>1.0</v>
      </c>
      <c r="E29" s="313"/>
      <c r="F29" s="313"/>
      <c r="G29" s="313"/>
      <c r="H29" s="313"/>
      <c r="I29" s="313"/>
      <c r="J29" s="313"/>
      <c r="K29" s="313"/>
      <c r="L29" s="313"/>
      <c r="M29" s="313"/>
      <c r="N29" s="313"/>
      <c r="O29" s="313"/>
      <c r="P29" s="313"/>
      <c r="Q29" s="313"/>
      <c r="R29" s="313"/>
      <c r="S29" s="313"/>
      <c r="T29" s="313"/>
      <c r="U29" s="313">
        <v>1.0</v>
      </c>
      <c r="V29" s="269"/>
      <c r="W29" s="269"/>
      <c r="X29" s="269"/>
      <c r="Y29" s="269"/>
      <c r="Z29" s="269"/>
      <c r="AA29" s="269"/>
      <c r="AB29" s="269"/>
      <c r="AC29" s="269"/>
      <c r="AD29" s="269"/>
      <c r="AE29" s="269"/>
      <c r="AF29" s="269"/>
    </row>
    <row r="30" ht="15.75" customHeight="1">
      <c r="A30" s="316">
        <v>2.0</v>
      </c>
      <c r="B30" s="313"/>
      <c r="C30" s="313" t="s">
        <v>1766</v>
      </c>
      <c r="D30" s="314">
        <v>1.0</v>
      </c>
      <c r="E30" s="313"/>
      <c r="F30" s="313"/>
      <c r="G30" s="313"/>
      <c r="H30" s="313"/>
      <c r="I30" s="313"/>
      <c r="J30" s="313"/>
      <c r="K30" s="313"/>
      <c r="L30" s="313"/>
      <c r="M30" s="313"/>
      <c r="N30" s="313"/>
      <c r="O30" s="313"/>
      <c r="P30" s="313"/>
      <c r="Q30" s="313"/>
      <c r="R30" s="313"/>
      <c r="S30" s="313"/>
      <c r="T30" s="313"/>
      <c r="U30" s="313">
        <v>1.0</v>
      </c>
      <c r="V30" s="269"/>
      <c r="W30" s="269"/>
      <c r="X30" s="269"/>
      <c r="Y30" s="269"/>
      <c r="Z30" s="269"/>
      <c r="AA30" s="269"/>
      <c r="AB30" s="269"/>
      <c r="AC30" s="269"/>
      <c r="AD30" s="269"/>
      <c r="AE30" s="269"/>
      <c r="AF30" s="269"/>
    </row>
    <row r="31" ht="15.75" customHeight="1">
      <c r="A31" s="316">
        <v>2.0</v>
      </c>
      <c r="B31" s="313"/>
      <c r="C31" s="313" t="s">
        <v>1766</v>
      </c>
      <c r="D31" s="314">
        <v>1.0</v>
      </c>
      <c r="E31" s="313"/>
      <c r="F31" s="313"/>
      <c r="G31" s="313"/>
      <c r="H31" s="313"/>
      <c r="I31" s="313"/>
      <c r="J31" s="313"/>
      <c r="K31" s="313"/>
      <c r="L31" s="315"/>
      <c r="M31" s="315"/>
      <c r="N31" s="313"/>
      <c r="O31" s="313"/>
      <c r="P31" s="313"/>
      <c r="Q31" s="313"/>
      <c r="R31" s="313"/>
      <c r="S31" s="313"/>
      <c r="T31" s="313"/>
      <c r="U31" s="313">
        <v>1.0</v>
      </c>
      <c r="V31" s="269"/>
      <c r="W31" s="269"/>
      <c r="X31" s="269"/>
      <c r="Y31" s="269"/>
      <c r="Z31" s="269"/>
      <c r="AA31" s="269"/>
      <c r="AB31" s="269"/>
      <c r="AC31" s="269"/>
      <c r="AD31" s="269"/>
      <c r="AE31" s="269"/>
      <c r="AF31" s="269"/>
    </row>
    <row r="32" ht="15.75" customHeight="1">
      <c r="A32" s="316">
        <v>2.0</v>
      </c>
      <c r="B32" s="313"/>
      <c r="C32" s="313" t="s">
        <v>1766</v>
      </c>
      <c r="D32" s="314">
        <v>1.0</v>
      </c>
      <c r="E32" s="313"/>
      <c r="F32" s="313"/>
      <c r="G32" s="313"/>
      <c r="H32" s="313"/>
      <c r="I32" s="313"/>
      <c r="J32" s="313"/>
      <c r="K32" s="313"/>
      <c r="L32" s="313"/>
      <c r="M32" s="313"/>
      <c r="N32" s="313"/>
      <c r="O32" s="313"/>
      <c r="P32" s="313"/>
      <c r="Q32" s="313"/>
      <c r="R32" s="313"/>
      <c r="S32" s="313"/>
      <c r="T32" s="313"/>
      <c r="U32" s="313">
        <v>1.0</v>
      </c>
      <c r="V32" s="269"/>
      <c r="W32" s="269"/>
      <c r="X32" s="269"/>
      <c r="Y32" s="269"/>
      <c r="Z32" s="269"/>
      <c r="AA32" s="269"/>
      <c r="AB32" s="269"/>
      <c r="AC32" s="269"/>
      <c r="AD32" s="269"/>
      <c r="AE32" s="269"/>
      <c r="AF32" s="269"/>
    </row>
    <row r="33" ht="15.75" customHeight="1">
      <c r="A33" s="316">
        <v>2.0</v>
      </c>
      <c r="B33" s="313"/>
      <c r="C33" s="313" t="s">
        <v>1766</v>
      </c>
      <c r="D33" s="314">
        <v>1.0</v>
      </c>
      <c r="E33" s="313"/>
      <c r="F33" s="313"/>
      <c r="G33" s="313"/>
      <c r="H33" s="313"/>
      <c r="I33" s="313"/>
      <c r="J33" s="313"/>
      <c r="K33" s="313"/>
      <c r="L33" s="313"/>
      <c r="M33" s="313"/>
      <c r="N33" s="313"/>
      <c r="O33" s="313"/>
      <c r="P33" s="313"/>
      <c r="Q33" s="313"/>
      <c r="R33" s="313"/>
      <c r="S33" s="313"/>
      <c r="T33" s="313"/>
      <c r="U33" s="313">
        <v>1.0</v>
      </c>
      <c r="V33" s="269"/>
      <c r="W33" s="269"/>
      <c r="X33" s="269"/>
      <c r="Y33" s="269"/>
      <c r="Z33" s="269"/>
      <c r="AA33" s="269"/>
      <c r="AB33" s="269"/>
      <c r="AC33" s="269"/>
      <c r="AD33" s="269"/>
      <c r="AE33" s="269"/>
      <c r="AF33" s="269"/>
    </row>
    <row r="34" ht="15.75" customHeight="1">
      <c r="A34" s="316">
        <v>2.0</v>
      </c>
      <c r="B34" s="313"/>
      <c r="C34" s="313" t="s">
        <v>1766</v>
      </c>
      <c r="D34" s="314">
        <v>1.0</v>
      </c>
      <c r="E34" s="313"/>
      <c r="F34" s="313"/>
      <c r="G34" s="313"/>
      <c r="H34" s="313"/>
      <c r="I34" s="313"/>
      <c r="J34" s="313"/>
      <c r="K34" s="313"/>
      <c r="L34" s="313"/>
      <c r="M34" s="313"/>
      <c r="N34" s="313"/>
      <c r="O34" s="313"/>
      <c r="P34" s="313"/>
      <c r="Q34" s="313"/>
      <c r="R34" s="313"/>
      <c r="S34" s="313"/>
      <c r="T34" s="313"/>
      <c r="U34" s="313">
        <v>1.0</v>
      </c>
      <c r="V34" s="269"/>
      <c r="W34" s="269"/>
      <c r="X34" s="269"/>
      <c r="Y34" s="269"/>
      <c r="Z34" s="269"/>
      <c r="AA34" s="269"/>
      <c r="AB34" s="269"/>
      <c r="AC34" s="269"/>
      <c r="AD34" s="269"/>
      <c r="AE34" s="269"/>
      <c r="AF34" s="269"/>
    </row>
    <row r="35" ht="15.75" customHeight="1">
      <c r="A35" s="316">
        <v>2.0</v>
      </c>
      <c r="B35" s="313"/>
      <c r="C35" s="313" t="s">
        <v>1766</v>
      </c>
      <c r="D35" s="314">
        <v>1.0</v>
      </c>
      <c r="E35" s="313"/>
      <c r="F35" s="152"/>
      <c r="G35" s="313"/>
      <c r="H35" s="313"/>
      <c r="I35" s="313"/>
      <c r="K35" s="313"/>
      <c r="L35" s="313"/>
      <c r="M35" s="313"/>
      <c r="N35" s="313"/>
      <c r="O35" s="313"/>
      <c r="P35" s="313"/>
      <c r="Q35" s="313"/>
      <c r="R35" s="313"/>
      <c r="S35" s="313"/>
      <c r="T35" s="313"/>
      <c r="U35" s="313">
        <v>1.0</v>
      </c>
      <c r="V35" s="269"/>
      <c r="W35" s="269"/>
      <c r="X35" s="269"/>
      <c r="Y35" s="269"/>
      <c r="Z35" s="269"/>
      <c r="AA35" s="269"/>
      <c r="AB35" s="269"/>
      <c r="AC35" s="269"/>
      <c r="AD35" s="269"/>
      <c r="AE35" s="269"/>
      <c r="AF35" s="269"/>
    </row>
    <row r="36" ht="15.75" customHeight="1">
      <c r="A36" s="316">
        <v>2.0</v>
      </c>
      <c r="B36" s="313"/>
      <c r="C36" s="313" t="s">
        <v>1766</v>
      </c>
      <c r="D36" s="314">
        <v>1.0</v>
      </c>
      <c r="E36" s="313"/>
      <c r="F36" s="313"/>
      <c r="G36" s="313"/>
      <c r="H36" s="313"/>
      <c r="I36" s="313"/>
      <c r="J36" s="313"/>
      <c r="K36" s="313"/>
      <c r="L36" s="313"/>
      <c r="M36" s="313"/>
      <c r="N36" s="313"/>
      <c r="O36" s="313"/>
      <c r="P36" s="313"/>
      <c r="Q36" s="313"/>
      <c r="R36" s="313"/>
      <c r="S36" s="313"/>
      <c r="T36" s="313"/>
      <c r="U36" s="313">
        <v>1.0</v>
      </c>
      <c r="V36" s="269"/>
      <c r="W36" s="269"/>
      <c r="X36" s="269"/>
      <c r="Y36" s="269"/>
      <c r="Z36" s="269"/>
      <c r="AA36" s="269"/>
      <c r="AB36" s="269"/>
      <c r="AC36" s="269"/>
      <c r="AD36" s="269"/>
      <c r="AE36" s="269"/>
      <c r="AF36" s="269"/>
    </row>
    <row r="37" ht="15.75" customHeight="1">
      <c r="A37" s="316">
        <v>2.0</v>
      </c>
      <c r="B37" s="313"/>
      <c r="C37" s="313" t="s">
        <v>1766</v>
      </c>
      <c r="D37" s="314">
        <v>1.0</v>
      </c>
      <c r="E37" s="313"/>
      <c r="F37" s="313"/>
      <c r="G37" s="313"/>
      <c r="H37" s="313"/>
      <c r="I37" s="313"/>
      <c r="J37" s="313"/>
      <c r="K37" s="313"/>
      <c r="L37" s="313"/>
      <c r="M37" s="313"/>
      <c r="N37" s="313"/>
      <c r="O37" s="313"/>
      <c r="P37" s="313"/>
      <c r="Q37" s="313"/>
      <c r="R37" s="313"/>
      <c r="S37" s="313"/>
      <c r="T37" s="313"/>
      <c r="U37" s="313">
        <v>1.0</v>
      </c>
      <c r="V37" s="269"/>
      <c r="W37" s="269"/>
      <c r="X37" s="269"/>
      <c r="Y37" s="269"/>
      <c r="Z37" s="269"/>
      <c r="AA37" s="269"/>
      <c r="AB37" s="269"/>
      <c r="AC37" s="269"/>
      <c r="AD37" s="269"/>
      <c r="AE37" s="269"/>
      <c r="AF37" s="269"/>
    </row>
    <row r="38" ht="15.75" customHeight="1">
      <c r="A38" s="316">
        <v>2.0</v>
      </c>
      <c r="B38" s="313"/>
      <c r="C38" s="313" t="s">
        <v>1766</v>
      </c>
      <c r="D38" s="314">
        <v>1.0</v>
      </c>
      <c r="E38" s="313"/>
      <c r="F38" s="313"/>
      <c r="G38" s="313"/>
      <c r="H38" s="313"/>
      <c r="I38" s="313"/>
      <c r="J38" s="313"/>
      <c r="K38" s="313"/>
      <c r="L38" s="313"/>
      <c r="M38" s="313"/>
      <c r="N38" s="313"/>
      <c r="O38" s="313"/>
      <c r="P38" s="313"/>
      <c r="Q38" s="313"/>
      <c r="R38" s="313"/>
      <c r="S38" s="313"/>
      <c r="T38" s="313"/>
      <c r="U38" s="313">
        <v>1.0</v>
      </c>
      <c r="V38" s="269"/>
      <c r="W38" s="269"/>
      <c r="X38" s="269"/>
      <c r="Y38" s="269"/>
      <c r="Z38" s="269"/>
      <c r="AA38" s="269"/>
      <c r="AB38" s="269"/>
      <c r="AC38" s="269"/>
      <c r="AD38" s="269"/>
      <c r="AE38" s="269"/>
      <c r="AF38" s="269"/>
    </row>
    <row r="39" ht="15.75" customHeight="1">
      <c r="A39" s="316">
        <v>2.0</v>
      </c>
      <c r="B39" s="313"/>
      <c r="C39" s="313" t="s">
        <v>1766</v>
      </c>
      <c r="D39" s="314">
        <v>1.0</v>
      </c>
      <c r="E39" s="313"/>
      <c r="F39" s="313"/>
      <c r="G39" s="313"/>
      <c r="H39" s="313"/>
      <c r="I39" s="313"/>
      <c r="J39" s="313"/>
      <c r="K39" s="313"/>
      <c r="L39" s="313"/>
      <c r="M39" s="313"/>
      <c r="N39" s="313"/>
      <c r="O39" s="313"/>
      <c r="P39" s="313"/>
      <c r="Q39" s="313"/>
      <c r="R39" s="313"/>
      <c r="S39" s="313"/>
      <c r="T39" s="313"/>
      <c r="U39" s="313">
        <v>1.0</v>
      </c>
      <c r="V39" s="269"/>
      <c r="W39" s="269"/>
      <c r="X39" s="269"/>
      <c r="Y39" s="269"/>
      <c r="Z39" s="269"/>
      <c r="AA39" s="269"/>
      <c r="AB39" s="269"/>
      <c r="AC39" s="269"/>
      <c r="AD39" s="269"/>
      <c r="AE39" s="269"/>
      <c r="AF39" s="269"/>
    </row>
    <row r="40" ht="15.75" customHeight="1">
      <c r="A40" s="316">
        <v>2.0</v>
      </c>
      <c r="B40" s="313"/>
      <c r="C40" s="313" t="s">
        <v>1766</v>
      </c>
      <c r="D40" s="314">
        <v>1.0</v>
      </c>
      <c r="E40" s="313"/>
      <c r="F40" s="313"/>
      <c r="G40" s="313"/>
      <c r="H40" s="313"/>
      <c r="I40" s="313"/>
      <c r="J40" s="313"/>
      <c r="K40" s="313"/>
      <c r="L40" s="313"/>
      <c r="M40" s="313"/>
      <c r="N40" s="313"/>
      <c r="O40" s="313"/>
      <c r="P40" s="313"/>
      <c r="Q40" s="313"/>
      <c r="R40" s="313"/>
      <c r="S40" s="313"/>
      <c r="T40" s="313"/>
      <c r="U40" s="313">
        <v>1.0</v>
      </c>
      <c r="V40" s="269"/>
      <c r="W40" s="269"/>
      <c r="X40" s="269"/>
      <c r="Y40" s="269"/>
      <c r="Z40" s="269"/>
      <c r="AA40" s="269"/>
      <c r="AB40" s="269"/>
      <c r="AC40" s="269"/>
      <c r="AD40" s="269"/>
      <c r="AE40" s="269"/>
      <c r="AF40" s="269"/>
    </row>
    <row r="41" ht="15.75" customHeight="1">
      <c r="A41" s="316">
        <v>2.0</v>
      </c>
      <c r="B41" s="313"/>
      <c r="C41" s="313" t="s">
        <v>1766</v>
      </c>
      <c r="D41" s="314">
        <v>1.0</v>
      </c>
      <c r="E41" s="313"/>
      <c r="F41" s="313"/>
      <c r="G41" s="313"/>
      <c r="H41" s="313"/>
      <c r="I41" s="313"/>
      <c r="J41" s="313"/>
      <c r="K41" s="313"/>
      <c r="L41" s="313"/>
      <c r="M41" s="313"/>
      <c r="N41" s="313"/>
      <c r="O41" s="313"/>
      <c r="P41" s="313"/>
      <c r="Q41" s="313"/>
      <c r="R41" s="313"/>
      <c r="S41" s="313"/>
      <c r="T41" s="313"/>
      <c r="U41" s="313">
        <v>1.0</v>
      </c>
      <c r="V41" s="269"/>
      <c r="W41" s="269"/>
      <c r="X41" s="269"/>
      <c r="Y41" s="269"/>
      <c r="Z41" s="269"/>
      <c r="AA41" s="269"/>
      <c r="AB41" s="269"/>
      <c r="AC41" s="269"/>
      <c r="AD41" s="269"/>
      <c r="AE41" s="269"/>
      <c r="AF41" s="269"/>
    </row>
    <row r="42" ht="15.75" customHeight="1">
      <c r="A42" s="316">
        <v>2.0</v>
      </c>
      <c r="B42" s="313"/>
      <c r="C42" s="313" t="s">
        <v>1766</v>
      </c>
      <c r="D42" s="314">
        <v>1.0</v>
      </c>
      <c r="E42" s="313"/>
      <c r="F42" s="313"/>
      <c r="G42" s="313"/>
      <c r="H42" s="313"/>
      <c r="I42" s="313"/>
      <c r="J42" s="313"/>
      <c r="K42" s="313"/>
      <c r="L42" s="313"/>
      <c r="M42" s="313"/>
      <c r="N42" s="313"/>
      <c r="O42" s="313"/>
      <c r="P42" s="313"/>
      <c r="Q42" s="313"/>
      <c r="R42" s="313"/>
      <c r="S42" s="313"/>
      <c r="T42" s="313"/>
      <c r="U42" s="313">
        <v>1.0</v>
      </c>
      <c r="V42" s="269"/>
      <c r="W42" s="269"/>
      <c r="X42" s="269"/>
      <c r="Y42" s="269"/>
      <c r="Z42" s="269"/>
      <c r="AA42" s="269"/>
      <c r="AB42" s="269"/>
      <c r="AC42" s="269"/>
      <c r="AD42" s="269"/>
      <c r="AE42" s="269"/>
      <c r="AF42" s="269"/>
    </row>
    <row r="43" ht="15.75" customHeight="1">
      <c r="A43" s="316">
        <v>2.0</v>
      </c>
      <c r="B43" s="313"/>
      <c r="C43" s="313" t="s">
        <v>1766</v>
      </c>
      <c r="D43" s="319">
        <v>2.0</v>
      </c>
      <c r="E43" s="313"/>
      <c r="F43" s="313"/>
      <c r="G43" s="313"/>
      <c r="H43" s="313"/>
      <c r="I43" s="313"/>
      <c r="J43" s="313"/>
      <c r="K43" s="313"/>
      <c r="L43" s="313"/>
      <c r="M43" s="313"/>
      <c r="N43" s="313"/>
      <c r="O43" s="313"/>
      <c r="P43" s="313"/>
      <c r="Q43" s="313"/>
      <c r="R43" s="313"/>
      <c r="S43" s="313"/>
      <c r="T43" s="313"/>
      <c r="U43" s="313">
        <v>1.0</v>
      </c>
      <c r="V43" s="269"/>
      <c r="W43" s="269"/>
      <c r="X43" s="269"/>
      <c r="Y43" s="269"/>
      <c r="Z43" s="269"/>
      <c r="AA43" s="269"/>
      <c r="AB43" s="269"/>
      <c r="AC43" s="269"/>
      <c r="AD43" s="269"/>
      <c r="AE43" s="269"/>
      <c r="AF43" s="269"/>
    </row>
    <row r="44" ht="15.75" customHeight="1">
      <c r="A44" s="316">
        <v>2.0</v>
      </c>
      <c r="B44" s="313"/>
      <c r="C44" s="313" t="s">
        <v>1766</v>
      </c>
      <c r="D44" s="320">
        <v>3.0</v>
      </c>
      <c r="E44" s="313"/>
      <c r="F44" s="313"/>
      <c r="G44" s="313"/>
      <c r="H44" s="313"/>
      <c r="I44" s="313"/>
      <c r="J44" s="313"/>
      <c r="K44" s="313"/>
      <c r="L44" s="313"/>
      <c r="M44" s="313"/>
      <c r="N44" s="313"/>
      <c r="O44" s="313"/>
      <c r="P44" s="313"/>
      <c r="Q44" s="313"/>
      <c r="R44" s="313"/>
      <c r="S44" s="313"/>
      <c r="T44" s="313"/>
      <c r="U44" s="313">
        <v>1.0</v>
      </c>
      <c r="V44" s="269"/>
      <c r="W44" s="269"/>
      <c r="X44" s="269"/>
      <c r="Y44" s="269"/>
      <c r="Z44" s="269"/>
      <c r="AA44" s="269"/>
      <c r="AB44" s="269"/>
      <c r="AC44" s="269"/>
      <c r="AD44" s="269"/>
      <c r="AE44" s="269"/>
      <c r="AF44" s="269"/>
    </row>
    <row r="45" ht="15.75" customHeight="1">
      <c r="A45" s="321"/>
      <c r="W45" s="269"/>
      <c r="X45" s="269"/>
      <c r="Y45" s="269"/>
      <c r="Z45" s="269"/>
      <c r="AA45" s="269"/>
      <c r="AB45" s="269"/>
      <c r="AC45" s="269"/>
      <c r="AD45" s="269"/>
      <c r="AE45" s="269"/>
      <c r="AF45" s="269"/>
    </row>
    <row r="46" ht="15.75" customHeight="1"/>
    <row r="47" ht="15.75" customHeight="1"/>
    <row r="48" ht="15.75" customHeight="1"/>
    <row r="49" ht="30.0" customHeight="1">
      <c r="A49" s="306" t="s">
        <v>1754</v>
      </c>
      <c r="B49" s="306" t="s">
        <v>3</v>
      </c>
      <c r="C49" s="307" t="s">
        <v>1755</v>
      </c>
      <c r="D49" s="308" t="s">
        <v>1778</v>
      </c>
      <c r="E49" s="144"/>
      <c r="F49" s="144"/>
      <c r="G49" s="144"/>
      <c r="H49" s="144"/>
      <c r="I49" s="144"/>
      <c r="J49" s="144"/>
      <c r="K49" s="144"/>
      <c r="L49" s="144"/>
      <c r="M49" s="144"/>
      <c r="N49" s="144"/>
      <c r="O49" s="144"/>
      <c r="P49" s="144"/>
      <c r="Q49" s="144"/>
      <c r="R49" s="144"/>
      <c r="S49" s="144"/>
      <c r="T49" s="144"/>
      <c r="U49" s="145"/>
      <c r="V49" s="309"/>
      <c r="W49" s="309"/>
      <c r="X49" s="309"/>
      <c r="Y49" s="309"/>
      <c r="Z49" s="309"/>
      <c r="AA49" s="309"/>
      <c r="AB49" s="309"/>
      <c r="AC49" s="309"/>
      <c r="AD49" s="309"/>
      <c r="AE49" s="309"/>
      <c r="AF49" s="309"/>
    </row>
    <row r="50" ht="66.0" customHeight="1">
      <c r="A50" s="106"/>
      <c r="B50" s="106"/>
      <c r="C50" s="106"/>
      <c r="D50" s="310" t="s">
        <v>1757</v>
      </c>
      <c r="E50" s="126" t="s">
        <v>340</v>
      </c>
      <c r="F50" s="126" t="s">
        <v>341</v>
      </c>
      <c r="G50" s="126" t="s">
        <v>342</v>
      </c>
      <c r="H50" s="126" t="s">
        <v>343</v>
      </c>
      <c r="I50" s="126" t="s">
        <v>344</v>
      </c>
      <c r="J50" s="126" t="s">
        <v>345</v>
      </c>
      <c r="K50" s="126" t="s">
        <v>346</v>
      </c>
      <c r="L50" s="126" t="s">
        <v>347</v>
      </c>
      <c r="M50" s="126" t="s">
        <v>348</v>
      </c>
      <c r="N50" s="126" t="s">
        <v>1758</v>
      </c>
      <c r="O50" s="126" t="s">
        <v>1759</v>
      </c>
      <c r="P50" s="126" t="s">
        <v>1760</v>
      </c>
      <c r="Q50" s="126" t="s">
        <v>1761</v>
      </c>
      <c r="R50" s="126" t="s">
        <v>1762</v>
      </c>
      <c r="S50" s="126" t="s">
        <v>379</v>
      </c>
      <c r="T50" s="126" t="s">
        <v>1763</v>
      </c>
      <c r="U50" s="126" t="s">
        <v>1764</v>
      </c>
      <c r="V50" s="309"/>
      <c r="W50" s="309"/>
      <c r="X50" s="309"/>
      <c r="Y50" s="309"/>
      <c r="Z50" s="309"/>
      <c r="AA50" s="309"/>
      <c r="AB50" s="309"/>
      <c r="AC50" s="309"/>
      <c r="AD50" s="309"/>
      <c r="AE50" s="309"/>
      <c r="AF50" s="309"/>
    </row>
    <row r="51" ht="15.75" customHeight="1">
      <c r="A51" s="311">
        <v>1.0</v>
      </c>
      <c r="B51" s="312" t="s">
        <v>1779</v>
      </c>
      <c r="C51" s="313" t="s">
        <v>1766</v>
      </c>
      <c r="D51" s="314">
        <v>1.0</v>
      </c>
      <c r="E51" s="313">
        <v>89.0</v>
      </c>
      <c r="F51" s="119">
        <v>0.47458791732788</v>
      </c>
      <c r="G51" s="152">
        <v>0.47458791732788</v>
      </c>
      <c r="H51" s="313">
        <v>0.761904761904761</v>
      </c>
      <c r="I51" s="313">
        <v>0.772727272727272</v>
      </c>
      <c r="J51" s="313">
        <v>0.772727272727272</v>
      </c>
      <c r="K51" s="119">
        <v>0.772727272727272</v>
      </c>
      <c r="L51" s="315">
        <v>0.906818181818181</v>
      </c>
      <c r="M51" s="315">
        <v>0.918726819191405</v>
      </c>
      <c r="N51" s="313"/>
      <c r="O51" s="313"/>
      <c r="P51" s="313"/>
      <c r="Q51" s="313"/>
      <c r="R51" s="313"/>
      <c r="S51" s="313"/>
      <c r="T51" s="313"/>
      <c r="U51" s="313">
        <v>1.0</v>
      </c>
      <c r="V51" s="269"/>
      <c r="W51" s="269"/>
      <c r="X51" s="269"/>
      <c r="Y51" s="269"/>
      <c r="Z51" s="269"/>
      <c r="AA51" s="269"/>
      <c r="AB51" s="269"/>
      <c r="AC51" s="269"/>
      <c r="AD51" s="269"/>
      <c r="AE51" s="269"/>
      <c r="AF51" s="269"/>
    </row>
    <row r="52" ht="15.75" customHeight="1">
      <c r="A52" s="316">
        <v>1.0</v>
      </c>
      <c r="B52" s="287" t="s">
        <v>1780</v>
      </c>
      <c r="C52" s="313" t="s">
        <v>1766</v>
      </c>
      <c r="D52" s="314">
        <v>1.0</v>
      </c>
      <c r="E52" s="313">
        <v>7.0</v>
      </c>
      <c r="F52" s="313">
        <v>0.693448901176452</v>
      </c>
      <c r="G52" s="313">
        <v>0.693448901176452</v>
      </c>
      <c r="H52" s="313">
        <v>0.558333333333333</v>
      </c>
      <c r="I52" s="313">
        <v>0.766666666666666</v>
      </c>
      <c r="J52" s="313">
        <v>0.333333333333333</v>
      </c>
      <c r="K52" s="313">
        <v>0.464646464646464</v>
      </c>
      <c r="L52" s="313">
        <v>0.57544757033248</v>
      </c>
      <c r="M52" s="313">
        <v>0.677437746318216</v>
      </c>
      <c r="N52" s="313"/>
      <c r="O52" s="313"/>
      <c r="P52" s="313"/>
      <c r="Q52" s="313"/>
      <c r="R52" s="313"/>
      <c r="S52" s="313"/>
      <c r="T52" s="313"/>
      <c r="U52" s="313">
        <v>1.0</v>
      </c>
      <c r="V52" s="269"/>
      <c r="W52" s="269"/>
      <c r="X52" s="269"/>
      <c r="Y52" s="269"/>
      <c r="Z52" s="269"/>
      <c r="AA52" s="269"/>
      <c r="AB52" s="269"/>
      <c r="AC52" s="269"/>
      <c r="AD52" s="269"/>
      <c r="AE52" s="269"/>
      <c r="AF52" s="269"/>
    </row>
    <row r="53" ht="15.75" hidden="1" customHeight="1">
      <c r="A53" s="316">
        <v>1.0</v>
      </c>
      <c r="B53" s="312"/>
      <c r="C53" s="313" t="s">
        <v>1766</v>
      </c>
      <c r="D53" s="314">
        <v>1.0</v>
      </c>
      <c r="E53" s="313"/>
      <c r="F53" s="313"/>
      <c r="G53" s="313"/>
      <c r="H53" s="313"/>
      <c r="I53" s="313"/>
      <c r="J53" s="313"/>
      <c r="K53" s="313"/>
      <c r="L53" s="313"/>
      <c r="M53" s="313"/>
      <c r="N53" s="313"/>
      <c r="O53" s="313"/>
      <c r="P53" s="313"/>
      <c r="Q53" s="313"/>
      <c r="R53" s="313"/>
      <c r="S53" s="313"/>
      <c r="T53" s="313"/>
      <c r="U53" s="313">
        <v>1.0</v>
      </c>
      <c r="V53" s="269"/>
      <c r="W53" s="269"/>
      <c r="X53" s="269"/>
      <c r="Y53" s="269"/>
      <c r="Z53" s="269"/>
      <c r="AA53" s="269"/>
      <c r="AB53" s="269"/>
      <c r="AC53" s="269"/>
      <c r="AD53" s="269"/>
      <c r="AE53" s="269"/>
      <c r="AF53" s="269"/>
    </row>
    <row r="54" ht="15.75" hidden="1" customHeight="1">
      <c r="A54" s="311">
        <v>1.0</v>
      </c>
      <c r="B54" s="287"/>
      <c r="C54" s="313" t="s">
        <v>1766</v>
      </c>
      <c r="D54" s="314">
        <v>1.0</v>
      </c>
      <c r="E54" s="313"/>
      <c r="F54" s="313"/>
      <c r="G54" s="313"/>
      <c r="H54" s="313"/>
      <c r="I54" s="313"/>
      <c r="J54" s="313"/>
      <c r="K54" s="313"/>
      <c r="L54" s="313"/>
      <c r="M54" s="313"/>
      <c r="N54" s="313"/>
      <c r="O54" s="313"/>
      <c r="P54" s="313"/>
      <c r="Q54" s="313"/>
      <c r="R54" s="313"/>
      <c r="S54" s="313"/>
      <c r="T54" s="313"/>
      <c r="U54" s="313">
        <v>1.0</v>
      </c>
      <c r="V54" s="269"/>
      <c r="W54" s="269"/>
      <c r="X54" s="269"/>
      <c r="Y54" s="269"/>
      <c r="Z54" s="269"/>
      <c r="AA54" s="269"/>
      <c r="AB54" s="269"/>
      <c r="AC54" s="269"/>
      <c r="AD54" s="269"/>
      <c r="AE54" s="269"/>
      <c r="AF54" s="269"/>
    </row>
    <row r="55" ht="15.75" customHeight="1">
      <c r="A55" s="316">
        <v>1.0</v>
      </c>
      <c r="B55" s="312" t="s">
        <v>1781</v>
      </c>
      <c r="C55" s="313" t="s">
        <v>1766</v>
      </c>
      <c r="D55" s="314">
        <v>1.0</v>
      </c>
      <c r="E55" s="313"/>
      <c r="F55" s="313"/>
      <c r="G55" s="313"/>
      <c r="H55" s="313"/>
      <c r="I55" s="313"/>
      <c r="J55" s="313"/>
      <c r="K55" s="313"/>
      <c r="L55" s="313"/>
      <c r="M55" s="313"/>
      <c r="N55" s="313"/>
      <c r="O55" s="313"/>
      <c r="P55" s="313"/>
      <c r="Q55" s="313"/>
      <c r="R55" s="313"/>
      <c r="S55" s="313"/>
      <c r="T55" s="313"/>
      <c r="U55" s="313">
        <v>1.0</v>
      </c>
      <c r="V55" s="269"/>
      <c r="W55" s="269"/>
      <c r="X55" s="269"/>
      <c r="Y55" s="269"/>
      <c r="Z55" s="269"/>
      <c r="AA55" s="269"/>
      <c r="AB55" s="269"/>
      <c r="AC55" s="269"/>
      <c r="AD55" s="269"/>
      <c r="AE55" s="269"/>
      <c r="AF55" s="269"/>
    </row>
    <row r="56" ht="15.75" customHeight="1">
      <c r="A56" s="316">
        <v>1.0</v>
      </c>
      <c r="B56" s="287" t="s">
        <v>1782</v>
      </c>
      <c r="C56" s="313" t="s">
        <v>1766</v>
      </c>
      <c r="D56" s="314">
        <v>1.0</v>
      </c>
      <c r="E56" s="313"/>
      <c r="F56" s="313"/>
      <c r="G56" s="313"/>
      <c r="H56" s="313"/>
      <c r="I56" s="313"/>
      <c r="J56" s="313"/>
      <c r="K56" s="313"/>
      <c r="L56" s="313"/>
      <c r="M56" s="313"/>
      <c r="N56" s="313"/>
      <c r="O56" s="313"/>
      <c r="P56" s="313"/>
      <c r="Q56" s="313"/>
      <c r="R56" s="313"/>
      <c r="S56" s="313"/>
      <c r="T56" s="313"/>
      <c r="U56" s="313">
        <v>1.0</v>
      </c>
      <c r="V56" s="269"/>
      <c r="W56" s="269"/>
      <c r="X56" s="269"/>
      <c r="Y56" s="269"/>
      <c r="Z56" s="269"/>
      <c r="AA56" s="269"/>
      <c r="AB56" s="269"/>
      <c r="AC56" s="269"/>
      <c r="AD56" s="269"/>
      <c r="AE56" s="269"/>
      <c r="AF56" s="269"/>
    </row>
    <row r="57" ht="15.75" customHeight="1">
      <c r="A57" s="317">
        <v>1.0</v>
      </c>
      <c r="B57" s="312" t="s">
        <v>1783</v>
      </c>
      <c r="C57" s="313" t="s">
        <v>1766</v>
      </c>
      <c r="D57" s="314">
        <v>1.0</v>
      </c>
      <c r="E57" s="313">
        <v>0.0</v>
      </c>
      <c r="F57" s="313">
        <v>0.690481901168823</v>
      </c>
      <c r="G57" s="313">
        <v>0.690481901168823</v>
      </c>
      <c r="H57" s="313">
        <v>0.547619047619047</v>
      </c>
      <c r="I57" s="313">
        <v>0.56</v>
      </c>
      <c r="J57" s="313">
        <v>0.636363636363636</v>
      </c>
      <c r="K57" s="313">
        <v>0.595744680851063</v>
      </c>
      <c r="L57" s="313">
        <v>0.559090909090909</v>
      </c>
      <c r="M57" s="313">
        <v>0.613946901396041</v>
      </c>
      <c r="N57" s="313"/>
      <c r="O57" s="313"/>
      <c r="P57" s="313"/>
      <c r="Q57" s="313"/>
      <c r="R57" s="313"/>
      <c r="S57" s="313"/>
      <c r="T57" s="313"/>
      <c r="U57" s="313">
        <v>1.0</v>
      </c>
      <c r="V57" s="269"/>
      <c r="W57" s="269"/>
      <c r="X57" s="269"/>
      <c r="Y57" s="269"/>
      <c r="Z57" s="269"/>
      <c r="AA57" s="269"/>
      <c r="AB57" s="269"/>
      <c r="AC57" s="269"/>
      <c r="AD57" s="269"/>
      <c r="AE57" s="269"/>
      <c r="AF57" s="269"/>
    </row>
    <row r="58" ht="15.75" customHeight="1">
      <c r="A58" s="317">
        <v>1.0</v>
      </c>
      <c r="B58" s="287" t="s">
        <v>1784</v>
      </c>
      <c r="C58" s="313" t="s">
        <v>1766</v>
      </c>
      <c r="D58" s="314">
        <v>1.0</v>
      </c>
      <c r="E58" s="313">
        <v>15.0</v>
      </c>
      <c r="F58" s="313">
        <v>0.685128390789032</v>
      </c>
      <c r="G58" s="313">
        <v>0.685128390789032</v>
      </c>
      <c r="H58" s="313">
        <v>0.625</v>
      </c>
      <c r="I58" s="313">
        <v>0.615384615384615</v>
      </c>
      <c r="J58" s="313">
        <v>0.927536231884058</v>
      </c>
      <c r="K58" s="313">
        <v>0.739884393063583</v>
      </c>
      <c r="L58" s="315">
        <v>0.62262006251776</v>
      </c>
      <c r="M58" s="315">
        <v>0.70107304207184</v>
      </c>
      <c r="N58" s="313"/>
      <c r="O58" s="313"/>
      <c r="P58" s="313"/>
      <c r="Q58" s="313"/>
      <c r="R58" s="313"/>
      <c r="S58" s="313"/>
      <c r="T58" s="313"/>
      <c r="U58" s="313">
        <v>1.0</v>
      </c>
      <c r="V58" s="269"/>
      <c r="W58" s="269"/>
      <c r="X58" s="269"/>
      <c r="Y58" s="269"/>
      <c r="Z58" s="269"/>
      <c r="AA58" s="269"/>
      <c r="AB58" s="269"/>
      <c r="AC58" s="269"/>
      <c r="AD58" s="269"/>
      <c r="AE58" s="269"/>
      <c r="AF58" s="269"/>
    </row>
    <row r="59" ht="15.75" customHeight="1">
      <c r="A59" s="316">
        <v>1.0</v>
      </c>
      <c r="B59" s="312" t="s">
        <v>1785</v>
      </c>
      <c r="C59" s="313" t="s">
        <v>1766</v>
      </c>
      <c r="D59" s="314">
        <v>1.0</v>
      </c>
      <c r="E59" s="313">
        <v>43.0</v>
      </c>
      <c r="F59" s="313">
        <v>0.690070807933807</v>
      </c>
      <c r="G59" s="313">
        <v>0.690070807933807</v>
      </c>
      <c r="H59" s="313">
        <v>0.476190476190476</v>
      </c>
      <c r="I59" s="313">
        <v>0.5</v>
      </c>
      <c r="J59" s="313">
        <v>0.454545454545454</v>
      </c>
      <c r="K59" s="313">
        <v>0.476190476190476</v>
      </c>
      <c r="L59" s="313">
        <v>0.575</v>
      </c>
      <c r="M59" s="313">
        <v>0.654849946088636</v>
      </c>
      <c r="N59" s="313"/>
      <c r="O59" s="313"/>
      <c r="P59" s="313"/>
      <c r="Q59" s="313"/>
      <c r="R59" s="313"/>
      <c r="S59" s="313"/>
      <c r="T59" s="313"/>
      <c r="U59" s="313">
        <v>1.0</v>
      </c>
      <c r="V59" s="269"/>
      <c r="W59" s="269"/>
      <c r="X59" s="269"/>
      <c r="Y59" s="269"/>
      <c r="Z59" s="269"/>
      <c r="AA59" s="269"/>
      <c r="AB59" s="269"/>
      <c r="AC59" s="269"/>
      <c r="AD59" s="269"/>
      <c r="AE59" s="269"/>
      <c r="AF59" s="269"/>
    </row>
    <row r="60" ht="15.75" customHeight="1">
      <c r="A60" s="316">
        <v>1.0</v>
      </c>
      <c r="B60" s="287" t="s">
        <v>1786</v>
      </c>
      <c r="C60" s="313" t="s">
        <v>1766</v>
      </c>
      <c r="D60" s="314">
        <v>1.0</v>
      </c>
      <c r="E60" s="313">
        <v>0.0</v>
      </c>
      <c r="F60" s="313">
        <v>0.682824969291687</v>
      </c>
      <c r="G60" s="313">
        <v>0.682824969291687</v>
      </c>
      <c r="H60" s="313">
        <v>0.575</v>
      </c>
      <c r="I60" s="313">
        <v>0.63235294117647</v>
      </c>
      <c r="J60" s="313">
        <v>0.623188405797101</v>
      </c>
      <c r="K60" s="313">
        <v>0.627737226277372</v>
      </c>
      <c r="L60" s="313">
        <v>0.549587951122478</v>
      </c>
      <c r="M60" s="313">
        <v>0.58908139471614</v>
      </c>
      <c r="N60" s="313"/>
      <c r="O60" s="313"/>
      <c r="P60" s="313"/>
      <c r="Q60" s="313"/>
      <c r="R60" s="313"/>
      <c r="S60" s="313"/>
      <c r="T60" s="313"/>
      <c r="U60" s="313">
        <v>1.0</v>
      </c>
      <c r="V60" s="269"/>
      <c r="W60" s="269"/>
      <c r="X60" s="269"/>
      <c r="Y60" s="269"/>
      <c r="Z60" s="269"/>
      <c r="AA60" s="269"/>
      <c r="AB60" s="269"/>
      <c r="AC60" s="269"/>
      <c r="AD60" s="269"/>
      <c r="AE60" s="269"/>
      <c r="AF60" s="269"/>
    </row>
    <row r="61" ht="15.75" customHeight="1">
      <c r="A61" s="316">
        <v>1.0</v>
      </c>
      <c r="B61" s="312" t="s">
        <v>1787</v>
      </c>
      <c r="C61" s="313" t="s">
        <v>1766</v>
      </c>
      <c r="D61" s="314">
        <v>1.0</v>
      </c>
      <c r="E61" s="313"/>
      <c r="F61" s="313"/>
      <c r="G61" s="313"/>
      <c r="H61" s="313"/>
      <c r="I61" s="313"/>
      <c r="J61" s="313"/>
      <c r="K61" s="313"/>
      <c r="L61" s="313"/>
      <c r="M61" s="313"/>
      <c r="N61" s="313"/>
      <c r="O61" s="313"/>
      <c r="P61" s="313"/>
      <c r="Q61" s="313"/>
      <c r="R61" s="313"/>
      <c r="S61" s="313"/>
      <c r="T61" s="313"/>
      <c r="U61" s="313">
        <v>1.0</v>
      </c>
      <c r="V61" s="269"/>
      <c r="W61" s="269"/>
      <c r="X61" s="269"/>
      <c r="Y61" s="269"/>
      <c r="Z61" s="269"/>
      <c r="AA61" s="269"/>
      <c r="AB61" s="269"/>
      <c r="AC61" s="269"/>
      <c r="AD61" s="269"/>
      <c r="AE61" s="269"/>
      <c r="AF61" s="269"/>
    </row>
    <row r="62" ht="15.75" customHeight="1">
      <c r="A62" s="316">
        <v>1.0</v>
      </c>
      <c r="B62" s="287" t="s">
        <v>1788</v>
      </c>
      <c r="C62" s="313" t="s">
        <v>1766</v>
      </c>
      <c r="D62" s="314">
        <v>1.0</v>
      </c>
      <c r="E62" s="313"/>
      <c r="F62" s="313"/>
      <c r="G62" s="313"/>
      <c r="H62" s="313"/>
      <c r="I62" s="313"/>
      <c r="J62" s="313"/>
      <c r="K62" s="313"/>
      <c r="L62" s="313"/>
      <c r="M62" s="313"/>
      <c r="N62" s="313"/>
      <c r="O62" s="313"/>
      <c r="P62" s="313"/>
      <c r="Q62" s="313"/>
      <c r="R62" s="313"/>
      <c r="S62" s="313"/>
      <c r="T62" s="313"/>
      <c r="U62" s="313">
        <v>1.0</v>
      </c>
      <c r="V62" s="269"/>
      <c r="W62" s="269"/>
      <c r="X62" s="269"/>
      <c r="Y62" s="269"/>
      <c r="Z62" s="269"/>
      <c r="AA62" s="269"/>
      <c r="AB62" s="269"/>
      <c r="AC62" s="269"/>
      <c r="AD62" s="269"/>
      <c r="AE62" s="269"/>
      <c r="AF62" s="269"/>
    </row>
    <row r="63" ht="15.75" customHeight="1">
      <c r="A63" s="316">
        <v>2.0</v>
      </c>
      <c r="B63" s="313"/>
      <c r="C63" s="313" t="s">
        <v>1766</v>
      </c>
      <c r="D63" s="314">
        <v>1.0</v>
      </c>
      <c r="E63" s="313"/>
      <c r="F63" s="313"/>
      <c r="G63" s="313"/>
      <c r="H63" s="313"/>
      <c r="I63" s="313"/>
      <c r="J63" s="313"/>
      <c r="K63" s="313"/>
      <c r="L63" s="313"/>
      <c r="M63" s="313"/>
      <c r="N63" s="313"/>
      <c r="O63" s="313"/>
      <c r="P63" s="313"/>
      <c r="Q63" s="313"/>
      <c r="R63" s="313"/>
      <c r="S63" s="313"/>
      <c r="T63" s="313"/>
      <c r="U63" s="313">
        <v>1.0</v>
      </c>
      <c r="V63" s="269"/>
      <c r="W63" s="269"/>
      <c r="X63" s="269"/>
      <c r="Y63" s="269"/>
      <c r="Z63" s="269"/>
      <c r="AA63" s="269"/>
      <c r="AB63" s="269"/>
      <c r="AC63" s="269"/>
      <c r="AD63" s="269"/>
      <c r="AE63" s="269"/>
      <c r="AF63" s="269"/>
    </row>
    <row r="64" ht="15.75" customHeight="1">
      <c r="A64" s="316">
        <v>2.0</v>
      </c>
      <c r="B64" s="313"/>
      <c r="C64" s="313" t="s">
        <v>1766</v>
      </c>
      <c r="D64" s="314">
        <v>1.0</v>
      </c>
      <c r="E64" s="313"/>
      <c r="F64" s="313"/>
      <c r="G64" s="313"/>
      <c r="H64" s="313"/>
      <c r="I64" s="313"/>
      <c r="J64" s="313"/>
      <c r="K64" s="313"/>
      <c r="L64" s="313"/>
      <c r="M64" s="313"/>
      <c r="N64" s="313"/>
      <c r="O64" s="313"/>
      <c r="P64" s="313"/>
      <c r="Q64" s="313"/>
      <c r="R64" s="313"/>
      <c r="S64" s="313"/>
      <c r="T64" s="313"/>
      <c r="U64" s="313">
        <v>1.0</v>
      </c>
      <c r="V64" s="269"/>
      <c r="W64" s="269"/>
      <c r="X64" s="269"/>
      <c r="Y64" s="269"/>
      <c r="Z64" s="269"/>
      <c r="AA64" s="269"/>
      <c r="AB64" s="269"/>
      <c r="AC64" s="269"/>
      <c r="AD64" s="269"/>
      <c r="AE64" s="269"/>
      <c r="AF64" s="269"/>
    </row>
    <row r="65" ht="15.75" customHeight="1">
      <c r="A65" s="316">
        <v>2.0</v>
      </c>
      <c r="B65" s="313"/>
      <c r="C65" s="313" t="s">
        <v>1766</v>
      </c>
      <c r="D65" s="314">
        <v>1.0</v>
      </c>
      <c r="E65" s="313"/>
      <c r="F65" s="313"/>
      <c r="G65" s="313"/>
      <c r="H65" s="313"/>
      <c r="I65" s="313"/>
      <c r="J65" s="313"/>
      <c r="K65" s="313"/>
      <c r="L65" s="313"/>
      <c r="M65" s="313"/>
      <c r="N65" s="313"/>
      <c r="O65" s="313"/>
      <c r="P65" s="313"/>
      <c r="Q65" s="313"/>
      <c r="R65" s="313"/>
      <c r="S65" s="313"/>
      <c r="T65" s="313"/>
      <c r="U65" s="313">
        <v>1.0</v>
      </c>
      <c r="V65" s="269"/>
      <c r="W65" s="269"/>
      <c r="X65" s="269"/>
      <c r="Y65" s="269"/>
      <c r="Z65" s="269"/>
      <c r="AA65" s="269"/>
      <c r="AB65" s="269"/>
      <c r="AC65" s="269"/>
      <c r="AD65" s="269"/>
      <c r="AE65" s="269"/>
      <c r="AF65" s="269"/>
    </row>
    <row r="66" ht="15.75" customHeight="1">
      <c r="A66" s="316">
        <v>2.0</v>
      </c>
      <c r="B66" s="313"/>
      <c r="C66" s="313" t="s">
        <v>1766</v>
      </c>
      <c r="D66" s="314">
        <v>1.0</v>
      </c>
      <c r="E66" s="313"/>
      <c r="F66" s="313"/>
      <c r="G66" s="313"/>
      <c r="H66" s="313"/>
      <c r="I66" s="313"/>
      <c r="J66" s="313"/>
      <c r="K66" s="313"/>
      <c r="L66" s="313"/>
      <c r="M66" s="313"/>
      <c r="N66" s="313"/>
      <c r="O66" s="313"/>
      <c r="P66" s="313"/>
      <c r="Q66" s="313"/>
      <c r="R66" s="313"/>
      <c r="S66" s="313"/>
      <c r="T66" s="313"/>
      <c r="U66" s="313">
        <v>1.0</v>
      </c>
      <c r="V66" s="269"/>
      <c r="W66" s="269"/>
      <c r="X66" s="269"/>
      <c r="Y66" s="269"/>
      <c r="Z66" s="269"/>
      <c r="AA66" s="269"/>
      <c r="AB66" s="269"/>
      <c r="AC66" s="269"/>
      <c r="AD66" s="269"/>
      <c r="AE66" s="269"/>
      <c r="AF66" s="269"/>
    </row>
    <row r="67" ht="15.75" customHeight="1">
      <c r="A67" s="316">
        <v>2.0</v>
      </c>
      <c r="B67" s="313"/>
      <c r="C67" s="313" t="s">
        <v>1766</v>
      </c>
      <c r="D67" s="314">
        <v>1.0</v>
      </c>
      <c r="E67" s="313"/>
      <c r="F67" s="313"/>
      <c r="G67" s="313"/>
      <c r="H67" s="313"/>
      <c r="I67" s="313"/>
      <c r="J67" s="313"/>
      <c r="K67" s="313"/>
      <c r="L67" s="313"/>
      <c r="M67" s="313"/>
      <c r="N67" s="313"/>
      <c r="O67" s="313"/>
      <c r="P67" s="313"/>
      <c r="Q67" s="313"/>
      <c r="R67" s="313"/>
      <c r="S67" s="313"/>
      <c r="T67" s="313"/>
      <c r="U67" s="313">
        <v>1.0</v>
      </c>
      <c r="V67" s="269"/>
      <c r="W67" s="269"/>
      <c r="X67" s="269"/>
      <c r="Y67" s="269"/>
      <c r="Z67" s="269"/>
      <c r="AA67" s="269"/>
      <c r="AB67" s="269"/>
      <c r="AC67" s="269"/>
      <c r="AD67" s="269"/>
      <c r="AE67" s="269"/>
      <c r="AF67" s="269"/>
    </row>
    <row r="68" ht="15.75" customHeight="1">
      <c r="A68" s="316">
        <v>2.0</v>
      </c>
      <c r="B68" s="313"/>
      <c r="C68" s="313" t="s">
        <v>1766</v>
      </c>
      <c r="D68" s="314">
        <v>1.0</v>
      </c>
      <c r="E68" s="313"/>
      <c r="F68" s="313"/>
      <c r="G68" s="313"/>
      <c r="H68" s="313"/>
      <c r="I68" s="313"/>
      <c r="J68" s="313"/>
      <c r="K68" s="313"/>
      <c r="L68" s="313"/>
      <c r="M68" s="313"/>
      <c r="N68" s="313"/>
      <c r="O68" s="313"/>
      <c r="P68" s="313"/>
      <c r="Q68" s="313"/>
      <c r="R68" s="313"/>
      <c r="S68" s="313"/>
      <c r="T68" s="313"/>
      <c r="U68" s="313">
        <v>1.0</v>
      </c>
      <c r="V68" s="269"/>
      <c r="W68" s="269"/>
      <c r="X68" s="269"/>
      <c r="Y68" s="269"/>
      <c r="Z68" s="269"/>
      <c r="AA68" s="269"/>
      <c r="AB68" s="269"/>
      <c r="AC68" s="269"/>
      <c r="AD68" s="269"/>
      <c r="AE68" s="269"/>
      <c r="AF68" s="269"/>
    </row>
    <row r="69" ht="15.75" customHeight="1">
      <c r="A69" s="316">
        <v>2.0</v>
      </c>
      <c r="B69" s="313"/>
      <c r="C69" s="313" t="s">
        <v>1766</v>
      </c>
      <c r="D69" s="314">
        <v>1.0</v>
      </c>
      <c r="E69" s="313"/>
      <c r="F69" s="313"/>
      <c r="G69" s="313"/>
      <c r="H69" s="313"/>
      <c r="I69" s="313"/>
      <c r="J69" s="313"/>
      <c r="K69" s="313"/>
      <c r="L69" s="315"/>
      <c r="M69" s="313"/>
      <c r="N69" s="313"/>
      <c r="O69" s="313"/>
      <c r="P69" s="313"/>
      <c r="Q69" s="313"/>
      <c r="R69" s="313"/>
      <c r="S69" s="313"/>
      <c r="T69" s="313"/>
      <c r="U69" s="313">
        <v>1.0</v>
      </c>
      <c r="V69" s="269"/>
      <c r="W69" s="269"/>
      <c r="X69" s="269"/>
      <c r="Y69" s="269"/>
      <c r="Z69" s="269"/>
      <c r="AA69" s="269"/>
      <c r="AB69" s="269"/>
      <c r="AC69" s="269"/>
      <c r="AD69" s="269"/>
      <c r="AE69" s="269"/>
      <c r="AF69" s="269"/>
    </row>
    <row r="70" ht="15.75" customHeight="1">
      <c r="A70" s="316">
        <v>2.0</v>
      </c>
      <c r="B70" s="313"/>
      <c r="C70" s="313" t="s">
        <v>1766</v>
      </c>
      <c r="D70" s="314">
        <v>1.0</v>
      </c>
      <c r="E70" s="313"/>
      <c r="F70" s="313"/>
      <c r="G70" s="313"/>
      <c r="H70" s="313"/>
      <c r="I70" s="313"/>
      <c r="J70" s="313"/>
      <c r="K70" s="313"/>
      <c r="L70" s="313"/>
      <c r="M70" s="313"/>
      <c r="N70" s="313"/>
      <c r="O70" s="313"/>
      <c r="P70" s="313"/>
      <c r="Q70" s="313"/>
      <c r="R70" s="313"/>
      <c r="S70" s="313"/>
      <c r="T70" s="313"/>
      <c r="U70" s="313">
        <v>1.0</v>
      </c>
      <c r="V70" s="269"/>
      <c r="W70" s="269"/>
      <c r="X70" s="269"/>
      <c r="Y70" s="269"/>
      <c r="Z70" s="269"/>
      <c r="AA70" s="269"/>
      <c r="AB70" s="269"/>
      <c r="AC70" s="269"/>
      <c r="AD70" s="269"/>
      <c r="AE70" s="269"/>
      <c r="AF70" s="269"/>
    </row>
    <row r="71" ht="15.75" customHeight="1">
      <c r="A71" s="316">
        <v>2.0</v>
      </c>
      <c r="B71" s="313"/>
      <c r="C71" s="313" t="s">
        <v>1766</v>
      </c>
      <c r="D71" s="314">
        <v>1.0</v>
      </c>
      <c r="E71" s="313"/>
      <c r="F71" s="313"/>
      <c r="G71" s="313"/>
      <c r="H71" s="313"/>
      <c r="I71" s="313"/>
      <c r="J71" s="313"/>
      <c r="K71" s="313"/>
      <c r="L71" s="313"/>
      <c r="M71" s="313"/>
      <c r="N71" s="313"/>
      <c r="O71" s="313"/>
      <c r="P71" s="313"/>
      <c r="Q71" s="313"/>
      <c r="R71" s="313"/>
      <c r="S71" s="313"/>
      <c r="T71" s="313"/>
      <c r="U71" s="313">
        <v>1.0</v>
      </c>
      <c r="V71" s="269"/>
      <c r="W71" s="269"/>
      <c r="X71" s="269"/>
      <c r="Y71" s="269"/>
      <c r="Z71" s="269"/>
      <c r="AA71" s="269"/>
      <c r="AB71" s="269"/>
      <c r="AC71" s="269"/>
      <c r="AD71" s="269"/>
      <c r="AE71" s="269"/>
      <c r="AF71" s="269"/>
    </row>
    <row r="72" ht="15.75" customHeight="1">
      <c r="A72" s="316">
        <v>2.0</v>
      </c>
      <c r="B72" s="313"/>
      <c r="C72" s="313" t="s">
        <v>1766</v>
      </c>
      <c r="D72" s="314">
        <v>1.0</v>
      </c>
      <c r="E72" s="313"/>
      <c r="F72" s="313"/>
      <c r="G72" s="313"/>
      <c r="H72" s="313"/>
      <c r="I72" s="313"/>
      <c r="J72" s="313"/>
      <c r="K72" s="313"/>
      <c r="L72" s="315"/>
      <c r="M72" s="315"/>
      <c r="N72" s="313"/>
      <c r="O72" s="313"/>
      <c r="P72" s="313"/>
      <c r="Q72" s="313"/>
      <c r="R72" s="313"/>
      <c r="S72" s="313"/>
      <c r="T72" s="313"/>
      <c r="U72" s="313">
        <v>1.0</v>
      </c>
      <c r="V72" s="269"/>
      <c r="W72" s="269"/>
      <c r="X72" s="269"/>
      <c r="Y72" s="269"/>
      <c r="Z72" s="269"/>
      <c r="AA72" s="269"/>
      <c r="AB72" s="269"/>
      <c r="AC72" s="269"/>
      <c r="AD72" s="269"/>
      <c r="AE72" s="269"/>
      <c r="AF72" s="269"/>
    </row>
    <row r="73" ht="15.75" customHeight="1">
      <c r="A73" s="316">
        <v>2.0</v>
      </c>
      <c r="B73" s="313"/>
      <c r="C73" s="313" t="s">
        <v>1766</v>
      </c>
      <c r="D73" s="314">
        <v>1.0</v>
      </c>
      <c r="E73" s="313"/>
      <c r="F73" s="313"/>
      <c r="G73" s="313"/>
      <c r="H73" s="313"/>
      <c r="I73" s="313"/>
      <c r="J73" s="313"/>
      <c r="K73" s="313"/>
      <c r="L73" s="313"/>
      <c r="M73" s="313"/>
      <c r="N73" s="313"/>
      <c r="O73" s="313"/>
      <c r="P73" s="313"/>
      <c r="Q73" s="313"/>
      <c r="R73" s="313"/>
      <c r="S73" s="313"/>
      <c r="T73" s="313"/>
      <c r="U73" s="313">
        <v>1.0</v>
      </c>
      <c r="V73" s="269"/>
      <c r="W73" s="269"/>
      <c r="X73" s="269"/>
      <c r="Y73" s="269"/>
      <c r="Z73" s="269"/>
      <c r="AA73" s="269"/>
      <c r="AB73" s="269"/>
      <c r="AC73" s="269"/>
      <c r="AD73" s="269"/>
      <c r="AE73" s="269"/>
      <c r="AF73" s="269"/>
    </row>
    <row r="74" ht="15.75" customHeight="1">
      <c r="A74" s="316">
        <v>2.0</v>
      </c>
      <c r="B74" s="313"/>
      <c r="C74" s="313" t="s">
        <v>1766</v>
      </c>
      <c r="D74" s="314">
        <v>1.0</v>
      </c>
      <c r="E74" s="313"/>
      <c r="F74" s="313"/>
      <c r="G74" s="313"/>
      <c r="H74" s="313"/>
      <c r="I74" s="313"/>
      <c r="J74" s="313"/>
      <c r="K74" s="313"/>
      <c r="L74" s="313"/>
      <c r="M74" s="313"/>
      <c r="N74" s="313"/>
      <c r="O74" s="313"/>
      <c r="P74" s="313"/>
      <c r="Q74" s="313"/>
      <c r="R74" s="313"/>
      <c r="S74" s="313"/>
      <c r="T74" s="313"/>
      <c r="U74" s="313">
        <v>1.0</v>
      </c>
      <c r="V74" s="269"/>
      <c r="W74" s="269"/>
      <c r="X74" s="269"/>
      <c r="Y74" s="269"/>
      <c r="Z74" s="269"/>
      <c r="AA74" s="269"/>
      <c r="AB74" s="269"/>
      <c r="AC74" s="269"/>
      <c r="AD74" s="269"/>
      <c r="AE74" s="269"/>
      <c r="AF74" s="269"/>
    </row>
    <row r="75" ht="15.75" customHeight="1">
      <c r="A75" s="316">
        <v>2.0</v>
      </c>
      <c r="B75" s="313"/>
      <c r="C75" s="313" t="s">
        <v>1766</v>
      </c>
      <c r="D75" s="314">
        <v>1.0</v>
      </c>
      <c r="E75" s="313"/>
      <c r="F75" s="313"/>
      <c r="G75" s="313"/>
      <c r="H75" s="313"/>
      <c r="I75" s="313"/>
      <c r="J75" s="313"/>
      <c r="K75" s="313"/>
      <c r="L75" s="313"/>
      <c r="M75" s="313"/>
      <c r="N75" s="313"/>
      <c r="O75" s="313"/>
      <c r="P75" s="313"/>
      <c r="Q75" s="313"/>
      <c r="R75" s="313"/>
      <c r="S75" s="313"/>
      <c r="T75" s="313"/>
      <c r="U75" s="313">
        <v>1.0</v>
      </c>
      <c r="V75" s="269"/>
      <c r="W75" s="269"/>
      <c r="X75" s="269"/>
      <c r="Y75" s="269"/>
      <c r="Z75" s="269"/>
      <c r="AA75" s="269"/>
      <c r="AB75" s="269"/>
      <c r="AC75" s="269"/>
      <c r="AD75" s="269"/>
      <c r="AE75" s="269"/>
      <c r="AF75" s="269"/>
    </row>
    <row r="76" ht="15.75" customHeight="1">
      <c r="A76" s="316">
        <v>2.0</v>
      </c>
      <c r="B76" s="313"/>
      <c r="C76" s="313" t="s">
        <v>1766</v>
      </c>
      <c r="D76" s="314">
        <v>1.0</v>
      </c>
      <c r="E76" s="313"/>
      <c r="F76" s="313"/>
      <c r="G76" s="313"/>
      <c r="H76" s="313"/>
      <c r="I76" s="313"/>
      <c r="J76" s="313"/>
      <c r="K76" s="313"/>
      <c r="L76" s="318"/>
      <c r="M76" s="318"/>
      <c r="N76" s="313"/>
      <c r="O76" s="313"/>
      <c r="P76" s="313"/>
      <c r="Q76" s="313"/>
      <c r="R76" s="313"/>
      <c r="S76" s="313"/>
      <c r="T76" s="313"/>
      <c r="U76" s="313">
        <v>1.0</v>
      </c>
      <c r="V76" s="269"/>
      <c r="W76" s="269"/>
      <c r="X76" s="269"/>
      <c r="Y76" s="269"/>
      <c r="Z76" s="269"/>
      <c r="AA76" s="269"/>
      <c r="AB76" s="269"/>
      <c r="AC76" s="269"/>
      <c r="AD76" s="269"/>
      <c r="AE76" s="269"/>
      <c r="AF76" s="269"/>
    </row>
    <row r="77" ht="15.75" customHeight="1">
      <c r="A77" s="316">
        <v>2.0</v>
      </c>
      <c r="B77" s="313"/>
      <c r="C77" s="313" t="s">
        <v>1766</v>
      </c>
      <c r="D77" s="314">
        <v>1.0</v>
      </c>
      <c r="E77" s="313"/>
      <c r="F77" s="313"/>
      <c r="G77" s="313"/>
      <c r="H77" s="313"/>
      <c r="I77" s="313"/>
      <c r="J77" s="313"/>
      <c r="K77" s="313"/>
      <c r="L77" s="313"/>
      <c r="M77" s="313"/>
      <c r="N77" s="313"/>
      <c r="O77" s="313"/>
      <c r="P77" s="313"/>
      <c r="Q77" s="313"/>
      <c r="R77" s="313"/>
      <c r="S77" s="313"/>
      <c r="T77" s="313"/>
      <c r="U77" s="313">
        <v>1.0</v>
      </c>
      <c r="V77" s="269"/>
      <c r="W77" s="269"/>
      <c r="X77" s="269"/>
      <c r="Y77" s="269"/>
      <c r="Z77" s="269"/>
      <c r="AA77" s="269"/>
      <c r="AB77" s="269"/>
      <c r="AC77" s="269"/>
      <c r="AD77" s="269"/>
      <c r="AE77" s="269"/>
      <c r="AF77" s="269"/>
    </row>
    <row r="78" ht="15.75" customHeight="1">
      <c r="A78" s="316">
        <v>2.0</v>
      </c>
      <c r="B78" s="313"/>
      <c r="C78" s="313" t="s">
        <v>1766</v>
      </c>
      <c r="D78" s="314">
        <v>1.0</v>
      </c>
      <c r="E78" s="313"/>
      <c r="F78" s="313"/>
      <c r="G78" s="313"/>
      <c r="H78" s="313"/>
      <c r="I78" s="313"/>
      <c r="J78" s="313"/>
      <c r="K78" s="313"/>
      <c r="L78" s="313"/>
      <c r="M78" s="313"/>
      <c r="N78" s="313"/>
      <c r="O78" s="313"/>
      <c r="P78" s="313"/>
      <c r="Q78" s="313"/>
      <c r="R78" s="313"/>
      <c r="S78" s="313"/>
      <c r="T78" s="313"/>
      <c r="U78" s="313">
        <v>1.0</v>
      </c>
      <c r="V78" s="269"/>
      <c r="W78" s="269"/>
      <c r="X78" s="269"/>
      <c r="Y78" s="269"/>
      <c r="Z78" s="269"/>
      <c r="AA78" s="269"/>
      <c r="AB78" s="269"/>
      <c r="AC78" s="269"/>
      <c r="AD78" s="269"/>
      <c r="AE78" s="269"/>
      <c r="AF78" s="269"/>
    </row>
    <row r="79" ht="15.75" customHeight="1">
      <c r="A79" s="316">
        <v>2.0</v>
      </c>
      <c r="B79" s="313"/>
      <c r="C79" s="313" t="s">
        <v>1766</v>
      </c>
      <c r="D79" s="314">
        <v>1.0</v>
      </c>
      <c r="E79" s="313"/>
      <c r="F79" s="313"/>
      <c r="G79" s="313"/>
      <c r="H79" s="313"/>
      <c r="I79" s="313"/>
      <c r="J79" s="313"/>
      <c r="K79" s="313"/>
      <c r="L79" s="315"/>
      <c r="M79" s="315"/>
      <c r="N79" s="313"/>
      <c r="O79" s="313"/>
      <c r="P79" s="313"/>
      <c r="Q79" s="313"/>
      <c r="R79" s="313"/>
      <c r="S79" s="313"/>
      <c r="T79" s="313"/>
      <c r="U79" s="313">
        <v>1.0</v>
      </c>
      <c r="V79" s="269"/>
      <c r="W79" s="269"/>
      <c r="X79" s="269"/>
      <c r="Y79" s="269"/>
      <c r="Z79" s="269"/>
      <c r="AA79" s="269"/>
      <c r="AB79" s="269"/>
      <c r="AC79" s="269"/>
      <c r="AD79" s="269"/>
      <c r="AE79" s="269"/>
      <c r="AF79" s="269"/>
    </row>
    <row r="80" ht="15.75" customHeight="1">
      <c r="A80" s="316">
        <v>2.0</v>
      </c>
      <c r="B80" s="313"/>
      <c r="C80" s="313" t="s">
        <v>1766</v>
      </c>
      <c r="D80" s="314">
        <v>1.0</v>
      </c>
      <c r="E80" s="313"/>
      <c r="F80" s="313"/>
      <c r="G80" s="313"/>
      <c r="H80" s="313"/>
      <c r="I80" s="313"/>
      <c r="J80" s="313"/>
      <c r="K80" s="313"/>
      <c r="L80" s="313"/>
      <c r="M80" s="313"/>
      <c r="N80" s="313"/>
      <c r="O80" s="313"/>
      <c r="P80" s="313"/>
      <c r="Q80" s="313"/>
      <c r="R80" s="313"/>
      <c r="S80" s="313"/>
      <c r="T80" s="313"/>
      <c r="U80" s="313">
        <v>1.0</v>
      </c>
      <c r="V80" s="269"/>
      <c r="W80" s="269"/>
      <c r="X80" s="269"/>
      <c r="Y80" s="269"/>
      <c r="Z80" s="269"/>
      <c r="AA80" s="269"/>
      <c r="AB80" s="269"/>
      <c r="AC80" s="269"/>
      <c r="AD80" s="269"/>
      <c r="AE80" s="269"/>
      <c r="AF80" s="269"/>
    </row>
    <row r="81" ht="15.75" customHeight="1">
      <c r="A81" s="316">
        <v>2.0</v>
      </c>
      <c r="B81" s="313"/>
      <c r="C81" s="313" t="s">
        <v>1766</v>
      </c>
      <c r="D81" s="314">
        <v>1.0</v>
      </c>
      <c r="E81" s="313"/>
      <c r="F81" s="313"/>
      <c r="G81" s="313"/>
      <c r="H81" s="313"/>
      <c r="I81" s="313"/>
      <c r="J81" s="313"/>
      <c r="K81" s="313"/>
      <c r="L81" s="313"/>
      <c r="M81" s="313"/>
      <c r="N81" s="313"/>
      <c r="O81" s="313"/>
      <c r="P81" s="313"/>
      <c r="Q81" s="313"/>
      <c r="R81" s="313"/>
      <c r="S81" s="313"/>
      <c r="T81" s="313"/>
      <c r="U81" s="313">
        <v>1.0</v>
      </c>
      <c r="V81" s="269"/>
      <c r="W81" s="269"/>
      <c r="X81" s="269"/>
      <c r="Y81" s="269"/>
      <c r="Z81" s="269"/>
      <c r="AA81" s="269"/>
      <c r="AB81" s="269"/>
      <c r="AC81" s="269"/>
      <c r="AD81" s="269"/>
      <c r="AE81" s="269"/>
      <c r="AF81" s="269"/>
    </row>
    <row r="82" ht="15.75" customHeight="1">
      <c r="A82" s="316">
        <v>2.0</v>
      </c>
      <c r="B82" s="313"/>
      <c r="C82" s="313" t="s">
        <v>1766</v>
      </c>
      <c r="D82" s="314">
        <v>1.0</v>
      </c>
      <c r="E82" s="313"/>
      <c r="F82" s="313"/>
      <c r="G82" s="313"/>
      <c r="H82" s="313"/>
      <c r="I82" s="313"/>
      <c r="J82" s="313"/>
      <c r="K82" s="313"/>
      <c r="L82" s="313"/>
      <c r="M82" s="313"/>
      <c r="N82" s="313"/>
      <c r="O82" s="313"/>
      <c r="P82" s="313"/>
      <c r="Q82" s="313"/>
      <c r="R82" s="313"/>
      <c r="S82" s="313"/>
      <c r="T82" s="313"/>
      <c r="U82" s="313">
        <v>1.0</v>
      </c>
      <c r="V82" s="269"/>
      <c r="W82" s="269"/>
      <c r="X82" s="269"/>
      <c r="Y82" s="269"/>
      <c r="Z82" s="269"/>
      <c r="AA82" s="269"/>
      <c r="AB82" s="269"/>
      <c r="AC82" s="269"/>
      <c r="AD82" s="269"/>
      <c r="AE82" s="269"/>
      <c r="AF82" s="269"/>
    </row>
    <row r="83" ht="15.75" customHeight="1">
      <c r="A83" s="316">
        <v>2.0</v>
      </c>
      <c r="B83" s="313"/>
      <c r="C83" s="313" t="s">
        <v>1766</v>
      </c>
      <c r="D83" s="314">
        <v>1.0</v>
      </c>
      <c r="E83" s="313"/>
      <c r="F83" s="152"/>
      <c r="G83" s="313"/>
      <c r="H83" s="313"/>
      <c r="I83" s="313"/>
      <c r="K83" s="313"/>
      <c r="L83" s="313"/>
      <c r="M83" s="313"/>
      <c r="N83" s="313"/>
      <c r="O83" s="313"/>
      <c r="P83" s="313"/>
      <c r="Q83" s="313"/>
      <c r="R83" s="313"/>
      <c r="S83" s="313"/>
      <c r="T83" s="313"/>
      <c r="U83" s="313">
        <v>1.0</v>
      </c>
      <c r="V83" s="269"/>
      <c r="W83" s="269"/>
      <c r="X83" s="269"/>
      <c r="Y83" s="269"/>
      <c r="Z83" s="269"/>
      <c r="AA83" s="269"/>
      <c r="AB83" s="269"/>
      <c r="AC83" s="269"/>
      <c r="AD83" s="269"/>
      <c r="AE83" s="269"/>
      <c r="AF83" s="269"/>
    </row>
    <row r="84" ht="15.75" customHeight="1">
      <c r="A84" s="316">
        <v>2.0</v>
      </c>
      <c r="B84" s="313"/>
      <c r="C84" s="313" t="s">
        <v>1766</v>
      </c>
      <c r="D84" s="314">
        <v>1.0</v>
      </c>
      <c r="E84" s="313"/>
      <c r="F84" s="313"/>
      <c r="G84" s="313"/>
      <c r="H84" s="313"/>
      <c r="I84" s="313"/>
      <c r="J84" s="313"/>
      <c r="K84" s="313"/>
      <c r="L84" s="313"/>
      <c r="M84" s="313"/>
      <c r="N84" s="313"/>
      <c r="O84" s="313"/>
      <c r="P84" s="313"/>
      <c r="Q84" s="313"/>
      <c r="R84" s="313"/>
      <c r="S84" s="313"/>
      <c r="T84" s="313"/>
      <c r="U84" s="313">
        <v>1.0</v>
      </c>
      <c r="V84" s="269"/>
      <c r="W84" s="269"/>
      <c r="X84" s="269"/>
      <c r="Y84" s="269"/>
      <c r="Z84" s="269"/>
      <c r="AA84" s="269"/>
      <c r="AB84" s="269"/>
      <c r="AC84" s="269"/>
      <c r="AD84" s="269"/>
      <c r="AE84" s="269"/>
      <c r="AF84" s="269"/>
    </row>
    <row r="85" ht="15.75" customHeight="1">
      <c r="A85" s="316">
        <v>2.0</v>
      </c>
      <c r="B85" s="313"/>
      <c r="C85" s="313" t="s">
        <v>1766</v>
      </c>
      <c r="D85" s="314">
        <v>1.0</v>
      </c>
      <c r="E85" s="313"/>
      <c r="F85" s="313"/>
      <c r="G85" s="313"/>
      <c r="H85" s="313"/>
      <c r="I85" s="313"/>
      <c r="J85" s="313"/>
      <c r="K85" s="313"/>
      <c r="L85" s="313"/>
      <c r="M85" s="313"/>
      <c r="N85" s="313"/>
      <c r="O85" s="313"/>
      <c r="P85" s="313"/>
      <c r="Q85" s="313"/>
      <c r="R85" s="313"/>
      <c r="S85" s="313"/>
      <c r="T85" s="313"/>
      <c r="U85" s="313">
        <v>1.0</v>
      </c>
      <c r="V85" s="269"/>
      <c r="W85" s="269"/>
      <c r="X85" s="269"/>
      <c r="Y85" s="269"/>
      <c r="Z85" s="269"/>
      <c r="AA85" s="269"/>
      <c r="AB85" s="269"/>
      <c r="AC85" s="269"/>
      <c r="AD85" s="269"/>
      <c r="AE85" s="269"/>
      <c r="AF85" s="269"/>
    </row>
    <row r="86" ht="15.75" customHeight="1">
      <c r="A86" s="316">
        <v>2.0</v>
      </c>
      <c r="B86" s="313"/>
      <c r="C86" s="313" t="s">
        <v>1766</v>
      </c>
      <c r="D86" s="314">
        <v>1.0</v>
      </c>
      <c r="E86" s="313"/>
      <c r="F86" s="313"/>
      <c r="G86" s="313"/>
      <c r="H86" s="313"/>
      <c r="I86" s="313"/>
      <c r="J86" s="313"/>
      <c r="K86" s="313"/>
      <c r="L86" s="313"/>
      <c r="M86" s="313"/>
      <c r="N86" s="313"/>
      <c r="O86" s="313"/>
      <c r="P86" s="313"/>
      <c r="Q86" s="313"/>
      <c r="R86" s="313"/>
      <c r="S86" s="313"/>
      <c r="T86" s="313"/>
      <c r="U86" s="313">
        <v>1.0</v>
      </c>
      <c r="V86" s="269"/>
      <c r="W86" s="269"/>
      <c r="X86" s="269"/>
      <c r="Y86" s="269"/>
      <c r="Z86" s="269"/>
      <c r="AA86" s="269"/>
      <c r="AB86" s="269"/>
      <c r="AC86" s="269"/>
      <c r="AD86" s="269"/>
      <c r="AE86" s="269"/>
      <c r="AF86" s="269"/>
    </row>
    <row r="87" ht="15.75" customHeight="1">
      <c r="A87" s="316">
        <v>2.0</v>
      </c>
      <c r="B87" s="313"/>
      <c r="C87" s="313" t="s">
        <v>1766</v>
      </c>
      <c r="D87" s="314">
        <v>1.0</v>
      </c>
      <c r="E87" s="313"/>
      <c r="F87" s="313"/>
      <c r="G87" s="313"/>
      <c r="H87" s="313"/>
      <c r="I87" s="313"/>
      <c r="J87" s="313"/>
      <c r="K87" s="313"/>
      <c r="L87" s="313"/>
      <c r="M87" s="313"/>
      <c r="N87" s="313"/>
      <c r="O87" s="313"/>
      <c r="P87" s="313"/>
      <c r="Q87" s="313"/>
      <c r="R87" s="313"/>
      <c r="S87" s="313"/>
      <c r="T87" s="313"/>
      <c r="U87" s="313">
        <v>1.0</v>
      </c>
      <c r="V87" s="269"/>
      <c r="W87" s="269"/>
      <c r="X87" s="269"/>
      <c r="Y87" s="269"/>
      <c r="Z87" s="269"/>
      <c r="AA87" s="269"/>
      <c r="AB87" s="269"/>
      <c r="AC87" s="269"/>
      <c r="AD87" s="269"/>
      <c r="AE87" s="269"/>
      <c r="AF87" s="269"/>
    </row>
    <row r="88" ht="15.75" customHeight="1">
      <c r="A88" s="316">
        <v>2.0</v>
      </c>
      <c r="B88" s="313"/>
      <c r="C88" s="313" t="s">
        <v>1766</v>
      </c>
      <c r="D88" s="314">
        <v>1.0</v>
      </c>
      <c r="E88" s="313"/>
      <c r="F88" s="313"/>
      <c r="G88" s="313"/>
      <c r="H88" s="313"/>
      <c r="I88" s="313"/>
      <c r="J88" s="313"/>
      <c r="K88" s="313"/>
      <c r="L88" s="313"/>
      <c r="M88" s="313"/>
      <c r="N88" s="313"/>
      <c r="O88" s="313"/>
      <c r="P88" s="313"/>
      <c r="Q88" s="313"/>
      <c r="R88" s="313"/>
      <c r="S88" s="313"/>
      <c r="T88" s="313"/>
      <c r="U88" s="313">
        <v>1.0</v>
      </c>
      <c r="V88" s="269"/>
      <c r="W88" s="269"/>
      <c r="X88" s="269"/>
      <c r="Y88" s="269"/>
      <c r="Z88" s="269"/>
      <c r="AA88" s="269"/>
      <c r="AB88" s="269"/>
      <c r="AC88" s="269"/>
      <c r="AD88" s="269"/>
      <c r="AE88" s="269"/>
      <c r="AF88" s="269"/>
    </row>
    <row r="89" ht="15.75" customHeight="1">
      <c r="A89" s="316">
        <v>2.0</v>
      </c>
      <c r="B89" s="313"/>
      <c r="C89" s="313" t="s">
        <v>1766</v>
      </c>
      <c r="D89" s="314">
        <v>1.0</v>
      </c>
      <c r="E89" s="313"/>
      <c r="F89" s="313"/>
      <c r="G89" s="313"/>
      <c r="H89" s="313"/>
      <c r="I89" s="313"/>
      <c r="J89" s="313"/>
      <c r="K89" s="313"/>
      <c r="L89" s="313"/>
      <c r="M89" s="313"/>
      <c r="N89" s="313"/>
      <c r="O89" s="313"/>
      <c r="P89" s="313"/>
      <c r="Q89" s="313"/>
      <c r="R89" s="313"/>
      <c r="S89" s="313"/>
      <c r="T89" s="313"/>
      <c r="U89" s="313">
        <v>1.0</v>
      </c>
      <c r="V89" s="269"/>
      <c r="W89" s="269"/>
      <c r="X89" s="269"/>
      <c r="Y89" s="269"/>
      <c r="Z89" s="269"/>
      <c r="AA89" s="269"/>
      <c r="AB89" s="269"/>
      <c r="AC89" s="269"/>
      <c r="AD89" s="269"/>
      <c r="AE89" s="269"/>
      <c r="AF89" s="269"/>
    </row>
    <row r="90" ht="15.75" customHeight="1">
      <c r="A90" s="316">
        <v>2.0</v>
      </c>
      <c r="B90" s="313"/>
      <c r="C90" s="313" t="s">
        <v>1766</v>
      </c>
      <c r="D90" s="314">
        <v>1.0</v>
      </c>
      <c r="E90" s="313"/>
      <c r="F90" s="313"/>
      <c r="G90" s="313"/>
      <c r="H90" s="313"/>
      <c r="I90" s="313"/>
      <c r="J90" s="313"/>
      <c r="K90" s="313"/>
      <c r="L90" s="313"/>
      <c r="M90" s="313"/>
      <c r="N90" s="313"/>
      <c r="O90" s="313"/>
      <c r="P90" s="313"/>
      <c r="Q90" s="313"/>
      <c r="R90" s="313"/>
      <c r="S90" s="313"/>
      <c r="T90" s="313"/>
      <c r="U90" s="313">
        <v>1.0</v>
      </c>
      <c r="V90" s="269"/>
      <c r="W90" s="269"/>
      <c r="X90" s="269"/>
      <c r="Y90" s="269"/>
      <c r="Z90" s="269"/>
      <c r="AA90" s="269"/>
      <c r="AB90" s="269"/>
      <c r="AC90" s="269"/>
      <c r="AD90" s="269"/>
      <c r="AE90" s="269"/>
      <c r="AF90" s="269"/>
    </row>
    <row r="91" ht="15.75" customHeight="1">
      <c r="A91" s="316">
        <v>2.0</v>
      </c>
      <c r="B91" s="313"/>
      <c r="C91" s="313" t="s">
        <v>1766</v>
      </c>
      <c r="D91" s="319">
        <v>2.0</v>
      </c>
      <c r="E91" s="313"/>
      <c r="F91" s="313"/>
      <c r="G91" s="313"/>
      <c r="H91" s="313"/>
      <c r="I91" s="313"/>
      <c r="J91" s="313"/>
      <c r="K91" s="313"/>
      <c r="L91" s="313"/>
      <c r="M91" s="313"/>
      <c r="N91" s="313"/>
      <c r="O91" s="313"/>
      <c r="P91" s="313"/>
      <c r="Q91" s="313"/>
      <c r="R91" s="313"/>
      <c r="S91" s="313"/>
      <c r="T91" s="313"/>
      <c r="U91" s="313">
        <v>1.0</v>
      </c>
      <c r="V91" s="269"/>
      <c r="W91" s="269"/>
      <c r="X91" s="269"/>
      <c r="Y91" s="269"/>
      <c r="Z91" s="269"/>
      <c r="AA91" s="269"/>
      <c r="AB91" s="269"/>
      <c r="AC91" s="269"/>
      <c r="AD91" s="269"/>
      <c r="AE91" s="269"/>
      <c r="AF91" s="269"/>
    </row>
    <row r="92" ht="15.75" customHeight="1">
      <c r="A92" s="316">
        <v>2.0</v>
      </c>
      <c r="B92" s="313"/>
      <c r="C92" s="313" t="s">
        <v>1766</v>
      </c>
      <c r="D92" s="320">
        <v>3.0</v>
      </c>
      <c r="E92" s="313"/>
      <c r="F92" s="313"/>
      <c r="G92" s="313"/>
      <c r="H92" s="313"/>
      <c r="I92" s="313"/>
      <c r="J92" s="313"/>
      <c r="K92" s="313"/>
      <c r="L92" s="313"/>
      <c r="M92" s="313"/>
      <c r="N92" s="313"/>
      <c r="O92" s="313"/>
      <c r="P92" s="313"/>
      <c r="Q92" s="313"/>
      <c r="R92" s="313"/>
      <c r="S92" s="313"/>
      <c r="T92" s="313"/>
      <c r="U92" s="313">
        <v>1.0</v>
      </c>
      <c r="V92" s="269"/>
      <c r="W92" s="269"/>
      <c r="X92" s="269"/>
      <c r="Y92" s="269"/>
      <c r="Z92" s="269"/>
      <c r="AA92" s="269"/>
      <c r="AB92" s="269"/>
      <c r="AC92" s="269"/>
      <c r="AD92" s="269"/>
      <c r="AE92" s="269"/>
      <c r="AF92" s="269"/>
    </row>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A2"/>
    <mergeCell ref="B1:B2"/>
    <mergeCell ref="C1:C2"/>
    <mergeCell ref="D1:U1"/>
    <mergeCell ref="A49:A50"/>
    <mergeCell ref="B49:B50"/>
    <mergeCell ref="C49:C50"/>
    <mergeCell ref="D49:U49"/>
  </mergeCells>
  <conditionalFormatting sqref="C3:C44 C51:C92">
    <cfRule type="containsText" dxfId="0" priority="1" operator="containsText" text="DONE">
      <formula>NOT(ISERROR(SEARCH(("DONE"),(C3))))</formula>
    </cfRule>
  </conditionalFormatting>
  <conditionalFormatting sqref="C3:C44 C51:C92">
    <cfRule type="containsText" dxfId="1" priority="2" operator="containsText" text="PROGRESS">
      <formula>NOT(ISERROR(SEARCH(("PROGRESS"),(C3))))</formula>
    </cfRule>
  </conditionalFormatting>
  <conditionalFormatting sqref="A3:A8 A11:A44 A51:A56 A59:A92">
    <cfRule type="cellIs" dxfId="2" priority="3" operator="equal">
      <formula>1</formula>
    </cfRule>
  </conditionalFormatting>
  <conditionalFormatting sqref="C3:C44 C51:C92">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38"/>
    <col customWidth="1" min="2" max="2" width="14.75"/>
    <col customWidth="1" min="3" max="3" width="12.38"/>
    <col customWidth="1" min="4" max="4" width="11.13"/>
    <col customWidth="1" min="5" max="5" width="13.75"/>
    <col customWidth="1" min="6" max="7" width="11.13"/>
    <col customWidth="1" min="8" max="8" width="16.88"/>
    <col customWidth="1" min="9" max="10" width="11.13"/>
    <col customWidth="1" min="11" max="11" width="12.25"/>
    <col customWidth="1" min="12" max="15" width="11.13"/>
    <col customWidth="1" min="16" max="16" width="17.88"/>
    <col customWidth="1" min="17" max="17" width="13.0"/>
    <col customWidth="1" min="18" max="29" width="11.13"/>
  </cols>
  <sheetData>
    <row r="1" ht="15.75" customHeight="1"/>
    <row r="2" ht="15.75" customHeight="1">
      <c r="B2" s="322" t="s">
        <v>116</v>
      </c>
      <c r="I2" s="119" t="s">
        <v>117</v>
      </c>
    </row>
    <row r="3" ht="15.75" customHeight="1"/>
    <row r="4" ht="15.75" customHeight="1">
      <c r="B4" s="323" t="s">
        <v>118</v>
      </c>
    </row>
    <row r="5" ht="15.75" customHeight="1">
      <c r="A5" s="12"/>
      <c r="B5" s="160"/>
      <c r="C5" s="12"/>
      <c r="D5" s="12"/>
      <c r="E5" s="12"/>
      <c r="F5" s="12"/>
      <c r="G5" s="12"/>
      <c r="H5" s="12"/>
      <c r="I5" s="12"/>
      <c r="J5" s="160"/>
      <c r="K5" s="12"/>
      <c r="L5" s="12"/>
      <c r="M5" s="12"/>
      <c r="N5" s="12"/>
      <c r="O5" s="12"/>
      <c r="P5" s="12"/>
      <c r="Q5" s="160"/>
      <c r="R5" s="12"/>
      <c r="S5" s="12"/>
      <c r="T5" s="12"/>
      <c r="U5" s="12"/>
      <c r="V5" s="12"/>
      <c r="W5" s="12"/>
      <c r="X5" s="12"/>
      <c r="Y5" s="12"/>
      <c r="Z5" s="12"/>
      <c r="AA5" s="12"/>
      <c r="AB5" s="12"/>
      <c r="AC5" s="12"/>
    </row>
    <row r="6" ht="15.75" customHeight="1">
      <c r="B6" s="324" t="s">
        <v>93</v>
      </c>
      <c r="C6" s="281"/>
      <c r="D6" s="281"/>
      <c r="E6" s="281"/>
      <c r="F6" s="281"/>
      <c r="G6" s="281"/>
      <c r="H6" s="281"/>
      <c r="I6" s="281"/>
      <c r="J6" s="325"/>
      <c r="K6" s="324" t="s">
        <v>94</v>
      </c>
      <c r="L6" s="281"/>
      <c r="M6" s="281"/>
      <c r="N6" s="281"/>
      <c r="O6" s="281"/>
      <c r="P6" s="281"/>
      <c r="Q6" s="326"/>
      <c r="R6" s="326"/>
    </row>
    <row r="7" ht="15.75" customHeight="1">
      <c r="B7" s="281"/>
      <c r="C7" s="327" t="s">
        <v>96</v>
      </c>
      <c r="D7" s="327" t="s">
        <v>97</v>
      </c>
      <c r="E7" s="327" t="s">
        <v>98</v>
      </c>
      <c r="F7" s="327" t="s">
        <v>99</v>
      </c>
      <c r="G7" s="327" t="s">
        <v>100</v>
      </c>
      <c r="H7" s="327" t="s">
        <v>101</v>
      </c>
      <c r="I7" s="281"/>
      <c r="J7" s="281"/>
      <c r="K7" s="325"/>
      <c r="L7" s="327" t="s">
        <v>96</v>
      </c>
      <c r="M7" s="327" t="s">
        <v>97</v>
      </c>
      <c r="N7" s="327" t="s">
        <v>98</v>
      </c>
      <c r="O7" s="327" t="s">
        <v>99</v>
      </c>
      <c r="P7" s="327" t="s">
        <v>100</v>
      </c>
      <c r="Q7" s="327" t="s">
        <v>101</v>
      </c>
      <c r="R7" s="326"/>
    </row>
    <row r="8" ht="15.75" customHeight="1">
      <c r="B8" s="281"/>
      <c r="C8" s="328" t="s">
        <v>103</v>
      </c>
      <c r="D8" s="328">
        <v>30.3920726776123</v>
      </c>
      <c r="E8" s="328">
        <v>28.8782215118408</v>
      </c>
      <c r="F8" s="328">
        <v>28.4886455535888</v>
      </c>
      <c r="G8" s="328">
        <f t="shared" ref="G8:G11" si="1">SUM(D8:F8)/3</f>
        <v>29.25297991</v>
      </c>
      <c r="H8" s="329" t="s">
        <v>104</v>
      </c>
      <c r="I8" s="330"/>
      <c r="J8" s="330"/>
      <c r="K8" s="330"/>
      <c r="L8" s="328" t="s">
        <v>103</v>
      </c>
      <c r="M8" s="328">
        <v>0.324431538581848</v>
      </c>
      <c r="N8" s="328">
        <v>0.293772518634796</v>
      </c>
      <c r="O8" s="328">
        <v>0.301909625530242</v>
      </c>
      <c r="P8" s="328">
        <f t="shared" ref="P8:P11" si="2">SUM(M8:O8)/3</f>
        <v>0.3067045609</v>
      </c>
      <c r="Q8" s="329" t="s">
        <v>105</v>
      </c>
      <c r="R8" s="326"/>
    </row>
    <row r="9" ht="15.75" customHeight="1">
      <c r="B9" s="281"/>
      <c r="C9" s="328" t="s">
        <v>106</v>
      </c>
      <c r="D9" s="328">
        <v>57.0610961914062</v>
      </c>
      <c r="E9" s="328">
        <v>58.0998344421386</v>
      </c>
      <c r="F9" s="328">
        <v>58.8229827880859</v>
      </c>
      <c r="G9" s="328">
        <f t="shared" si="1"/>
        <v>57.99463781</v>
      </c>
      <c r="H9" s="329" t="s">
        <v>107</v>
      </c>
      <c r="I9" s="330"/>
      <c r="J9" s="330"/>
      <c r="K9" s="330"/>
      <c r="L9" s="328" t="s">
        <v>106</v>
      </c>
      <c r="M9" s="328">
        <v>0.838760495185852</v>
      </c>
      <c r="N9" s="328">
        <v>0.799025237560272</v>
      </c>
      <c r="O9" s="328">
        <v>0.798333346843719</v>
      </c>
      <c r="P9" s="328">
        <f t="shared" si="2"/>
        <v>0.8120396932</v>
      </c>
      <c r="Q9" s="329" t="s">
        <v>108</v>
      </c>
      <c r="R9" s="326"/>
    </row>
    <row r="10" ht="15.75" customHeight="1">
      <c r="B10" s="281"/>
      <c r="C10" s="328" t="s">
        <v>109</v>
      </c>
      <c r="D10" s="328">
        <v>21.1274127960205</v>
      </c>
      <c r="E10" s="328">
        <v>20.7653923034667</v>
      </c>
      <c r="F10" s="328">
        <v>20.8198261260986</v>
      </c>
      <c r="G10" s="328">
        <f t="shared" si="1"/>
        <v>20.90421041</v>
      </c>
      <c r="H10" s="329" t="s">
        <v>110</v>
      </c>
      <c r="I10" s="330"/>
      <c r="J10" s="330"/>
      <c r="K10" s="330"/>
      <c r="L10" s="328" t="s">
        <v>109</v>
      </c>
      <c r="M10" s="331">
        <v>0.339034110307693</v>
      </c>
      <c r="N10" s="331">
        <v>0.310755640268325</v>
      </c>
      <c r="O10" s="331">
        <v>0.316028267145156</v>
      </c>
      <c r="P10" s="331">
        <f t="shared" si="2"/>
        <v>0.3219393392</v>
      </c>
      <c r="Q10" s="329" t="s">
        <v>111</v>
      </c>
      <c r="R10" s="326"/>
    </row>
    <row r="11" ht="15.75" customHeight="1">
      <c r="B11" s="281"/>
      <c r="C11" s="329" t="s">
        <v>112</v>
      </c>
      <c r="D11" s="328">
        <v>140.17039489746</v>
      </c>
      <c r="E11" s="328">
        <v>174.998916625976</v>
      </c>
      <c r="F11" s="328">
        <v>154.105758666992</v>
      </c>
      <c r="G11" s="328">
        <f t="shared" si="1"/>
        <v>156.4250234</v>
      </c>
      <c r="H11" s="329" t="s">
        <v>113</v>
      </c>
      <c r="I11" s="330"/>
      <c r="J11" s="330"/>
      <c r="K11" s="330"/>
      <c r="L11" s="329" t="s">
        <v>112</v>
      </c>
      <c r="M11" s="328">
        <v>4.28539180755615</v>
      </c>
      <c r="N11" s="328">
        <v>3.92455554008483</v>
      </c>
      <c r="O11" s="328">
        <v>3.42954492568969</v>
      </c>
      <c r="P11" s="328">
        <f t="shared" si="2"/>
        <v>3.879830758</v>
      </c>
      <c r="Q11" s="329" t="s">
        <v>114</v>
      </c>
      <c r="R11" s="326"/>
    </row>
    <row r="12" ht="15.75" customHeight="1">
      <c r="B12" s="281"/>
      <c r="C12" s="281"/>
      <c r="D12" s="281"/>
      <c r="E12" s="281"/>
      <c r="F12" s="281"/>
      <c r="G12" s="281"/>
      <c r="H12" s="281"/>
      <c r="I12" s="281"/>
      <c r="J12" s="281"/>
      <c r="K12" s="281"/>
      <c r="L12" s="281"/>
      <c r="M12" s="281"/>
      <c r="N12" s="281"/>
      <c r="O12" s="281"/>
      <c r="P12" s="281"/>
      <c r="Q12" s="326"/>
      <c r="R12" s="326"/>
    </row>
    <row r="13" ht="15.75" customHeight="1">
      <c r="B13" s="281"/>
      <c r="C13" s="281"/>
      <c r="D13" s="281"/>
      <c r="E13" s="281"/>
      <c r="F13" s="281"/>
      <c r="G13" s="281"/>
      <c r="H13" s="281"/>
      <c r="I13" s="281"/>
      <c r="J13" s="281"/>
      <c r="K13" s="281"/>
      <c r="L13" s="281"/>
      <c r="M13" s="281"/>
      <c r="N13" s="281"/>
      <c r="O13" s="281"/>
      <c r="P13" s="281"/>
      <c r="Q13" s="326"/>
      <c r="R13" s="326"/>
    </row>
    <row r="14" ht="15.75" customHeight="1">
      <c r="B14" s="281"/>
      <c r="C14" s="281" t="s">
        <v>115</v>
      </c>
      <c r="D14" s="281"/>
      <c r="E14" s="281"/>
      <c r="F14" s="281"/>
      <c r="G14" s="281"/>
      <c r="H14" s="281"/>
      <c r="I14" s="281"/>
      <c r="J14" s="281"/>
      <c r="K14" s="281"/>
      <c r="L14" s="281"/>
      <c r="M14" s="281"/>
      <c r="N14" s="281"/>
      <c r="O14" s="281"/>
      <c r="P14" s="281"/>
      <c r="Q14" s="281"/>
      <c r="R14" s="281"/>
    </row>
    <row r="15" ht="15.75" customHeight="1">
      <c r="A15" s="12"/>
      <c r="B15" s="12"/>
      <c r="C15" s="12"/>
      <c r="D15" s="12"/>
      <c r="E15" s="12"/>
      <c r="F15" s="12"/>
      <c r="G15" s="12"/>
      <c r="H15" s="12"/>
      <c r="I15" s="12"/>
      <c r="J15" s="12"/>
      <c r="K15" s="12"/>
      <c r="L15" s="12"/>
      <c r="M15" s="12"/>
      <c r="N15" s="12"/>
      <c r="O15" s="12"/>
      <c r="P15" s="12"/>
      <c r="Q15" s="12"/>
      <c r="R15" s="12"/>
      <c r="T15" s="12"/>
      <c r="U15" s="12"/>
      <c r="V15" s="12"/>
      <c r="W15" s="12"/>
      <c r="X15" s="12"/>
      <c r="Y15" s="12"/>
      <c r="Z15" s="12"/>
      <c r="AA15" s="12"/>
      <c r="AB15" s="12"/>
      <c r="AC15" s="12"/>
    </row>
    <row r="16" ht="15.75" customHeight="1"/>
    <row r="17" ht="15.75" customHeight="1">
      <c r="B17" s="324" t="s">
        <v>119</v>
      </c>
      <c r="C17" s="281"/>
      <c r="D17" s="281"/>
      <c r="E17" s="281"/>
      <c r="F17" s="281"/>
      <c r="G17" s="281"/>
      <c r="H17" s="281"/>
      <c r="I17" s="281"/>
    </row>
    <row r="18" ht="15.75" customHeight="1">
      <c r="B18" s="281"/>
      <c r="C18" s="332" t="s">
        <v>120</v>
      </c>
      <c r="D18" s="281" t="s">
        <v>121</v>
      </c>
      <c r="E18" s="333" t="s">
        <v>122</v>
      </c>
      <c r="F18" s="19"/>
      <c r="G18" s="19"/>
      <c r="H18" s="5"/>
      <c r="I18" s="281"/>
    </row>
    <row r="19" ht="15.75" customHeight="1">
      <c r="B19" s="281"/>
      <c r="C19" s="327" t="s">
        <v>123</v>
      </c>
      <c r="D19" s="327" t="s">
        <v>124</v>
      </c>
      <c r="E19" s="327" t="s">
        <v>125</v>
      </c>
      <c r="F19" s="327" t="s">
        <v>66</v>
      </c>
      <c r="G19" s="327" t="s">
        <v>126</v>
      </c>
      <c r="H19" s="327" t="s">
        <v>127</v>
      </c>
      <c r="I19" s="281"/>
    </row>
    <row r="20" ht="15.75" customHeight="1">
      <c r="B20" s="281"/>
      <c r="C20" s="334" t="s">
        <v>128</v>
      </c>
      <c r="D20" s="334" t="s">
        <v>129</v>
      </c>
      <c r="E20" s="280">
        <v>0.599502487562189</v>
      </c>
      <c r="F20" s="280">
        <v>0.624708624708624</v>
      </c>
      <c r="G20" s="280">
        <v>0.631509164175224</v>
      </c>
      <c r="H20" s="280">
        <v>0.716163243431558</v>
      </c>
      <c r="I20" s="281"/>
    </row>
    <row r="21" ht="15.75" customHeight="1">
      <c r="B21" s="281"/>
      <c r="C21" s="334" t="s">
        <v>130</v>
      </c>
      <c r="D21" s="334" t="s">
        <v>129</v>
      </c>
      <c r="E21" s="280">
        <v>0.751243781094527</v>
      </c>
      <c r="F21" s="280">
        <v>0.785407725321888</v>
      </c>
      <c r="G21" s="327">
        <v>0.825399714025737</v>
      </c>
      <c r="H21" s="327">
        <v>0.838969656055997</v>
      </c>
      <c r="I21" s="281"/>
    </row>
    <row r="22" ht="15.75" customHeight="1">
      <c r="B22" s="281"/>
      <c r="C22" s="334" t="s">
        <v>131</v>
      </c>
      <c r="D22" s="334" t="s">
        <v>129</v>
      </c>
      <c r="E22" s="280">
        <v>0.694029850746268</v>
      </c>
      <c r="F22" s="280">
        <v>0.730853391684901</v>
      </c>
      <c r="G22" s="280">
        <v>0.768334849863512</v>
      </c>
      <c r="H22" s="280">
        <v>0.836217046821121</v>
      </c>
      <c r="I22" s="281"/>
    </row>
    <row r="23" ht="15.75" customHeight="1">
      <c r="B23" s="281"/>
      <c r="C23" s="334" t="s">
        <v>132</v>
      </c>
      <c r="D23" s="334" t="s">
        <v>129</v>
      </c>
      <c r="E23" s="280">
        <v>0.728855721393034</v>
      </c>
      <c r="F23" s="280">
        <v>0.759381898454746</v>
      </c>
      <c r="G23" s="280">
        <v>0.784063434290913</v>
      </c>
      <c r="H23" s="280">
        <v>0.813186126421219</v>
      </c>
      <c r="I23" s="281"/>
    </row>
    <row r="24" ht="15.75" customHeight="1">
      <c r="B24" s="281"/>
      <c r="C24" s="334" t="s">
        <v>133</v>
      </c>
      <c r="D24" s="334" t="s">
        <v>129</v>
      </c>
      <c r="E24" s="280">
        <v>0.76734693877551</v>
      </c>
      <c r="F24" s="280">
        <v>0.764227642276422</v>
      </c>
      <c r="G24" s="280">
        <v>0.767918887300142</v>
      </c>
      <c r="H24" s="280">
        <v>0.834208138547358</v>
      </c>
      <c r="I24" s="281"/>
    </row>
    <row r="25" ht="15.75" customHeight="1">
      <c r="B25" s="281"/>
      <c r="C25" s="334" t="s">
        <v>134</v>
      </c>
      <c r="D25" s="334" t="s">
        <v>135</v>
      </c>
      <c r="E25" s="327">
        <v>0.771144278606965</v>
      </c>
      <c r="F25" s="280">
        <v>0.803418803418803</v>
      </c>
      <c r="G25" s="280">
        <v>0.810711036006759</v>
      </c>
      <c r="H25" s="280">
        <v>0.856621631794482</v>
      </c>
      <c r="I25" s="281"/>
    </row>
    <row r="26" ht="15.75" customHeight="1">
      <c r="B26" s="281"/>
      <c r="C26" s="334" t="s">
        <v>136</v>
      </c>
      <c r="D26" s="334" t="s">
        <v>135</v>
      </c>
      <c r="E26" s="334">
        <v>0.76865671641791</v>
      </c>
      <c r="F26" s="335">
        <v>0.804210526315789</v>
      </c>
      <c r="G26" s="335">
        <v>0.82732354088132</v>
      </c>
      <c r="H26" s="335">
        <v>0.867091414364732</v>
      </c>
      <c r="I26" s="281"/>
    </row>
    <row r="27" ht="15.75" customHeight="1">
      <c r="B27" s="281"/>
      <c r="C27" s="334" t="s">
        <v>137</v>
      </c>
      <c r="D27" s="334" t="s">
        <v>135</v>
      </c>
      <c r="E27" s="334">
        <v>0.748756218905472</v>
      </c>
      <c r="F27" s="334">
        <v>0.781857451403887</v>
      </c>
      <c r="G27" s="334">
        <v>0.81747042766151</v>
      </c>
      <c r="H27" s="334">
        <v>0.85187588714488</v>
      </c>
      <c r="I27" s="281"/>
    </row>
    <row r="28" ht="15.75" customHeight="1">
      <c r="B28" s="281"/>
      <c r="C28" s="281"/>
      <c r="D28" s="281"/>
      <c r="E28" s="281"/>
      <c r="F28" s="281"/>
      <c r="G28" s="281"/>
      <c r="H28" s="281"/>
      <c r="I28" s="281"/>
    </row>
    <row r="29" ht="15.75" customHeight="1">
      <c r="B29" s="281"/>
      <c r="C29" s="281"/>
      <c r="D29" s="281"/>
      <c r="E29" s="281"/>
      <c r="F29" s="281"/>
      <c r="G29" s="281"/>
      <c r="H29" s="281"/>
      <c r="I29" s="281"/>
    </row>
    <row r="30" ht="15.75" customHeight="1">
      <c r="B30" s="281"/>
      <c r="C30" s="281" t="s">
        <v>139</v>
      </c>
      <c r="D30" s="281"/>
      <c r="E30" s="281"/>
      <c r="F30" s="281"/>
      <c r="G30" s="281"/>
      <c r="H30" s="281"/>
      <c r="I30" s="281"/>
    </row>
    <row r="31" ht="15.75" customHeight="1"/>
    <row r="32" ht="15.75" customHeight="1"/>
    <row r="33" ht="15.75" customHeight="1">
      <c r="B33" s="324" t="s">
        <v>1526</v>
      </c>
      <c r="C33" s="281"/>
      <c r="D33" s="281"/>
      <c r="E33" s="281"/>
      <c r="F33" s="281"/>
      <c r="G33" s="281"/>
      <c r="H33" s="281"/>
      <c r="I33" s="281"/>
      <c r="J33" s="281"/>
      <c r="K33" s="281"/>
      <c r="L33" s="281"/>
      <c r="M33" s="281"/>
      <c r="N33" s="281"/>
      <c r="O33" s="281"/>
    </row>
    <row r="34" ht="15.75" customHeight="1">
      <c r="B34" s="281"/>
      <c r="C34" s="332" t="s">
        <v>120</v>
      </c>
      <c r="D34" s="281" t="s">
        <v>121</v>
      </c>
      <c r="E34" s="333" t="s">
        <v>1527</v>
      </c>
      <c r="F34" s="19"/>
      <c r="G34" s="19"/>
      <c r="H34" s="19"/>
      <c r="I34" s="5"/>
      <c r="J34" s="333" t="s">
        <v>1528</v>
      </c>
      <c r="K34" s="19"/>
      <c r="L34" s="19"/>
      <c r="M34" s="19"/>
      <c r="N34" s="5"/>
      <c r="O34" s="281"/>
    </row>
    <row r="35" ht="15.75" customHeight="1">
      <c r="B35" s="281"/>
      <c r="C35" s="327" t="s">
        <v>123</v>
      </c>
      <c r="D35" s="327" t="s">
        <v>124</v>
      </c>
      <c r="E35" s="327" t="s">
        <v>125</v>
      </c>
      <c r="F35" s="327" t="s">
        <v>143</v>
      </c>
      <c r="G35" s="327" t="s">
        <v>66</v>
      </c>
      <c r="H35" s="327" t="s">
        <v>126</v>
      </c>
      <c r="I35" s="327" t="s">
        <v>127</v>
      </c>
      <c r="J35" s="327" t="s">
        <v>125</v>
      </c>
      <c r="K35" s="327" t="s">
        <v>143</v>
      </c>
      <c r="L35" s="327" t="s">
        <v>66</v>
      </c>
      <c r="M35" s="327" t="s">
        <v>126</v>
      </c>
      <c r="N35" s="327" t="s">
        <v>127</v>
      </c>
      <c r="O35" s="281"/>
    </row>
    <row r="36" ht="15.75" customHeight="1">
      <c r="B36" s="281"/>
      <c r="C36" s="334" t="s">
        <v>144</v>
      </c>
      <c r="D36" s="334" t="s">
        <v>1529</v>
      </c>
      <c r="E36" s="280">
        <v>0.624472573839662</v>
      </c>
      <c r="F36" s="336">
        <v>0.375</v>
      </c>
      <c r="G36" s="280">
        <v>0.534031413612565</v>
      </c>
      <c r="H36" s="280">
        <v>0.754804892253931</v>
      </c>
      <c r="I36" s="280">
        <v>0.828416702346334</v>
      </c>
      <c r="J36" s="280">
        <v>0.624242424242424</v>
      </c>
      <c r="K36" s="336">
        <v>0.458715596330275</v>
      </c>
      <c r="L36" s="280">
        <v>0.617283950617283</v>
      </c>
      <c r="M36" s="280">
        <v>0.764416775884665</v>
      </c>
      <c r="N36" s="280">
        <v>0.87139138576218</v>
      </c>
      <c r="O36" s="281"/>
    </row>
    <row r="37" ht="15.75" customHeight="1">
      <c r="B37" s="281"/>
      <c r="C37" s="334" t="s">
        <v>156</v>
      </c>
      <c r="D37" s="334" t="s">
        <v>1529</v>
      </c>
      <c r="E37" s="327">
        <v>0.717299578059071</v>
      </c>
      <c r="F37" s="327">
        <v>0.705882352941176</v>
      </c>
      <c r="G37" s="327">
        <v>0.741312741312741</v>
      </c>
      <c r="H37" s="327">
        <v>0.792224810716365</v>
      </c>
      <c r="I37" s="280">
        <v>0.822340830693275</v>
      </c>
      <c r="J37" s="327">
        <v>0.715151515151515</v>
      </c>
      <c r="K37" s="327">
        <v>0.73394495412844</v>
      </c>
      <c r="L37" s="327">
        <v>0.772946859903381</v>
      </c>
      <c r="M37" s="327">
        <v>0.809633027522935</v>
      </c>
      <c r="N37" s="327">
        <v>0.886204950846423</v>
      </c>
      <c r="O37" s="281"/>
    </row>
    <row r="38" ht="15.75" customHeight="1">
      <c r="B38" s="281"/>
      <c r="C38" s="281"/>
      <c r="D38" s="281"/>
      <c r="E38" s="281"/>
      <c r="F38" s="281"/>
      <c r="G38" s="281"/>
      <c r="H38" s="281"/>
      <c r="I38" s="281"/>
      <c r="J38" s="281"/>
      <c r="K38" s="281"/>
      <c r="L38" s="281"/>
      <c r="M38" s="281"/>
      <c r="N38" s="281"/>
      <c r="O38" s="281"/>
    </row>
    <row r="39" ht="15.75" customHeight="1">
      <c r="B39" s="281"/>
      <c r="C39" s="281" t="s">
        <v>121</v>
      </c>
      <c r="D39" s="281"/>
      <c r="E39" s="281"/>
      <c r="F39" s="281"/>
      <c r="G39" s="281"/>
      <c r="H39" s="281"/>
      <c r="I39" s="281"/>
      <c r="J39" s="281"/>
      <c r="K39" s="281"/>
      <c r="L39" s="281"/>
      <c r="M39" s="281"/>
      <c r="N39" s="281"/>
      <c r="O39" s="281"/>
    </row>
    <row r="40" ht="15.75" customHeight="1">
      <c r="B40" s="281"/>
      <c r="C40" s="332" t="s">
        <v>120</v>
      </c>
      <c r="D40" s="281" t="s">
        <v>121</v>
      </c>
      <c r="E40" s="333" t="s">
        <v>1527</v>
      </c>
      <c r="F40" s="19"/>
      <c r="G40" s="19"/>
      <c r="H40" s="19"/>
      <c r="I40" s="272"/>
      <c r="J40" s="333" t="s">
        <v>1530</v>
      </c>
      <c r="K40" s="19"/>
      <c r="L40" s="19"/>
      <c r="M40" s="19"/>
      <c r="N40" s="5"/>
      <c r="O40" s="281"/>
    </row>
    <row r="41" ht="15.75" customHeight="1">
      <c r="B41" s="281"/>
      <c r="C41" s="327" t="s">
        <v>123</v>
      </c>
      <c r="D41" s="327" t="s">
        <v>124</v>
      </c>
      <c r="E41" s="327" t="s">
        <v>125</v>
      </c>
      <c r="F41" s="327" t="s">
        <v>143</v>
      </c>
      <c r="G41" s="327" t="s">
        <v>66</v>
      </c>
      <c r="H41" s="327" t="s">
        <v>126</v>
      </c>
      <c r="I41" s="327" t="s">
        <v>127</v>
      </c>
      <c r="J41" s="327" t="s">
        <v>125</v>
      </c>
      <c r="K41" s="327" t="s">
        <v>143</v>
      </c>
      <c r="L41" s="327" t="s">
        <v>66</v>
      </c>
      <c r="M41" s="327" t="s">
        <v>126</v>
      </c>
      <c r="N41" s="327" t="s">
        <v>127</v>
      </c>
      <c r="O41" s="281"/>
    </row>
    <row r="42" ht="15.75" customHeight="1">
      <c r="B42" s="281"/>
      <c r="C42" s="337" t="s">
        <v>144</v>
      </c>
      <c r="D42" s="338" t="s">
        <v>129</v>
      </c>
      <c r="E42" s="280">
        <v>0.742616033755274</v>
      </c>
      <c r="F42" s="280">
        <v>0.727941176470588</v>
      </c>
      <c r="G42" s="280">
        <v>0.764478764478764</v>
      </c>
      <c r="H42" s="327">
        <v>0.828552708211997</v>
      </c>
      <c r="I42" s="280">
        <v>0.801725582067392</v>
      </c>
      <c r="J42" s="280">
        <v>0.763636363636363</v>
      </c>
      <c r="K42" s="280">
        <v>0.770642201834862</v>
      </c>
      <c r="L42" s="280">
        <v>0.81159420289855</v>
      </c>
      <c r="M42" s="280">
        <v>0.828145478374836</v>
      </c>
      <c r="N42" s="327">
        <v>0.907942753246122</v>
      </c>
      <c r="O42" s="281"/>
    </row>
    <row r="43" ht="15.75" customHeight="1">
      <c r="B43" s="281"/>
      <c r="C43" s="337" t="s">
        <v>156</v>
      </c>
      <c r="D43" s="338" t="s">
        <v>129</v>
      </c>
      <c r="E43" s="327">
        <v>0.763713080168776</v>
      </c>
      <c r="F43" s="280">
        <v>0.779411764705882</v>
      </c>
      <c r="G43" s="327">
        <v>0.791044776119402</v>
      </c>
      <c r="H43" s="280">
        <v>0.8213453698311</v>
      </c>
      <c r="I43" s="327">
        <v>0.850473685257252</v>
      </c>
      <c r="J43" s="327">
        <v>0.775757575757575</v>
      </c>
      <c r="K43" s="280">
        <v>0.779816513761467</v>
      </c>
      <c r="L43" s="327">
        <v>0.821256038647343</v>
      </c>
      <c r="M43" s="327">
        <v>0.842562254259502</v>
      </c>
      <c r="N43" s="280">
        <v>0.895018077836888</v>
      </c>
      <c r="O43" s="281"/>
    </row>
    <row r="44" ht="15.75" customHeight="1">
      <c r="B44" s="281"/>
      <c r="C44" s="281"/>
      <c r="D44" s="281"/>
      <c r="E44" s="281"/>
      <c r="F44" s="281"/>
      <c r="G44" s="281"/>
      <c r="H44" s="281"/>
      <c r="I44" s="281"/>
      <c r="J44" s="281"/>
      <c r="K44" s="281"/>
      <c r="L44" s="281"/>
      <c r="M44" s="281"/>
      <c r="N44" s="281"/>
      <c r="O44" s="281"/>
    </row>
    <row r="45" ht="15.75" customHeight="1">
      <c r="B45" s="281"/>
      <c r="C45" s="281"/>
      <c r="D45" s="281"/>
      <c r="E45" s="281"/>
      <c r="F45" s="281"/>
      <c r="G45" s="281"/>
      <c r="H45" s="281"/>
      <c r="I45" s="281"/>
      <c r="J45" s="281"/>
      <c r="K45" s="281"/>
      <c r="L45" s="281"/>
      <c r="M45" s="281"/>
      <c r="N45" s="281"/>
      <c r="O45" s="281"/>
    </row>
    <row r="46" ht="15.75" customHeight="1"/>
    <row r="47" ht="15.75" customHeight="1"/>
    <row r="48" ht="15.75" customHeight="1">
      <c r="B48" s="324" t="s">
        <v>167</v>
      </c>
      <c r="C48" s="281"/>
      <c r="D48" s="281"/>
      <c r="E48" s="281"/>
      <c r="F48" s="281"/>
      <c r="G48" s="281"/>
      <c r="H48" s="281"/>
      <c r="I48" s="281"/>
      <c r="J48" s="281"/>
      <c r="K48" s="281"/>
      <c r="L48" s="281"/>
      <c r="M48" s="281"/>
      <c r="N48" s="281"/>
      <c r="O48" s="281"/>
    </row>
    <row r="49" ht="15.75" customHeight="1">
      <c r="B49" s="281"/>
      <c r="C49" s="332" t="s">
        <v>120</v>
      </c>
      <c r="D49" s="281" t="s">
        <v>121</v>
      </c>
      <c r="E49" s="339" t="s">
        <v>168</v>
      </c>
      <c r="F49" s="19"/>
      <c r="G49" s="19"/>
      <c r="H49" s="19"/>
      <c r="I49" s="5"/>
      <c r="J49" s="339" t="s">
        <v>169</v>
      </c>
      <c r="K49" s="19"/>
      <c r="L49" s="19"/>
      <c r="M49" s="19"/>
      <c r="N49" s="5"/>
      <c r="O49" s="281"/>
    </row>
    <row r="50" ht="15.75" customHeight="1">
      <c r="B50" s="281"/>
      <c r="C50" s="327" t="s">
        <v>123</v>
      </c>
      <c r="D50" s="327" t="s">
        <v>124</v>
      </c>
      <c r="E50" s="327" t="s">
        <v>125</v>
      </c>
      <c r="F50" s="327" t="s">
        <v>143</v>
      </c>
      <c r="G50" s="327" t="s">
        <v>66</v>
      </c>
      <c r="H50" s="327" t="s">
        <v>126</v>
      </c>
      <c r="I50" s="327" t="s">
        <v>127</v>
      </c>
      <c r="J50" s="327" t="s">
        <v>125</v>
      </c>
      <c r="K50" s="327" t="s">
        <v>143</v>
      </c>
      <c r="L50" s="327" t="s">
        <v>66</v>
      </c>
      <c r="M50" s="327" t="s">
        <v>126</v>
      </c>
      <c r="N50" s="327" t="s">
        <v>127</v>
      </c>
      <c r="O50" s="281"/>
    </row>
    <row r="51" ht="15.75" customHeight="1">
      <c r="B51" s="281"/>
      <c r="C51" s="334" t="s">
        <v>144</v>
      </c>
      <c r="D51" s="334" t="s">
        <v>170</v>
      </c>
      <c r="E51" s="280">
        <v>0.731843575418994</v>
      </c>
      <c r="F51" s="280">
        <v>0.828828828828828</v>
      </c>
      <c r="G51" s="280">
        <v>0.793103448275862</v>
      </c>
      <c r="H51" s="280">
        <v>0.778086910439851</v>
      </c>
      <c r="I51" s="280">
        <v>0.846427775290883</v>
      </c>
      <c r="J51" s="280">
        <v>0.708520179372197</v>
      </c>
      <c r="K51" s="280">
        <v>0.761194029850746</v>
      </c>
      <c r="L51" s="280">
        <v>0.758364312267658</v>
      </c>
      <c r="M51" s="280">
        <v>0.763961093409357</v>
      </c>
      <c r="N51" s="280">
        <v>0.814693625642348</v>
      </c>
      <c r="O51" s="281"/>
    </row>
    <row r="52" ht="15.75" customHeight="1">
      <c r="B52" s="281"/>
      <c r="C52" s="334" t="s">
        <v>156</v>
      </c>
      <c r="D52" s="334" t="s">
        <v>170</v>
      </c>
      <c r="E52" s="280">
        <v>0.731843575418994</v>
      </c>
      <c r="F52" s="327">
        <v>0.909909909909909</v>
      </c>
      <c r="G52" s="327">
        <v>0.808</v>
      </c>
      <c r="H52" s="327">
        <v>0.796634870164282</v>
      </c>
      <c r="I52" s="327">
        <v>0.855365040573608</v>
      </c>
      <c r="J52" s="327">
        <v>0.757847533632287</v>
      </c>
      <c r="K52" s="327">
        <v>0.843283582089552</v>
      </c>
      <c r="L52" s="327">
        <v>0.807142857142857</v>
      </c>
      <c r="M52" s="327">
        <v>0.804796243501593</v>
      </c>
      <c r="N52" s="280">
        <v>0.81793546470695</v>
      </c>
      <c r="O52" s="281"/>
    </row>
    <row r="53" ht="15.75" customHeight="1">
      <c r="B53" s="281"/>
      <c r="C53" s="281"/>
      <c r="D53" s="281"/>
      <c r="E53" s="281"/>
      <c r="F53" s="281"/>
      <c r="G53" s="281"/>
      <c r="H53" s="281"/>
      <c r="I53" s="281"/>
      <c r="J53" s="281"/>
      <c r="K53" s="281"/>
      <c r="L53" s="281"/>
      <c r="M53" s="281"/>
      <c r="N53" s="281"/>
      <c r="O53" s="281"/>
    </row>
    <row r="54" ht="15.75" customHeight="1">
      <c r="B54" s="281"/>
      <c r="C54" s="281" t="s">
        <v>121</v>
      </c>
      <c r="D54" s="281"/>
      <c r="E54" s="281"/>
      <c r="F54" s="281"/>
      <c r="G54" s="281"/>
      <c r="H54" s="281"/>
      <c r="I54" s="281"/>
      <c r="J54" s="281"/>
      <c r="K54" s="281"/>
      <c r="L54" s="281"/>
      <c r="M54" s="281"/>
      <c r="N54" s="281"/>
      <c r="O54" s="281"/>
    </row>
    <row r="55" ht="15.75" customHeight="1">
      <c r="B55" s="281"/>
      <c r="C55" s="332" t="s">
        <v>120</v>
      </c>
      <c r="D55" s="281" t="s">
        <v>121</v>
      </c>
      <c r="E55" s="339" t="s">
        <v>168</v>
      </c>
      <c r="F55" s="19"/>
      <c r="G55" s="19"/>
      <c r="H55" s="19"/>
      <c r="I55" s="5"/>
      <c r="J55" s="339" t="s">
        <v>169</v>
      </c>
      <c r="K55" s="19"/>
      <c r="L55" s="19"/>
      <c r="M55" s="19"/>
      <c r="N55" s="5"/>
      <c r="O55" s="281"/>
    </row>
    <row r="56" ht="15.75" customHeight="1">
      <c r="B56" s="281"/>
      <c r="C56" s="327" t="s">
        <v>123</v>
      </c>
      <c r="D56" s="327" t="s">
        <v>124</v>
      </c>
      <c r="E56" s="327" t="s">
        <v>125</v>
      </c>
      <c r="F56" s="327" t="s">
        <v>143</v>
      </c>
      <c r="G56" s="327" t="s">
        <v>66</v>
      </c>
      <c r="H56" s="327" t="s">
        <v>126</v>
      </c>
      <c r="I56" s="327" t="s">
        <v>127</v>
      </c>
      <c r="J56" s="327" t="s">
        <v>125</v>
      </c>
      <c r="K56" s="327" t="s">
        <v>143</v>
      </c>
      <c r="L56" s="327" t="s">
        <v>66</v>
      </c>
      <c r="M56" s="327" t="s">
        <v>126</v>
      </c>
      <c r="N56" s="327" t="s">
        <v>127</v>
      </c>
      <c r="O56" s="281"/>
    </row>
    <row r="57" ht="15.75" customHeight="1">
      <c r="B57" s="281"/>
      <c r="C57" s="337" t="s">
        <v>144</v>
      </c>
      <c r="D57" s="338" t="s">
        <v>129</v>
      </c>
      <c r="E57" s="280">
        <v>0.743016759776536</v>
      </c>
      <c r="F57" s="280">
        <v>0.774774774774774</v>
      </c>
      <c r="G57" s="280">
        <v>0.788990825688073</v>
      </c>
      <c r="H57" s="280">
        <v>0.812400635930047</v>
      </c>
      <c r="I57" s="280">
        <v>0.86036763690942</v>
      </c>
      <c r="J57" s="280">
        <v>0.757847533632287</v>
      </c>
      <c r="K57" s="280">
        <v>0.723880597014925</v>
      </c>
      <c r="L57" s="280">
        <v>0.782258064516129</v>
      </c>
      <c r="M57" s="280">
        <v>0.83406003689418</v>
      </c>
      <c r="N57" s="280">
        <v>0.832594137471615</v>
      </c>
      <c r="O57" s="281"/>
    </row>
    <row r="58" ht="15.75" customHeight="1">
      <c r="B58" s="281"/>
      <c r="C58" s="337" t="s">
        <v>156</v>
      </c>
      <c r="D58" s="338" t="s">
        <v>129</v>
      </c>
      <c r="E58" s="327">
        <v>0.770949720670391</v>
      </c>
      <c r="F58" s="327">
        <v>0.81081081081081</v>
      </c>
      <c r="G58" s="327">
        <v>0.814479638009049</v>
      </c>
      <c r="H58" s="280">
        <v>0.815315315315315</v>
      </c>
      <c r="I58" s="280">
        <v>0.860395551231729</v>
      </c>
      <c r="J58" s="327">
        <v>0.766816143497757</v>
      </c>
      <c r="K58" s="327">
        <v>0.753731343283582</v>
      </c>
      <c r="L58" s="327">
        <v>0.795275590551181</v>
      </c>
      <c r="M58" s="280">
        <v>0.83800100620493</v>
      </c>
      <c r="N58" s="327">
        <v>0.872827199965386</v>
      </c>
      <c r="O58" s="281"/>
    </row>
    <row r="59" ht="15.75" customHeight="1">
      <c r="B59" s="281"/>
      <c r="C59" s="281"/>
      <c r="D59" s="281"/>
      <c r="E59" s="281"/>
      <c r="F59" s="281"/>
      <c r="G59" s="281"/>
      <c r="H59" s="281"/>
      <c r="I59" s="281"/>
      <c r="J59" s="281"/>
      <c r="K59" s="281"/>
      <c r="L59" s="281"/>
      <c r="M59" s="281"/>
      <c r="N59" s="281"/>
      <c r="O59" s="281"/>
    </row>
    <row r="60" ht="15.75" customHeight="1">
      <c r="B60" s="281" t="s">
        <v>191</v>
      </c>
      <c r="C60" s="281"/>
      <c r="D60" s="281"/>
      <c r="E60" s="281"/>
      <c r="F60" s="281"/>
      <c r="G60" s="281"/>
      <c r="H60" s="281"/>
      <c r="I60" s="281"/>
      <c r="J60" s="281"/>
      <c r="K60" s="281"/>
      <c r="L60" s="281"/>
      <c r="M60" s="281"/>
      <c r="N60" s="281"/>
      <c r="O60" s="281"/>
    </row>
    <row r="61" ht="15.75" customHeight="1">
      <c r="B61" s="281" t="s">
        <v>192</v>
      </c>
      <c r="C61" s="281"/>
      <c r="D61" s="281"/>
      <c r="E61" s="281"/>
      <c r="F61" s="281"/>
      <c r="G61" s="281"/>
      <c r="H61" s="281"/>
      <c r="I61" s="281"/>
      <c r="J61" s="281"/>
      <c r="K61" s="281"/>
      <c r="L61" s="281"/>
      <c r="M61" s="281"/>
      <c r="N61" s="281"/>
      <c r="O61" s="281"/>
    </row>
    <row r="62" ht="15.75" customHeight="1">
      <c r="B62" s="281" t="s">
        <v>193</v>
      </c>
      <c r="C62" s="281"/>
      <c r="D62" s="281"/>
      <c r="E62" s="281"/>
      <c r="F62" s="281"/>
      <c r="G62" s="281"/>
      <c r="H62" s="281"/>
      <c r="I62" s="281"/>
      <c r="J62" s="281"/>
      <c r="K62" s="281"/>
      <c r="L62" s="281"/>
      <c r="M62" s="281"/>
      <c r="N62" s="281"/>
      <c r="O62" s="281"/>
    </row>
    <row r="63" ht="15.75" customHeight="1"/>
    <row r="64" ht="15.75" customHeight="1"/>
    <row r="65" ht="15.75" customHeight="1">
      <c r="B65" s="324" t="s">
        <v>194</v>
      </c>
      <c r="C65" s="281"/>
      <c r="D65" s="281"/>
      <c r="E65" s="281"/>
      <c r="F65" s="281"/>
      <c r="G65" s="281"/>
      <c r="H65" s="281"/>
      <c r="I65" s="281"/>
      <c r="J65" s="324" t="s">
        <v>195</v>
      </c>
      <c r="K65" s="281"/>
      <c r="L65" s="281"/>
      <c r="M65" s="281"/>
      <c r="N65" s="281"/>
      <c r="O65" s="281"/>
      <c r="P65" s="281"/>
      <c r="Q65" s="281"/>
    </row>
    <row r="66" ht="15.75" customHeight="1">
      <c r="B66" s="281"/>
      <c r="C66" s="281"/>
      <c r="D66" s="281"/>
      <c r="E66" s="281"/>
      <c r="F66" s="281"/>
      <c r="G66" s="281"/>
      <c r="H66" s="281"/>
      <c r="I66" s="281"/>
      <c r="J66" s="281"/>
      <c r="K66" s="281"/>
      <c r="L66" s="281"/>
      <c r="M66" s="281"/>
      <c r="N66" s="281"/>
      <c r="O66" s="281"/>
      <c r="P66" s="281"/>
      <c r="Q66" s="281"/>
    </row>
    <row r="67" ht="15.75" customHeight="1">
      <c r="B67" s="281"/>
      <c r="C67" s="332" t="s">
        <v>196</v>
      </c>
      <c r="D67" s="340"/>
      <c r="E67" s="333" t="s">
        <v>122</v>
      </c>
      <c r="F67" s="19"/>
      <c r="G67" s="19"/>
      <c r="H67" s="5"/>
      <c r="I67" s="281"/>
      <c r="J67" s="281"/>
      <c r="K67" s="332" t="s">
        <v>197</v>
      </c>
      <c r="L67" s="340"/>
      <c r="M67" s="333" t="s">
        <v>122</v>
      </c>
      <c r="N67" s="19"/>
      <c r="O67" s="19"/>
      <c r="P67" s="5"/>
      <c r="Q67" s="281"/>
    </row>
    <row r="68" ht="15.75" customHeight="1">
      <c r="B68" s="281"/>
      <c r="C68" s="327" t="s">
        <v>123</v>
      </c>
      <c r="D68" s="327" t="s">
        <v>124</v>
      </c>
      <c r="E68" s="341" t="s">
        <v>125</v>
      </c>
      <c r="F68" s="341" t="s">
        <v>66</v>
      </c>
      <c r="G68" s="341" t="s">
        <v>126</v>
      </c>
      <c r="H68" s="341" t="s">
        <v>127</v>
      </c>
      <c r="I68" s="281"/>
      <c r="J68" s="281"/>
      <c r="K68" s="327" t="s">
        <v>123</v>
      </c>
      <c r="L68" s="327" t="s">
        <v>124</v>
      </c>
      <c r="M68" s="341" t="s">
        <v>125</v>
      </c>
      <c r="N68" s="341" t="s">
        <v>66</v>
      </c>
      <c r="O68" s="341" t="s">
        <v>126</v>
      </c>
      <c r="P68" s="341" t="s">
        <v>127</v>
      </c>
      <c r="Q68" s="281"/>
    </row>
    <row r="69" ht="15.75" customHeight="1">
      <c r="B69" s="281"/>
      <c r="C69" s="342" t="s">
        <v>144</v>
      </c>
      <c r="D69" s="343" t="s">
        <v>198</v>
      </c>
      <c r="E69" s="344">
        <v>0.67412935323383</v>
      </c>
      <c r="F69" s="344">
        <v>0.687350835322195</v>
      </c>
      <c r="G69" s="344">
        <v>0.76914077733004</v>
      </c>
      <c r="H69" s="344">
        <v>0.829358108778619</v>
      </c>
      <c r="I69" s="281"/>
      <c r="J69" s="281"/>
      <c r="K69" s="345" t="s">
        <v>144</v>
      </c>
      <c r="L69" s="346" t="s">
        <v>129</v>
      </c>
      <c r="M69" s="327">
        <v>0.751243781094527</v>
      </c>
      <c r="N69" s="327">
        <v>0.785407725321888</v>
      </c>
      <c r="O69" s="327">
        <v>0.825399714025737</v>
      </c>
      <c r="P69" s="327">
        <v>0.838969656055997</v>
      </c>
      <c r="Q69" s="281"/>
    </row>
    <row r="70" ht="15.75" customHeight="1">
      <c r="B70" s="281"/>
      <c r="C70" s="334" t="s">
        <v>136</v>
      </c>
      <c r="D70" s="347" t="s">
        <v>198</v>
      </c>
      <c r="E70" s="348">
        <v>0.72636815920398</v>
      </c>
      <c r="F70" s="348">
        <v>0.777327935222672</v>
      </c>
      <c r="G70" s="349">
        <v>0.796958273755362</v>
      </c>
      <c r="H70" s="349">
        <v>0.842067061213067</v>
      </c>
      <c r="I70" s="281"/>
      <c r="J70" s="281"/>
      <c r="K70" s="350"/>
      <c r="L70" s="347" t="s">
        <v>208</v>
      </c>
      <c r="M70" s="348">
        <v>0.731343283582089</v>
      </c>
      <c r="N70" s="348">
        <v>0.775</v>
      </c>
      <c r="O70" s="348">
        <v>0.776914077733004</v>
      </c>
      <c r="P70" s="348">
        <v>0.810910679561436</v>
      </c>
      <c r="Q70" s="281"/>
    </row>
    <row r="71" ht="15.75" customHeight="1">
      <c r="B71" s="281"/>
      <c r="C71" s="342" t="s">
        <v>144</v>
      </c>
      <c r="D71" s="343" t="s">
        <v>209</v>
      </c>
      <c r="E71" s="344">
        <v>0.696517412935323</v>
      </c>
      <c r="F71" s="344">
        <v>0.733624454148471</v>
      </c>
      <c r="G71" s="344">
        <v>0.747094761471467</v>
      </c>
      <c r="H71" s="344">
        <v>0.817375418365492</v>
      </c>
      <c r="I71" s="281"/>
      <c r="J71" s="281"/>
      <c r="K71" s="350"/>
      <c r="L71" s="343" t="s">
        <v>198</v>
      </c>
      <c r="M71" s="344">
        <v>0.67412935323383</v>
      </c>
      <c r="N71" s="344">
        <v>0.6903073286052</v>
      </c>
      <c r="O71" s="351">
        <v>0.76958273755362</v>
      </c>
      <c r="P71" s="351">
        <v>0.829964281244446</v>
      </c>
      <c r="Q71" s="281"/>
    </row>
    <row r="72" ht="15.75" customHeight="1">
      <c r="B72" s="281"/>
      <c r="C72" s="334" t="s">
        <v>136</v>
      </c>
      <c r="D72" s="347" t="s">
        <v>209</v>
      </c>
      <c r="E72" s="348">
        <v>0.691542288557213</v>
      </c>
      <c r="F72" s="348">
        <v>0.71945701357466</v>
      </c>
      <c r="G72" s="349">
        <v>0.776212140907318</v>
      </c>
      <c r="H72" s="349">
        <v>0.828763053493429</v>
      </c>
      <c r="I72" s="281"/>
      <c r="J72" s="281"/>
      <c r="K72" s="350"/>
      <c r="L72" s="347" t="s">
        <v>222</v>
      </c>
      <c r="M72" s="349">
        <v>0.699004975124378</v>
      </c>
      <c r="N72" s="349">
        <v>0.735229759299781</v>
      </c>
      <c r="O72" s="348">
        <v>0.754244118029377</v>
      </c>
      <c r="P72" s="348">
        <v>0.792325760370072</v>
      </c>
      <c r="Q72" s="281"/>
    </row>
    <row r="73" ht="15.75" customHeight="1">
      <c r="B73" s="281"/>
      <c r="C73" s="342" t="s">
        <v>144</v>
      </c>
      <c r="D73" s="343" t="s">
        <v>227</v>
      </c>
      <c r="E73" s="344">
        <v>0.569651741293532</v>
      </c>
      <c r="F73" s="344">
        <v>0.638830897703549</v>
      </c>
      <c r="G73" s="344">
        <v>0.55975562199402</v>
      </c>
      <c r="H73" s="344">
        <v>0.677013920301935</v>
      </c>
      <c r="I73" s="281"/>
      <c r="J73" s="281"/>
      <c r="K73" s="350"/>
      <c r="L73" s="343" t="s">
        <v>209</v>
      </c>
      <c r="M73" s="344">
        <v>0.696517412935323</v>
      </c>
      <c r="N73" s="344">
        <v>0.733624454148471</v>
      </c>
      <c r="O73" s="344">
        <v>0.746834784869361</v>
      </c>
      <c r="P73" s="344">
        <v>0.817327208397649</v>
      </c>
      <c r="Q73" s="281"/>
    </row>
    <row r="74" ht="15.75" customHeight="1">
      <c r="B74" s="281"/>
      <c r="C74" s="334" t="s">
        <v>136</v>
      </c>
      <c r="D74" s="346" t="s">
        <v>244</v>
      </c>
      <c r="E74" s="280">
        <v>0.582089552238806</v>
      </c>
      <c r="F74" s="280">
        <v>0.555555555555555</v>
      </c>
      <c r="G74" s="327">
        <v>0.695827375536201</v>
      </c>
      <c r="H74" s="327">
        <v>0.774898308689845</v>
      </c>
      <c r="I74" s="281"/>
      <c r="J74" s="281"/>
      <c r="K74" s="350"/>
      <c r="L74" s="347" t="s">
        <v>239</v>
      </c>
      <c r="M74" s="349">
        <v>0.701492537313432</v>
      </c>
      <c r="N74" s="348">
        <v>0.732142857142857</v>
      </c>
      <c r="O74" s="349">
        <v>0.791030807227349</v>
      </c>
      <c r="P74" s="349">
        <v>0.833577754232107</v>
      </c>
      <c r="Q74" s="281"/>
    </row>
    <row r="75" ht="15.75" customHeight="1">
      <c r="B75" s="281"/>
      <c r="C75" s="281"/>
      <c r="D75" s="281"/>
      <c r="E75" s="281"/>
      <c r="F75" s="281"/>
      <c r="G75" s="281"/>
      <c r="H75" s="281"/>
      <c r="I75" s="281"/>
      <c r="J75" s="281"/>
      <c r="K75" s="350"/>
      <c r="L75" s="343" t="s">
        <v>227</v>
      </c>
      <c r="M75" s="344">
        <v>0.569651741293532</v>
      </c>
      <c r="N75" s="344">
        <v>0.638830897703549</v>
      </c>
      <c r="O75" s="344">
        <v>0.55975562199402</v>
      </c>
      <c r="P75" s="344">
        <v>0.677013920301935</v>
      </c>
      <c r="Q75" s="281"/>
    </row>
    <row r="76" ht="15.75" customHeight="1">
      <c r="B76" s="281"/>
      <c r="C76" s="281"/>
      <c r="D76" s="281"/>
      <c r="E76" s="281"/>
      <c r="F76" s="281"/>
      <c r="G76" s="281"/>
      <c r="H76" s="281"/>
      <c r="I76" s="281"/>
      <c r="J76" s="281"/>
      <c r="K76" s="106"/>
      <c r="L76" s="346" t="s">
        <v>244</v>
      </c>
      <c r="M76" s="327">
        <v>0.686567164179104</v>
      </c>
      <c r="N76" s="327">
        <v>0.722466960352423</v>
      </c>
      <c r="O76" s="327">
        <v>0.779513843754062</v>
      </c>
      <c r="P76" s="327">
        <v>0.826367720501914</v>
      </c>
      <c r="Q76" s="281"/>
    </row>
    <row r="77" ht="15.75" customHeight="1">
      <c r="B77" s="281"/>
      <c r="C77" s="281"/>
      <c r="D77" s="281"/>
      <c r="E77" s="281"/>
      <c r="F77" s="281"/>
      <c r="G77" s="281"/>
      <c r="H77" s="281"/>
      <c r="I77" s="281"/>
      <c r="J77" s="281"/>
      <c r="K77" s="281"/>
      <c r="L77" s="281"/>
      <c r="M77" s="281"/>
      <c r="N77" s="281"/>
      <c r="O77" s="281"/>
      <c r="P77" s="281"/>
      <c r="Q77" s="281"/>
    </row>
    <row r="78" ht="15.75" customHeight="1">
      <c r="B78" s="281"/>
      <c r="C78" s="281" t="s">
        <v>249</v>
      </c>
      <c r="D78" s="281"/>
      <c r="E78" s="281"/>
      <c r="F78" s="281"/>
      <c r="G78" s="281"/>
      <c r="H78" s="281"/>
      <c r="I78" s="281"/>
      <c r="J78" s="281"/>
      <c r="K78" s="281" t="s">
        <v>249</v>
      </c>
      <c r="L78" s="281"/>
      <c r="M78" s="281"/>
      <c r="N78" s="281"/>
      <c r="O78" s="281"/>
      <c r="P78" s="281"/>
      <c r="Q78" s="281"/>
    </row>
    <row r="79" ht="15.75" customHeight="1"/>
    <row r="80" ht="15.75" customHeight="1"/>
    <row r="81" ht="15.75" customHeight="1">
      <c r="B81" s="324" t="s">
        <v>1531</v>
      </c>
      <c r="C81" s="281"/>
      <c r="D81" s="281"/>
      <c r="E81" s="281"/>
      <c r="F81" s="281"/>
      <c r="G81" s="281"/>
      <c r="H81" s="281"/>
      <c r="I81" s="281"/>
      <c r="J81" s="281"/>
      <c r="K81" s="281"/>
      <c r="L81" s="281"/>
      <c r="M81" s="281"/>
      <c r="N81" s="281"/>
      <c r="O81" s="281"/>
      <c r="P81" s="281"/>
      <c r="Q81" s="281"/>
    </row>
    <row r="82" ht="15.75" customHeight="1">
      <c r="B82" s="281"/>
      <c r="C82" s="325"/>
      <c r="D82" s="281"/>
      <c r="E82" s="281"/>
      <c r="F82" s="281"/>
      <c r="G82" s="281"/>
      <c r="H82" s="281"/>
      <c r="I82" s="281"/>
      <c r="J82" s="281"/>
      <c r="K82" s="281"/>
      <c r="L82" s="281"/>
      <c r="M82" s="281"/>
      <c r="N82" s="281"/>
      <c r="O82" s="281"/>
      <c r="P82" s="281"/>
      <c r="Q82" s="281"/>
    </row>
    <row r="83" ht="15.75" customHeight="1">
      <c r="B83" s="332" t="s">
        <v>251</v>
      </c>
      <c r="C83" s="281"/>
      <c r="D83" s="333" t="s">
        <v>1532</v>
      </c>
      <c r="E83" s="19"/>
      <c r="F83" s="19"/>
      <c r="G83" s="19"/>
      <c r="H83" s="5"/>
      <c r="I83" s="333" t="s">
        <v>1528</v>
      </c>
      <c r="J83" s="19"/>
      <c r="K83" s="19"/>
      <c r="L83" s="19"/>
      <c r="M83" s="5"/>
      <c r="N83" s="281"/>
      <c r="O83" s="281"/>
      <c r="P83" s="281"/>
      <c r="Q83" s="281"/>
    </row>
    <row r="84" ht="15.75" customHeight="1">
      <c r="B84" s="327" t="s">
        <v>123</v>
      </c>
      <c r="C84" s="341" t="s">
        <v>124</v>
      </c>
      <c r="D84" s="341" t="s">
        <v>125</v>
      </c>
      <c r="E84" s="341" t="s">
        <v>143</v>
      </c>
      <c r="F84" s="341" t="s">
        <v>66</v>
      </c>
      <c r="G84" s="341" t="s">
        <v>126</v>
      </c>
      <c r="H84" s="341" t="s">
        <v>127</v>
      </c>
      <c r="I84" s="327" t="s">
        <v>125</v>
      </c>
      <c r="J84" s="341" t="s">
        <v>143</v>
      </c>
      <c r="K84" s="327" t="s">
        <v>66</v>
      </c>
      <c r="L84" s="327" t="s">
        <v>126</v>
      </c>
      <c r="M84" s="327" t="s">
        <v>127</v>
      </c>
      <c r="N84" s="281"/>
      <c r="O84" s="281"/>
      <c r="P84" s="281"/>
      <c r="Q84" s="281"/>
    </row>
    <row r="85" ht="15.75" customHeight="1">
      <c r="B85" s="352" t="s">
        <v>144</v>
      </c>
      <c r="C85" s="343" t="s">
        <v>129</v>
      </c>
      <c r="D85" s="353">
        <v>0.742616033755274</v>
      </c>
      <c r="E85" s="343">
        <v>0.727941176470588</v>
      </c>
      <c r="F85" s="343">
        <v>0.764478764478764</v>
      </c>
      <c r="G85" s="353">
        <v>0.828552708211997</v>
      </c>
      <c r="H85" s="353">
        <v>0.801725582067392</v>
      </c>
      <c r="I85" s="353">
        <v>0.763636363636363</v>
      </c>
      <c r="J85" s="353">
        <v>0.770642201834862</v>
      </c>
      <c r="K85" s="353">
        <v>0.81159420289855</v>
      </c>
      <c r="L85" s="353">
        <v>0.828145478374836</v>
      </c>
      <c r="M85" s="353">
        <v>0.907942753246122</v>
      </c>
      <c r="N85" s="281"/>
      <c r="O85" s="281"/>
      <c r="P85" s="281"/>
      <c r="Q85" s="281"/>
    </row>
    <row r="86" ht="15.75" customHeight="1">
      <c r="B86" s="350"/>
      <c r="C86" s="347" t="s">
        <v>208</v>
      </c>
      <c r="D86" s="346">
        <v>0.738396624472573</v>
      </c>
      <c r="E86" s="354">
        <v>0.75</v>
      </c>
      <c r="F86" s="354">
        <v>0.766917293233082</v>
      </c>
      <c r="G86" s="346">
        <v>0.768564356435643</v>
      </c>
      <c r="H86" s="346">
        <v>0.779801318855493</v>
      </c>
      <c r="I86" s="346">
        <v>0.721212121212121</v>
      </c>
      <c r="J86" s="346">
        <v>0.770642201834862</v>
      </c>
      <c r="K86" s="346">
        <v>0.785046728971962</v>
      </c>
      <c r="L86" s="346">
        <v>0.782929226736566</v>
      </c>
      <c r="M86" s="346">
        <v>0.853256349303534</v>
      </c>
      <c r="N86" s="281"/>
      <c r="O86" s="281"/>
      <c r="P86" s="281"/>
      <c r="Q86" s="281"/>
    </row>
    <row r="87" ht="15.75" customHeight="1">
      <c r="B87" s="350"/>
      <c r="C87" s="343" t="s">
        <v>1533</v>
      </c>
      <c r="D87" s="343">
        <v>0.620253164556962</v>
      </c>
      <c r="E87" s="344">
        <v>0.419117647058823</v>
      </c>
      <c r="F87" s="344">
        <v>0.558823529411764</v>
      </c>
      <c r="G87" s="351">
        <v>0.748543972044263</v>
      </c>
      <c r="H87" s="351">
        <v>0.819435310967507</v>
      </c>
      <c r="I87" s="343">
        <v>0.66060606060606</v>
      </c>
      <c r="J87" s="344">
        <v>0.522935779816513</v>
      </c>
      <c r="K87" s="344">
        <v>0.670588235294117</v>
      </c>
      <c r="L87" s="344">
        <v>0.783912188728702</v>
      </c>
      <c r="M87" s="344">
        <v>0.877302026867358</v>
      </c>
      <c r="N87" s="281"/>
      <c r="O87" s="281"/>
      <c r="P87" s="281"/>
      <c r="Q87" s="281"/>
    </row>
    <row r="88" ht="15.75" customHeight="1">
      <c r="B88" s="106"/>
      <c r="C88" s="347" t="s">
        <v>1534</v>
      </c>
      <c r="D88" s="355">
        <v>0.662447257383966</v>
      </c>
      <c r="E88" s="349">
        <v>0.63235294117647</v>
      </c>
      <c r="F88" s="349">
        <v>0.682539682539682</v>
      </c>
      <c r="G88" s="348">
        <v>0.70602795573675</v>
      </c>
      <c r="H88" s="348">
        <v>0.74325363357343</v>
      </c>
      <c r="I88" s="355">
        <v>0.733333333333333</v>
      </c>
      <c r="J88" s="349">
        <v>0.743119266055045</v>
      </c>
      <c r="K88" s="349">
        <v>0.786407766990291</v>
      </c>
      <c r="L88" s="349">
        <v>0.796854521625163</v>
      </c>
      <c r="M88" s="349">
        <v>0.886443439279777</v>
      </c>
      <c r="N88" s="281"/>
      <c r="O88" s="281"/>
      <c r="P88" s="281"/>
      <c r="Q88" s="281"/>
    </row>
    <row r="89" ht="15.75" customHeight="1">
      <c r="B89" s="281"/>
      <c r="C89" s="281"/>
      <c r="D89" s="281"/>
      <c r="E89" s="281"/>
      <c r="F89" s="281"/>
      <c r="G89" s="281"/>
      <c r="H89" s="281"/>
      <c r="I89" s="281"/>
      <c r="J89" s="281"/>
      <c r="K89" s="281"/>
      <c r="L89" s="281"/>
      <c r="M89" s="281"/>
      <c r="N89" s="281"/>
      <c r="O89" s="281"/>
      <c r="P89" s="281"/>
      <c r="Q89" s="281"/>
    </row>
    <row r="90" ht="15.75" customHeight="1">
      <c r="B90" s="281"/>
      <c r="C90" s="281"/>
      <c r="D90" s="281"/>
      <c r="E90" s="281"/>
      <c r="F90" s="281"/>
      <c r="G90" s="281"/>
      <c r="H90" s="281"/>
      <c r="I90" s="281"/>
      <c r="J90" s="281"/>
      <c r="K90" s="281"/>
      <c r="L90" s="281"/>
      <c r="M90" s="281"/>
      <c r="N90" s="281"/>
      <c r="O90" s="281"/>
      <c r="P90" s="281"/>
      <c r="Q90" s="281"/>
    </row>
    <row r="91" ht="15.75" customHeight="1">
      <c r="B91" s="281"/>
      <c r="C91" s="281"/>
      <c r="D91" s="281"/>
      <c r="E91" s="281"/>
      <c r="F91" s="281"/>
      <c r="G91" s="281"/>
      <c r="H91" s="281"/>
      <c r="I91" s="281"/>
      <c r="J91" s="281"/>
      <c r="K91" s="281"/>
      <c r="L91" s="281"/>
      <c r="M91" s="281"/>
      <c r="N91" s="281"/>
      <c r="O91" s="281"/>
      <c r="P91" s="281"/>
      <c r="Q91" s="281"/>
    </row>
    <row r="92" ht="15.75" customHeight="1">
      <c r="B92" s="281" t="s">
        <v>273</v>
      </c>
      <c r="C92" s="281"/>
      <c r="D92" s="281"/>
      <c r="E92" s="281"/>
      <c r="F92" s="281"/>
      <c r="G92" s="281"/>
      <c r="H92" s="281"/>
      <c r="I92" s="281"/>
      <c r="J92" s="281"/>
      <c r="K92" s="281"/>
      <c r="L92" s="281"/>
      <c r="M92" s="281"/>
      <c r="N92" s="281"/>
      <c r="O92" s="281"/>
      <c r="P92" s="281"/>
      <c r="Q92" s="281"/>
    </row>
    <row r="93" ht="15.75" customHeight="1"/>
    <row r="94" ht="15.75" customHeight="1"/>
    <row r="95" ht="15.75" customHeight="1">
      <c r="B95" s="324" t="s">
        <v>276</v>
      </c>
      <c r="C95" s="281"/>
      <c r="D95" s="281"/>
      <c r="E95" s="281"/>
      <c r="F95" s="281"/>
      <c r="G95" s="281"/>
      <c r="H95" s="281"/>
      <c r="I95" s="281"/>
      <c r="J95" s="281"/>
      <c r="K95" s="281"/>
      <c r="L95" s="281"/>
      <c r="M95" s="281"/>
      <c r="N95" s="281"/>
      <c r="O95" s="281"/>
      <c r="P95" s="281"/>
      <c r="Q95" s="281"/>
    </row>
    <row r="96" ht="15.75" customHeight="1">
      <c r="B96" s="356"/>
      <c r="C96" s="325"/>
      <c r="D96" s="356"/>
      <c r="E96" s="356"/>
      <c r="F96" s="356"/>
      <c r="G96" s="356"/>
      <c r="H96" s="356"/>
      <c r="I96" s="356"/>
      <c r="J96" s="356"/>
      <c r="K96" s="356"/>
      <c r="L96" s="356"/>
      <c r="M96" s="356"/>
      <c r="N96" s="281"/>
      <c r="O96" s="281"/>
      <c r="P96" s="281"/>
      <c r="Q96" s="281"/>
    </row>
    <row r="97" ht="15.75" customHeight="1">
      <c r="B97" s="357" t="s">
        <v>251</v>
      </c>
      <c r="C97" s="358"/>
      <c r="D97" s="339" t="s">
        <v>168</v>
      </c>
      <c r="E97" s="19"/>
      <c r="F97" s="19"/>
      <c r="G97" s="19"/>
      <c r="H97" s="5"/>
      <c r="I97" s="339" t="s">
        <v>169</v>
      </c>
      <c r="J97" s="19"/>
      <c r="K97" s="19"/>
      <c r="L97" s="19"/>
      <c r="M97" s="5"/>
      <c r="N97" s="281"/>
      <c r="O97" s="281"/>
      <c r="P97" s="281"/>
      <c r="Q97" s="281"/>
    </row>
    <row r="98" ht="15.75" customHeight="1">
      <c r="B98" s="359" t="s">
        <v>123</v>
      </c>
      <c r="C98" s="360" t="s">
        <v>124</v>
      </c>
      <c r="D98" s="327" t="s">
        <v>125</v>
      </c>
      <c r="E98" s="327" t="s">
        <v>143</v>
      </c>
      <c r="F98" s="327" t="s">
        <v>66</v>
      </c>
      <c r="G98" s="327" t="s">
        <v>126</v>
      </c>
      <c r="H98" s="327" t="s">
        <v>127</v>
      </c>
      <c r="I98" s="327" t="s">
        <v>125</v>
      </c>
      <c r="J98" s="327" t="s">
        <v>143</v>
      </c>
      <c r="K98" s="327" t="s">
        <v>66</v>
      </c>
      <c r="L98" s="327" t="s">
        <v>126</v>
      </c>
      <c r="M98" s="327" t="s">
        <v>127</v>
      </c>
      <c r="N98" s="281"/>
      <c r="O98" s="281"/>
      <c r="P98" s="281"/>
      <c r="Q98" s="281"/>
    </row>
    <row r="99" ht="15.75" customHeight="1">
      <c r="B99" s="352" t="s">
        <v>144</v>
      </c>
      <c r="C99" s="338" t="s">
        <v>129</v>
      </c>
      <c r="D99" s="280">
        <v>0.743016759776536</v>
      </c>
      <c r="E99" s="280">
        <v>0.774774774774774</v>
      </c>
      <c r="F99" s="280">
        <v>0.788990825688073</v>
      </c>
      <c r="G99" s="280">
        <v>0.812400635930047</v>
      </c>
      <c r="H99" s="280">
        <v>0.86036763690942</v>
      </c>
      <c r="I99" s="280">
        <v>0.757847533632287</v>
      </c>
      <c r="J99" s="280">
        <v>0.723880597014925</v>
      </c>
      <c r="K99" s="280">
        <v>0.782258064516129</v>
      </c>
      <c r="L99" s="280">
        <v>0.83406003689418</v>
      </c>
      <c r="M99" s="280">
        <v>0.832594137471615</v>
      </c>
      <c r="N99" s="281"/>
      <c r="O99" s="281"/>
      <c r="P99" s="281"/>
      <c r="Q99" s="281"/>
    </row>
    <row r="100" ht="15.75" customHeight="1">
      <c r="B100" s="350"/>
      <c r="C100" s="361" t="s">
        <v>208</v>
      </c>
      <c r="D100" s="280">
        <v>0.692737430167597</v>
      </c>
      <c r="E100" s="280">
        <v>0.756756756756756</v>
      </c>
      <c r="F100" s="280">
        <v>0.753363228699551</v>
      </c>
      <c r="G100" s="280">
        <v>0.729862215156332</v>
      </c>
      <c r="H100" s="280">
        <v>0.729862215156332</v>
      </c>
      <c r="I100" s="280">
        <v>0.762331838565022</v>
      </c>
      <c r="J100" s="280">
        <v>0.761194029850746</v>
      </c>
      <c r="K100" s="280">
        <v>0.793774319066147</v>
      </c>
      <c r="L100" s="280">
        <v>0.815193694449102</v>
      </c>
      <c r="M100" s="280">
        <v>0.831120658704896</v>
      </c>
      <c r="N100" s="281"/>
      <c r="O100" s="281"/>
      <c r="P100" s="281"/>
      <c r="Q100" s="281"/>
    </row>
    <row r="101" ht="15.75" customHeight="1">
      <c r="B101" s="350"/>
      <c r="C101" s="338" t="s">
        <v>1789</v>
      </c>
      <c r="D101" s="327">
        <v>0.70949720670391</v>
      </c>
      <c r="E101" s="327">
        <v>0.747747747747747</v>
      </c>
      <c r="F101" s="327">
        <v>0.761467889908256</v>
      </c>
      <c r="G101" s="327">
        <v>0.807498675145733</v>
      </c>
      <c r="H101" s="280">
        <v>0.868779871741008</v>
      </c>
      <c r="I101" s="327">
        <v>0.708520179372197</v>
      </c>
      <c r="J101" s="327">
        <v>0.708955223880597</v>
      </c>
      <c r="K101" s="327">
        <v>0.745098039215686</v>
      </c>
      <c r="L101" s="280">
        <v>0.772681536139527</v>
      </c>
      <c r="M101" s="280">
        <v>0.813922262536934</v>
      </c>
      <c r="N101" s="281"/>
      <c r="O101" s="281"/>
      <c r="P101" s="281"/>
      <c r="Q101" s="281"/>
    </row>
    <row r="102" ht="15.75" customHeight="1">
      <c r="B102" s="106"/>
      <c r="C102" s="362" t="s">
        <v>1790</v>
      </c>
      <c r="D102" s="280">
        <v>0.687150837988826</v>
      </c>
      <c r="E102" s="280">
        <v>0.621621621621621</v>
      </c>
      <c r="F102" s="280">
        <v>0.711340206185566</v>
      </c>
      <c r="G102" s="280">
        <v>0.789215686274509</v>
      </c>
      <c r="H102" s="327">
        <v>0.872669661230071</v>
      </c>
      <c r="I102" s="280">
        <v>0.699551569506726</v>
      </c>
      <c r="J102" s="280">
        <v>0.58955223880597</v>
      </c>
      <c r="K102" s="280">
        <v>0.702222222222222</v>
      </c>
      <c r="L102" s="327">
        <v>0.826681200737883</v>
      </c>
      <c r="M102" s="327">
        <v>0.845849728962958</v>
      </c>
      <c r="N102" s="281"/>
      <c r="O102" s="281"/>
      <c r="P102" s="281"/>
      <c r="Q102" s="281"/>
    </row>
    <row r="103" ht="15.75" customHeight="1">
      <c r="B103" s="281"/>
      <c r="C103" s="281"/>
      <c r="D103" s="281"/>
      <c r="E103" s="281"/>
      <c r="F103" s="281"/>
      <c r="G103" s="281"/>
      <c r="H103" s="281"/>
      <c r="I103" s="281"/>
      <c r="J103" s="281"/>
      <c r="K103" s="281"/>
      <c r="L103" s="281"/>
      <c r="M103" s="281"/>
      <c r="N103" s="281"/>
      <c r="O103" s="281"/>
      <c r="P103" s="281"/>
      <c r="Q103" s="281"/>
    </row>
    <row r="104" ht="15.75" customHeight="1">
      <c r="B104" s="281"/>
      <c r="C104" s="281"/>
      <c r="D104" s="281"/>
      <c r="E104" s="281"/>
      <c r="F104" s="281"/>
      <c r="G104" s="281"/>
      <c r="H104" s="281"/>
      <c r="I104" s="281"/>
      <c r="J104" s="281"/>
      <c r="K104" s="281"/>
      <c r="L104" s="281"/>
      <c r="M104" s="281"/>
      <c r="N104" s="281"/>
      <c r="O104" s="281"/>
      <c r="P104" s="281"/>
      <c r="Q104" s="281"/>
    </row>
    <row r="105" ht="15.75" customHeight="1">
      <c r="B105" s="281" t="s">
        <v>273</v>
      </c>
      <c r="C105" s="281"/>
      <c r="D105" s="281"/>
      <c r="E105" s="281"/>
      <c r="F105" s="281"/>
      <c r="G105" s="281"/>
      <c r="H105" s="281"/>
      <c r="I105" s="281"/>
      <c r="J105" s="281"/>
      <c r="K105" s="281"/>
      <c r="L105" s="281"/>
      <c r="M105" s="281"/>
      <c r="N105" s="281"/>
      <c r="O105" s="281"/>
      <c r="P105" s="281"/>
      <c r="Q105" s="281"/>
    </row>
    <row r="106" ht="15.75" customHeight="1"/>
    <row r="107" ht="15.75" customHeight="1"/>
    <row r="108" ht="15.75" customHeight="1">
      <c r="B108" s="324" t="s">
        <v>299</v>
      </c>
      <c r="C108" s="281"/>
      <c r="D108" s="281"/>
      <c r="E108" s="281"/>
      <c r="F108" s="281"/>
      <c r="G108" s="281"/>
      <c r="H108" s="281"/>
      <c r="I108" s="281"/>
      <c r="J108" s="281"/>
      <c r="K108" s="281"/>
      <c r="L108" s="324" t="s">
        <v>300</v>
      </c>
      <c r="M108" s="281"/>
      <c r="N108" s="281"/>
      <c r="O108" s="281"/>
      <c r="P108" s="281"/>
      <c r="Q108" s="281"/>
      <c r="R108" s="281"/>
      <c r="S108" s="281"/>
      <c r="T108" s="281"/>
      <c r="U108" s="281"/>
    </row>
    <row r="109" ht="15.75" customHeight="1">
      <c r="B109" s="281"/>
      <c r="C109" s="334" t="s">
        <v>1535</v>
      </c>
      <c r="D109" s="363"/>
      <c r="E109" s="364" t="s">
        <v>301</v>
      </c>
      <c r="F109" s="19"/>
      <c r="G109" s="19"/>
      <c r="H109" s="19"/>
      <c r="I109" s="5"/>
      <c r="J109" s="281"/>
      <c r="K109" s="281"/>
      <c r="L109" s="281"/>
      <c r="M109" s="334" t="s">
        <v>120</v>
      </c>
      <c r="N109" s="363"/>
      <c r="O109" s="364" t="s">
        <v>301</v>
      </c>
      <c r="P109" s="19"/>
      <c r="Q109" s="19"/>
      <c r="R109" s="19"/>
      <c r="S109" s="5"/>
      <c r="T109" s="281"/>
      <c r="U109" s="281"/>
    </row>
    <row r="110" ht="15.75" customHeight="1">
      <c r="B110" s="281"/>
      <c r="C110" s="327" t="s">
        <v>123</v>
      </c>
      <c r="D110" s="359" t="s">
        <v>303</v>
      </c>
      <c r="E110" s="327" t="s">
        <v>65</v>
      </c>
      <c r="F110" s="327" t="s">
        <v>143</v>
      </c>
      <c r="G110" s="327" t="s">
        <v>66</v>
      </c>
      <c r="H110" s="327" t="s">
        <v>126</v>
      </c>
      <c r="I110" s="327" t="s">
        <v>127</v>
      </c>
      <c r="J110" s="281"/>
      <c r="K110" s="281"/>
      <c r="L110" s="281"/>
      <c r="M110" s="327" t="s">
        <v>123</v>
      </c>
      <c r="N110" s="365" t="s">
        <v>303</v>
      </c>
      <c r="O110" s="327" t="s">
        <v>65</v>
      </c>
      <c r="P110" s="327" t="s">
        <v>143</v>
      </c>
      <c r="Q110" s="327" t="s">
        <v>66</v>
      </c>
      <c r="R110" s="327" t="s">
        <v>126</v>
      </c>
      <c r="S110" s="327" t="s">
        <v>127</v>
      </c>
      <c r="T110" s="281"/>
      <c r="U110" s="281"/>
    </row>
    <row r="111" ht="15.75" customHeight="1">
      <c r="B111" s="281"/>
      <c r="C111" s="345" t="s">
        <v>304</v>
      </c>
      <c r="D111" s="334" t="s">
        <v>129</v>
      </c>
      <c r="E111" s="280">
        <v>0.753731343283582</v>
      </c>
      <c r="F111" s="280">
        <v>0.74390243902439</v>
      </c>
      <c r="G111" s="280">
        <v>0.787096774193548</v>
      </c>
      <c r="H111" s="280">
        <v>0.847091932457785</v>
      </c>
      <c r="I111" s="327">
        <v>0.871367019787099</v>
      </c>
      <c r="J111" s="281"/>
      <c r="K111" s="281"/>
      <c r="L111" s="281"/>
      <c r="M111" s="345" t="s">
        <v>305</v>
      </c>
      <c r="N111" s="334" t="s">
        <v>306</v>
      </c>
      <c r="O111" s="291">
        <v>0.611940298507462</v>
      </c>
      <c r="P111" s="366">
        <v>1.0</v>
      </c>
      <c r="Q111" s="291">
        <v>0.759259259259259</v>
      </c>
      <c r="R111" s="291">
        <v>0.831613508442776</v>
      </c>
      <c r="S111" s="291">
        <v>0.890753500569031</v>
      </c>
      <c r="T111" s="281"/>
      <c r="U111" s="281"/>
    </row>
    <row r="112" ht="15.75" customHeight="1">
      <c r="B112" s="281"/>
      <c r="C112" s="367"/>
      <c r="D112" s="334" t="s">
        <v>208</v>
      </c>
      <c r="E112" s="327">
        <v>0.776119402985074</v>
      </c>
      <c r="F112" s="366">
        <v>0.841463414634146</v>
      </c>
      <c r="G112" s="366">
        <v>0.821428571428571</v>
      </c>
      <c r="H112" s="280">
        <v>0.826923076923076</v>
      </c>
      <c r="I112" s="280">
        <v>0.856703368852847</v>
      </c>
      <c r="J112" s="281"/>
      <c r="K112" s="281"/>
      <c r="L112" s="281"/>
      <c r="M112" s="367"/>
      <c r="N112" s="334" t="s">
        <v>307</v>
      </c>
      <c r="O112" s="366">
        <v>0.873134328358208</v>
      </c>
      <c r="P112" s="291">
        <v>0.890243902439024</v>
      </c>
      <c r="Q112" s="366">
        <v>0.895705521472392</v>
      </c>
      <c r="R112" s="366">
        <v>0.934568480300187</v>
      </c>
      <c r="S112" s="366">
        <v>0.954841492035501</v>
      </c>
      <c r="T112" s="281"/>
      <c r="U112" s="281"/>
    </row>
    <row r="113" ht="15.75" customHeight="1">
      <c r="B113" s="281"/>
      <c r="C113" s="334" t="s">
        <v>308</v>
      </c>
      <c r="D113" s="334" t="s">
        <v>129</v>
      </c>
      <c r="E113" s="280">
        <v>0.753731343283582</v>
      </c>
      <c r="F113" s="291">
        <v>0.817073170731707</v>
      </c>
      <c r="G113" s="291">
        <v>0.802395209580838</v>
      </c>
      <c r="H113" s="280">
        <v>0.846857410881801</v>
      </c>
      <c r="I113" s="280">
        <v>0.865063742624551</v>
      </c>
      <c r="J113" s="281"/>
      <c r="K113" s="281"/>
      <c r="L113" s="281"/>
      <c r="M113" s="334" t="s">
        <v>309</v>
      </c>
      <c r="N113" s="334" t="s">
        <v>306</v>
      </c>
      <c r="O113" s="291">
        <v>0.776119402985074</v>
      </c>
      <c r="P113" s="291">
        <v>0.73170731707317</v>
      </c>
      <c r="Q113" s="291">
        <v>0.8</v>
      </c>
      <c r="R113" s="291">
        <v>0.898921200750469</v>
      </c>
      <c r="S113" s="291">
        <v>0.92946114260711</v>
      </c>
      <c r="T113" s="281"/>
      <c r="U113" s="281"/>
    </row>
    <row r="114" ht="15.75" customHeight="1">
      <c r="B114" s="281"/>
      <c r="C114" s="281"/>
      <c r="D114" s="281"/>
      <c r="E114" s="281"/>
      <c r="F114" s="281"/>
      <c r="G114" s="281"/>
      <c r="H114" s="281"/>
      <c r="I114" s="281"/>
      <c r="J114" s="281"/>
      <c r="K114" s="281"/>
      <c r="L114" s="281"/>
      <c r="M114" s="281"/>
      <c r="N114" s="281"/>
      <c r="O114" s="281"/>
      <c r="P114" s="281"/>
      <c r="Q114" s="281"/>
      <c r="R114" s="281"/>
      <c r="S114" s="281"/>
      <c r="T114" s="281"/>
      <c r="U114" s="281"/>
    </row>
    <row r="115" ht="15.75" customHeight="1">
      <c r="B115" s="281"/>
      <c r="C115" s="281"/>
      <c r="D115" s="281"/>
      <c r="E115" s="281"/>
      <c r="F115" s="281"/>
      <c r="G115" s="281"/>
      <c r="H115" s="281"/>
      <c r="I115" s="281"/>
      <c r="J115" s="281"/>
      <c r="K115" s="281"/>
      <c r="L115" s="281"/>
      <c r="M115" s="281" t="s">
        <v>310</v>
      </c>
      <c r="N115" s="281"/>
      <c r="O115" s="281"/>
      <c r="P115" s="281"/>
      <c r="Q115" s="281"/>
      <c r="R115" s="281"/>
      <c r="S115" s="281"/>
      <c r="T115" s="281"/>
      <c r="U115" s="281"/>
    </row>
    <row r="116" ht="15.75" customHeight="1">
      <c r="B116" s="12"/>
      <c r="C116" s="12"/>
      <c r="D116" s="12"/>
      <c r="E116" s="12"/>
      <c r="F116" s="12"/>
      <c r="G116" s="12"/>
      <c r="H116" s="12"/>
      <c r="I116" s="12"/>
    </row>
    <row r="117" ht="15.75" customHeight="1"/>
    <row r="118" ht="15.75" customHeight="1">
      <c r="B118" s="324" t="s">
        <v>312</v>
      </c>
      <c r="C118" s="281"/>
      <c r="D118" s="281"/>
      <c r="E118" s="281"/>
      <c r="F118" s="281"/>
      <c r="G118" s="281"/>
      <c r="H118" s="281"/>
      <c r="I118" s="281"/>
      <c r="J118" s="281"/>
      <c r="K118" s="281"/>
    </row>
    <row r="119" ht="15.75" customHeight="1">
      <c r="B119" s="281"/>
      <c r="C119" s="368" t="s">
        <v>1791</v>
      </c>
      <c r="D119" s="5"/>
      <c r="E119" s="369"/>
      <c r="F119" s="333" t="s">
        <v>314</v>
      </c>
      <c r="G119" s="19"/>
      <c r="H119" s="19"/>
      <c r="I119" s="19"/>
      <c r="J119" s="5"/>
      <c r="K119" s="281"/>
    </row>
    <row r="120" ht="15.75" customHeight="1">
      <c r="B120" s="281"/>
      <c r="C120" s="359" t="s">
        <v>123</v>
      </c>
      <c r="D120" s="359" t="s">
        <v>124</v>
      </c>
      <c r="E120" s="359" t="s">
        <v>315</v>
      </c>
      <c r="F120" s="327" t="s">
        <v>65</v>
      </c>
      <c r="G120" s="327" t="s">
        <v>143</v>
      </c>
      <c r="H120" s="327" t="s">
        <v>66</v>
      </c>
      <c r="I120" s="327" t="s">
        <v>126</v>
      </c>
      <c r="J120" s="327" t="s">
        <v>127</v>
      </c>
      <c r="K120" s="281"/>
    </row>
    <row r="121" ht="15.75" customHeight="1">
      <c r="B121" s="326"/>
      <c r="C121" s="345" t="s">
        <v>316</v>
      </c>
      <c r="D121" s="334" t="s">
        <v>129</v>
      </c>
      <c r="E121" s="334" t="s">
        <v>317</v>
      </c>
      <c r="F121" s="334">
        <v>0.609452736318407</v>
      </c>
      <c r="G121" s="335">
        <v>1.0</v>
      </c>
      <c r="H121" s="334">
        <v>0.757341576506955</v>
      </c>
      <c r="I121" s="334">
        <v>0.563655271025607</v>
      </c>
      <c r="J121" s="334">
        <v>0.656627139610748</v>
      </c>
      <c r="K121" s="281"/>
    </row>
    <row r="122" ht="15.75" customHeight="1">
      <c r="B122" s="326"/>
      <c r="C122" s="106"/>
      <c r="D122" s="334" t="s">
        <v>318</v>
      </c>
      <c r="E122" s="334" t="s">
        <v>319</v>
      </c>
      <c r="F122" s="334">
        <v>0.639303482587064</v>
      </c>
      <c r="G122" s="334">
        <v>0.963265306122449</v>
      </c>
      <c r="H122" s="334">
        <v>0.764991896272285</v>
      </c>
      <c r="I122" s="334">
        <v>0.592564669179773</v>
      </c>
      <c r="J122" s="334">
        <v>0.673703476835488</v>
      </c>
      <c r="K122" s="281"/>
    </row>
    <row r="123" ht="15.75" customHeight="1">
      <c r="B123" s="326"/>
      <c r="C123" s="334" t="s">
        <v>320</v>
      </c>
      <c r="D123" s="334" t="s">
        <v>129</v>
      </c>
      <c r="E123" s="334" t="s">
        <v>319</v>
      </c>
      <c r="F123" s="335">
        <v>0.696517412935323</v>
      </c>
      <c r="G123" s="334">
        <v>0.76734693877551</v>
      </c>
      <c r="H123" s="335">
        <v>0.755020080321285</v>
      </c>
      <c r="I123" s="335">
        <v>0.717847393734563</v>
      </c>
      <c r="J123" s="335">
        <v>0.779542662343212</v>
      </c>
      <c r="K123" s="281"/>
    </row>
    <row r="124" ht="15.75" customHeight="1">
      <c r="B124" s="281"/>
      <c r="C124" s="281"/>
      <c r="D124" s="281"/>
      <c r="E124" s="281"/>
      <c r="F124" s="281"/>
      <c r="G124" s="281"/>
      <c r="H124" s="281"/>
      <c r="I124" s="281"/>
      <c r="J124" s="281"/>
      <c r="K124" s="281"/>
    </row>
    <row r="125" ht="15.75" customHeight="1">
      <c r="B125" s="281"/>
      <c r="C125" s="281" t="s">
        <v>321</v>
      </c>
      <c r="D125" s="281"/>
      <c r="E125" s="281"/>
      <c r="F125" s="281"/>
      <c r="G125" s="281"/>
      <c r="H125" s="281"/>
      <c r="I125" s="281"/>
      <c r="J125" s="281"/>
      <c r="K125" s="281"/>
    </row>
    <row r="126" ht="15.75" customHeight="1"/>
    <row r="127" ht="15.75" customHeight="1">
      <c r="A127" s="168"/>
      <c r="S127" s="168"/>
      <c r="T127" s="168"/>
      <c r="U127" s="168"/>
      <c r="V127" s="168"/>
      <c r="W127" s="168"/>
      <c r="X127" s="168"/>
      <c r="Y127" s="168"/>
      <c r="Z127" s="168"/>
      <c r="AA127" s="168"/>
      <c r="AB127" s="168"/>
      <c r="AC127" s="168"/>
    </row>
    <row r="128" ht="15.75" customHeight="1">
      <c r="A128" s="168"/>
      <c r="S128" s="168"/>
      <c r="T128" s="168"/>
      <c r="U128" s="168"/>
      <c r="V128" s="168"/>
      <c r="W128" s="168"/>
      <c r="X128" s="168"/>
      <c r="Y128" s="168"/>
      <c r="Z128" s="168"/>
      <c r="AA128" s="168"/>
      <c r="AB128" s="168"/>
      <c r="AC128" s="168"/>
    </row>
    <row r="129" ht="15.75" customHeight="1">
      <c r="A129" s="168"/>
      <c r="S129" s="168"/>
      <c r="T129" s="168"/>
      <c r="U129" s="168"/>
      <c r="V129" s="168"/>
      <c r="W129" s="168"/>
      <c r="X129" s="168"/>
      <c r="Y129" s="168"/>
      <c r="Z129" s="168"/>
      <c r="AA129" s="168"/>
      <c r="AB129" s="168"/>
      <c r="AC129" s="168"/>
    </row>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E18:H18"/>
    <mergeCell ref="E34:I34"/>
    <mergeCell ref="J34:N34"/>
    <mergeCell ref="E40:I40"/>
    <mergeCell ref="J40:N40"/>
    <mergeCell ref="E49:I49"/>
    <mergeCell ref="J49:N49"/>
    <mergeCell ref="E55:I55"/>
    <mergeCell ref="J55:N55"/>
    <mergeCell ref="E67:H67"/>
    <mergeCell ref="M67:P67"/>
    <mergeCell ref="K69:K76"/>
    <mergeCell ref="I83:M83"/>
    <mergeCell ref="B85:B88"/>
    <mergeCell ref="C111:C112"/>
    <mergeCell ref="C119:D119"/>
    <mergeCell ref="F119:J119"/>
    <mergeCell ref="C121:C122"/>
    <mergeCell ref="D83:H83"/>
    <mergeCell ref="D97:H97"/>
    <mergeCell ref="I97:M97"/>
    <mergeCell ref="B99:B102"/>
    <mergeCell ref="E109:I109"/>
    <mergeCell ref="O109:S109"/>
    <mergeCell ref="M111:M112"/>
  </mergeCells>
  <printOptions/>
  <pageMargins bottom="0.787401575" footer="0.0" header="0.0" left="0.7" right="0.7" top="0.7874015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38"/>
    <col customWidth="1" min="2" max="2" width="14.75"/>
    <col customWidth="1" min="3" max="3" width="12.38"/>
    <col customWidth="1" min="4" max="7" width="11.13"/>
    <col customWidth="1" min="8" max="8" width="16.88"/>
    <col customWidth="1" min="9" max="15" width="11.13"/>
    <col customWidth="1" min="16" max="16" width="17.88"/>
    <col customWidth="1" min="17" max="26" width="11.13"/>
  </cols>
  <sheetData>
    <row r="1" ht="15.75" customHeight="1">
      <c r="I1" s="305" t="s">
        <v>1792</v>
      </c>
    </row>
    <row r="2" ht="15.75" customHeight="1">
      <c r="B2" s="322" t="s">
        <v>116</v>
      </c>
    </row>
    <row r="3" ht="15.75" customHeight="1"/>
    <row r="4" ht="15.75" customHeight="1">
      <c r="B4" s="323" t="s">
        <v>118</v>
      </c>
    </row>
    <row r="5" ht="15.75" customHeight="1">
      <c r="A5" s="12"/>
      <c r="B5" s="160"/>
      <c r="C5" s="12"/>
      <c r="D5" s="12"/>
      <c r="E5" s="12"/>
      <c r="F5" s="12"/>
      <c r="G5" s="12"/>
      <c r="H5" s="12"/>
      <c r="I5" s="12"/>
      <c r="J5" s="160"/>
      <c r="K5" s="12"/>
      <c r="L5" s="12"/>
      <c r="M5" s="12"/>
      <c r="N5" s="12"/>
      <c r="O5" s="12"/>
      <c r="P5" s="12"/>
      <c r="Q5" s="160"/>
      <c r="R5" s="12"/>
      <c r="S5" s="12"/>
      <c r="T5" s="12"/>
      <c r="U5" s="12"/>
      <c r="V5" s="12"/>
      <c r="W5" s="12"/>
      <c r="X5" s="12"/>
      <c r="Y5" s="12"/>
      <c r="Z5" s="12"/>
    </row>
    <row r="6" ht="15.75" customHeight="1">
      <c r="B6" s="325" t="s">
        <v>1793</v>
      </c>
      <c r="C6" s="281"/>
      <c r="D6" s="281"/>
      <c r="E6" s="281"/>
      <c r="F6" s="281"/>
      <c r="G6" s="281"/>
      <c r="H6" s="281"/>
      <c r="I6" s="281"/>
      <c r="J6" s="325"/>
      <c r="K6" s="281"/>
      <c r="L6" s="281"/>
      <c r="M6" s="281"/>
      <c r="N6" s="281"/>
      <c r="O6" s="281"/>
      <c r="P6" s="281"/>
      <c r="Q6" s="281"/>
      <c r="R6" s="281"/>
    </row>
    <row r="7" ht="15.75" customHeight="1">
      <c r="B7" s="281"/>
      <c r="C7" s="327" t="s">
        <v>96</v>
      </c>
      <c r="D7" s="327" t="s">
        <v>97</v>
      </c>
      <c r="E7" s="327" t="s">
        <v>98</v>
      </c>
      <c r="F7" s="327" t="s">
        <v>99</v>
      </c>
      <c r="G7" s="327" t="s">
        <v>100</v>
      </c>
      <c r="H7" s="327" t="s">
        <v>101</v>
      </c>
      <c r="I7" s="281"/>
      <c r="J7" s="281"/>
      <c r="K7" s="325"/>
      <c r="L7" s="325"/>
      <c r="M7" s="325"/>
      <c r="N7" s="325"/>
      <c r="O7" s="325"/>
      <c r="P7" s="325"/>
      <c r="Q7" s="281"/>
      <c r="R7" s="281"/>
    </row>
    <row r="8" ht="15.75" customHeight="1">
      <c r="B8" s="281"/>
      <c r="C8" s="280" t="s">
        <v>103</v>
      </c>
      <c r="D8" s="280">
        <v>0.0</v>
      </c>
      <c r="E8" s="280">
        <v>0.0</v>
      </c>
      <c r="F8" s="280">
        <v>0.0</v>
      </c>
      <c r="G8" s="280">
        <v>0.0</v>
      </c>
      <c r="H8" s="334" t="s">
        <v>105</v>
      </c>
      <c r="I8" s="281"/>
      <c r="J8" s="281"/>
      <c r="K8" s="281"/>
      <c r="L8" s="281"/>
      <c r="M8" s="281"/>
      <c r="N8" s="281"/>
      <c r="O8" s="281"/>
      <c r="P8" s="326"/>
      <c r="Q8" s="281"/>
      <c r="R8" s="281"/>
    </row>
    <row r="9" ht="15.75" customHeight="1">
      <c r="B9" s="281"/>
      <c r="C9" s="280" t="s">
        <v>106</v>
      </c>
      <c r="D9" s="280">
        <v>0.0</v>
      </c>
      <c r="E9" s="280">
        <v>0.0</v>
      </c>
      <c r="F9" s="280">
        <v>0.0</v>
      </c>
      <c r="G9" s="280">
        <v>0.0</v>
      </c>
      <c r="H9" s="334" t="s">
        <v>108</v>
      </c>
      <c r="I9" s="281"/>
      <c r="J9" s="281"/>
      <c r="K9" s="281"/>
      <c r="L9" s="281"/>
      <c r="M9" s="281"/>
      <c r="N9" s="281"/>
      <c r="O9" s="281"/>
      <c r="P9" s="281"/>
      <c r="Q9" s="281"/>
      <c r="R9" s="281"/>
    </row>
    <row r="10" ht="15.75" customHeight="1">
      <c r="B10" s="281"/>
      <c r="C10" s="280" t="s">
        <v>109</v>
      </c>
      <c r="D10" s="280">
        <v>0.0</v>
      </c>
      <c r="E10" s="280">
        <v>0.0</v>
      </c>
      <c r="F10" s="280">
        <v>0.0</v>
      </c>
      <c r="G10" s="280">
        <v>0.0</v>
      </c>
      <c r="H10" s="334" t="s">
        <v>111</v>
      </c>
      <c r="I10" s="281"/>
      <c r="J10" s="281"/>
      <c r="K10" s="281"/>
      <c r="L10" s="281"/>
      <c r="M10" s="281"/>
      <c r="N10" s="281"/>
      <c r="O10" s="281"/>
      <c r="P10" s="326"/>
      <c r="Q10" s="281"/>
      <c r="R10" s="281"/>
    </row>
    <row r="11" ht="15.75" customHeight="1">
      <c r="B11" s="281"/>
      <c r="C11" s="281"/>
      <c r="D11" s="281"/>
      <c r="E11" s="281"/>
      <c r="F11" s="281"/>
      <c r="G11" s="281"/>
      <c r="H11" s="281"/>
      <c r="I11" s="281"/>
      <c r="J11" s="281"/>
      <c r="K11" s="281"/>
      <c r="L11" s="281"/>
      <c r="M11" s="281"/>
      <c r="N11" s="281"/>
      <c r="O11" s="281"/>
      <c r="P11" s="281"/>
      <c r="Q11" s="281"/>
      <c r="R11" s="281"/>
    </row>
    <row r="12" ht="15.75" customHeight="1">
      <c r="B12" s="281"/>
      <c r="C12" s="281"/>
      <c r="D12" s="281"/>
      <c r="E12" s="281"/>
      <c r="F12" s="281"/>
      <c r="G12" s="281"/>
      <c r="H12" s="281"/>
      <c r="I12" s="281"/>
      <c r="J12" s="281"/>
      <c r="K12" s="281"/>
      <c r="L12" s="281"/>
      <c r="M12" s="281"/>
      <c r="N12" s="281"/>
      <c r="O12" s="281"/>
      <c r="P12" s="281"/>
      <c r="Q12" s="281"/>
      <c r="R12" s="281"/>
    </row>
    <row r="13" ht="15.75" customHeight="1">
      <c r="A13" s="12"/>
      <c r="B13" s="12"/>
      <c r="C13" s="12"/>
      <c r="D13" s="12"/>
      <c r="E13" s="12"/>
      <c r="F13" s="12"/>
      <c r="G13" s="12"/>
      <c r="H13" s="12"/>
      <c r="I13" s="12"/>
      <c r="J13" s="12"/>
      <c r="K13" s="12"/>
      <c r="L13" s="12"/>
      <c r="M13" s="12"/>
      <c r="N13" s="12"/>
      <c r="O13" s="12"/>
      <c r="P13" s="12"/>
      <c r="Q13" s="12"/>
      <c r="R13" s="12"/>
      <c r="T13" s="12"/>
      <c r="U13" s="12"/>
      <c r="V13" s="12"/>
      <c r="W13" s="12"/>
      <c r="X13" s="12"/>
      <c r="Y13" s="12"/>
      <c r="Z13" s="12"/>
    </row>
    <row r="14" ht="15.75" customHeight="1">
      <c r="B14" s="325" t="s">
        <v>119</v>
      </c>
      <c r="C14" s="281"/>
      <c r="D14" s="281"/>
      <c r="E14" s="281"/>
      <c r="F14" s="281"/>
      <c r="G14" s="281"/>
      <c r="H14" s="281"/>
      <c r="I14" s="281"/>
      <c r="J14" s="325" t="s">
        <v>1794</v>
      </c>
      <c r="K14" s="281"/>
      <c r="L14" s="281"/>
      <c r="M14" s="281"/>
      <c r="N14" s="281"/>
      <c r="O14" s="281"/>
      <c r="P14" s="281"/>
      <c r="Q14" s="281"/>
      <c r="R14" s="281"/>
      <c r="S14" s="281"/>
      <c r="T14" s="281"/>
      <c r="U14" s="281"/>
    </row>
    <row r="15" ht="15.75" customHeight="1">
      <c r="B15" s="281"/>
      <c r="C15" s="370"/>
      <c r="D15" s="370"/>
      <c r="E15" s="333" t="s">
        <v>122</v>
      </c>
      <c r="F15" s="19"/>
      <c r="G15" s="19"/>
      <c r="H15" s="5"/>
      <c r="I15" s="281"/>
      <c r="J15" s="281"/>
      <c r="K15" s="370"/>
      <c r="L15" s="370"/>
      <c r="M15" s="333" t="s">
        <v>1795</v>
      </c>
      <c r="N15" s="19"/>
      <c r="O15" s="19"/>
      <c r="P15" s="5"/>
      <c r="Q15" s="333" t="s">
        <v>1532</v>
      </c>
      <c r="R15" s="19"/>
      <c r="S15" s="19"/>
      <c r="T15" s="5"/>
      <c r="U15" s="281"/>
    </row>
    <row r="16" ht="15.75" customHeight="1">
      <c r="B16" s="281"/>
      <c r="C16" s="327" t="s">
        <v>123</v>
      </c>
      <c r="D16" s="327" t="s">
        <v>124</v>
      </c>
      <c r="E16" s="327" t="s">
        <v>125</v>
      </c>
      <c r="F16" s="327" t="s">
        <v>66</v>
      </c>
      <c r="G16" s="327" t="s">
        <v>126</v>
      </c>
      <c r="H16" s="327" t="s">
        <v>127</v>
      </c>
      <c r="I16" s="281"/>
      <c r="J16" s="281"/>
      <c r="K16" s="327" t="s">
        <v>123</v>
      </c>
      <c r="L16" s="327" t="s">
        <v>124</v>
      </c>
      <c r="M16" s="327" t="s">
        <v>125</v>
      </c>
      <c r="N16" s="327" t="s">
        <v>66</v>
      </c>
      <c r="O16" s="327" t="s">
        <v>126</v>
      </c>
      <c r="P16" s="327" t="s">
        <v>127</v>
      </c>
      <c r="Q16" s="327" t="s">
        <v>125</v>
      </c>
      <c r="R16" s="327" t="s">
        <v>66</v>
      </c>
      <c r="S16" s="327" t="s">
        <v>126</v>
      </c>
      <c r="T16" s="327" t="s">
        <v>127</v>
      </c>
      <c r="U16" s="281"/>
    </row>
    <row r="17" ht="15.75" customHeight="1">
      <c r="B17" s="281"/>
      <c r="C17" s="334" t="s">
        <v>128</v>
      </c>
      <c r="D17" s="334" t="s">
        <v>129</v>
      </c>
      <c r="E17" s="280">
        <v>0.0</v>
      </c>
      <c r="F17" s="280">
        <v>0.0</v>
      </c>
      <c r="G17" s="280">
        <v>0.0</v>
      </c>
      <c r="H17" s="280">
        <v>0.0</v>
      </c>
      <c r="I17" s="281"/>
      <c r="J17" s="281"/>
      <c r="K17" s="334" t="s">
        <v>144</v>
      </c>
      <c r="L17" s="334" t="s">
        <v>1796</v>
      </c>
      <c r="M17" s="280">
        <v>0.0</v>
      </c>
      <c r="N17" s="280">
        <v>0.0</v>
      </c>
      <c r="O17" s="280">
        <v>0.0</v>
      </c>
      <c r="P17" s="280">
        <v>0.0</v>
      </c>
      <c r="Q17" s="280">
        <v>0.0</v>
      </c>
      <c r="R17" s="280">
        <v>0.0</v>
      </c>
      <c r="S17" s="280">
        <v>0.0</v>
      </c>
      <c r="T17" s="280">
        <v>0.0</v>
      </c>
      <c r="U17" s="281"/>
    </row>
    <row r="18" ht="15.75" customHeight="1">
      <c r="B18" s="281"/>
      <c r="C18" s="334" t="s">
        <v>130</v>
      </c>
      <c r="D18" s="334" t="s">
        <v>129</v>
      </c>
      <c r="E18" s="280">
        <v>0.0</v>
      </c>
      <c r="F18" s="280">
        <v>0.0</v>
      </c>
      <c r="G18" s="280">
        <v>0.0</v>
      </c>
      <c r="H18" s="280">
        <v>0.0</v>
      </c>
      <c r="I18" s="281"/>
      <c r="J18" s="281"/>
      <c r="K18" s="334" t="s">
        <v>1797</v>
      </c>
      <c r="L18" s="334" t="s">
        <v>1796</v>
      </c>
      <c r="M18" s="280">
        <v>0.0</v>
      </c>
      <c r="N18" s="280">
        <v>0.0</v>
      </c>
      <c r="O18" s="280">
        <v>0.0</v>
      </c>
      <c r="P18" s="280">
        <v>0.0</v>
      </c>
      <c r="Q18" s="280">
        <v>0.0</v>
      </c>
      <c r="R18" s="280">
        <v>0.0</v>
      </c>
      <c r="S18" s="280">
        <v>0.0</v>
      </c>
      <c r="T18" s="280">
        <v>0.0</v>
      </c>
      <c r="U18" s="281"/>
    </row>
    <row r="19" ht="15.75" customHeight="1">
      <c r="B19" s="281"/>
      <c r="C19" s="334" t="s">
        <v>131</v>
      </c>
      <c r="D19" s="334" t="s">
        <v>129</v>
      </c>
      <c r="E19" s="280">
        <v>0.0</v>
      </c>
      <c r="F19" s="280">
        <v>0.0</v>
      </c>
      <c r="G19" s="280">
        <v>0.0</v>
      </c>
      <c r="H19" s="280">
        <v>0.0</v>
      </c>
      <c r="I19" s="281"/>
      <c r="J19" s="281"/>
      <c r="K19" s="281"/>
      <c r="L19" s="281"/>
      <c r="M19" s="281"/>
      <c r="N19" s="281"/>
      <c r="O19" s="281"/>
      <c r="P19" s="281"/>
      <c r="Q19" s="281"/>
      <c r="R19" s="281"/>
      <c r="S19" s="281"/>
      <c r="T19" s="281"/>
      <c r="U19" s="281"/>
    </row>
    <row r="20" ht="15.75" customHeight="1">
      <c r="B20" s="281"/>
      <c r="C20" s="334" t="s">
        <v>132</v>
      </c>
      <c r="D20" s="334" t="s">
        <v>129</v>
      </c>
      <c r="E20" s="280">
        <v>0.0</v>
      </c>
      <c r="F20" s="280">
        <v>0.0</v>
      </c>
      <c r="G20" s="280">
        <v>0.0</v>
      </c>
      <c r="H20" s="280">
        <v>0.0</v>
      </c>
      <c r="I20" s="281"/>
      <c r="J20" s="281"/>
      <c r="K20" s="281" t="s">
        <v>121</v>
      </c>
      <c r="L20" s="281"/>
      <c r="M20" s="281"/>
      <c r="N20" s="281"/>
      <c r="O20" s="281"/>
      <c r="P20" s="281"/>
      <c r="Q20" s="281"/>
      <c r="R20" s="281"/>
      <c r="S20" s="281"/>
      <c r="T20" s="281"/>
      <c r="U20" s="281"/>
    </row>
    <row r="21" ht="15.75" customHeight="1">
      <c r="B21" s="281"/>
      <c r="C21" s="334" t="s">
        <v>133</v>
      </c>
      <c r="D21" s="334" t="s">
        <v>129</v>
      </c>
      <c r="E21" s="280">
        <v>0.0</v>
      </c>
      <c r="F21" s="280">
        <v>0.0</v>
      </c>
      <c r="G21" s="280">
        <v>0.0</v>
      </c>
      <c r="H21" s="280">
        <v>0.0</v>
      </c>
      <c r="I21" s="281"/>
      <c r="J21" s="281"/>
      <c r="K21" s="370"/>
      <c r="L21" s="371"/>
      <c r="M21" s="364" t="s">
        <v>1798</v>
      </c>
      <c r="N21" s="19"/>
      <c r="O21" s="19"/>
      <c r="P21" s="5"/>
      <c r="Q21" s="281"/>
      <c r="R21" s="281"/>
      <c r="S21" s="281"/>
      <c r="T21" s="281"/>
      <c r="U21" s="281"/>
    </row>
    <row r="22" ht="15.75" customHeight="1">
      <c r="B22" s="281"/>
      <c r="C22" s="334" t="s">
        <v>1797</v>
      </c>
      <c r="D22" s="334" t="s">
        <v>135</v>
      </c>
      <c r="E22" s="280">
        <v>0.0</v>
      </c>
      <c r="F22" s="280">
        <v>0.0</v>
      </c>
      <c r="G22" s="280">
        <v>0.0</v>
      </c>
      <c r="H22" s="280">
        <v>0.0</v>
      </c>
      <c r="I22" s="281"/>
      <c r="J22" s="281"/>
      <c r="K22" s="359" t="s">
        <v>123</v>
      </c>
      <c r="L22" s="372" t="s">
        <v>124</v>
      </c>
      <c r="M22" s="372" t="s">
        <v>1799</v>
      </c>
      <c r="N22" s="372" t="s">
        <v>1800</v>
      </c>
      <c r="O22" s="372" t="s">
        <v>1801</v>
      </c>
      <c r="P22" s="372" t="s">
        <v>1802</v>
      </c>
      <c r="Q22" s="281"/>
      <c r="R22" s="281"/>
      <c r="S22" s="281"/>
      <c r="T22" s="281"/>
      <c r="U22" s="281"/>
    </row>
    <row r="23" ht="15.75" customHeight="1">
      <c r="B23" s="281"/>
      <c r="C23" s="281"/>
      <c r="D23" s="281"/>
      <c r="E23" s="281"/>
      <c r="F23" s="281"/>
      <c r="G23" s="281"/>
      <c r="H23" s="281"/>
      <c r="I23" s="281"/>
      <c r="J23" s="281"/>
      <c r="K23" s="337" t="s">
        <v>144</v>
      </c>
      <c r="L23" s="338" t="s">
        <v>129</v>
      </c>
      <c r="M23" s="373">
        <v>0.0</v>
      </c>
      <c r="N23" s="373">
        <v>0.0</v>
      </c>
      <c r="O23" s="373">
        <v>0.0</v>
      </c>
      <c r="P23" s="373">
        <v>0.0</v>
      </c>
      <c r="Q23" s="281"/>
      <c r="R23" s="281"/>
      <c r="S23" s="281"/>
      <c r="T23" s="281"/>
      <c r="U23" s="281"/>
    </row>
    <row r="24" ht="15.75" customHeight="1">
      <c r="B24" s="281"/>
      <c r="C24" s="281"/>
      <c r="D24" s="281"/>
      <c r="E24" s="281"/>
      <c r="F24" s="281"/>
      <c r="G24" s="281"/>
      <c r="H24" s="281"/>
      <c r="I24" s="281"/>
      <c r="J24" s="281"/>
      <c r="K24" s="337" t="s">
        <v>1797</v>
      </c>
      <c r="L24" s="338" t="s">
        <v>129</v>
      </c>
      <c r="M24" s="373">
        <v>0.0</v>
      </c>
      <c r="N24" s="373">
        <v>0.0</v>
      </c>
      <c r="O24" s="373">
        <v>0.0</v>
      </c>
      <c r="P24" s="373">
        <v>0.0</v>
      </c>
      <c r="Q24" s="281"/>
      <c r="R24" s="281"/>
      <c r="S24" s="281"/>
      <c r="T24" s="281"/>
      <c r="U24" s="281"/>
    </row>
    <row r="25" ht="15.75" customHeight="1">
      <c r="B25" s="281"/>
      <c r="C25" s="281"/>
      <c r="D25" s="281"/>
      <c r="E25" s="281"/>
      <c r="F25" s="281"/>
      <c r="G25" s="281"/>
      <c r="H25" s="281"/>
      <c r="I25" s="281"/>
      <c r="J25" s="281"/>
      <c r="K25" s="281"/>
      <c r="L25" s="281"/>
      <c r="M25" s="281"/>
      <c r="N25" s="281"/>
      <c r="O25" s="281"/>
      <c r="P25" s="281"/>
      <c r="Q25" s="281"/>
      <c r="R25" s="281"/>
      <c r="S25" s="281"/>
      <c r="T25" s="281"/>
      <c r="U25" s="281"/>
    </row>
    <row r="26" ht="15.75" customHeight="1">
      <c r="B26" s="281"/>
      <c r="C26" s="281"/>
      <c r="D26" s="281"/>
      <c r="E26" s="281"/>
      <c r="F26" s="281"/>
      <c r="G26" s="281"/>
      <c r="H26" s="281"/>
      <c r="I26" s="281"/>
      <c r="J26" s="281"/>
      <c r="K26" s="281"/>
      <c r="L26" s="281"/>
      <c r="M26" s="281"/>
      <c r="N26" s="281"/>
      <c r="O26" s="281"/>
      <c r="P26" s="281"/>
      <c r="Q26" s="281"/>
      <c r="R26" s="281"/>
      <c r="S26" s="281"/>
      <c r="T26" s="281"/>
      <c r="U26" s="281"/>
    </row>
    <row r="27" ht="15.75" customHeight="1">
      <c r="A27" s="12"/>
      <c r="B27" s="281"/>
      <c r="C27" s="281" t="s">
        <v>139</v>
      </c>
      <c r="D27" s="281"/>
      <c r="E27" s="281"/>
      <c r="F27" s="281"/>
      <c r="G27" s="281"/>
      <c r="H27" s="281"/>
      <c r="I27" s="281"/>
      <c r="J27" s="281"/>
      <c r="K27" s="281"/>
      <c r="L27" s="281"/>
      <c r="M27" s="281"/>
      <c r="N27" s="281"/>
      <c r="O27" s="281"/>
      <c r="P27" s="281"/>
      <c r="Q27" s="281"/>
      <c r="R27" s="281"/>
      <c r="S27" s="281"/>
      <c r="T27" s="281"/>
      <c r="U27" s="281"/>
      <c r="V27" s="12"/>
      <c r="W27" s="12"/>
      <c r="X27" s="12"/>
      <c r="Y27" s="12"/>
      <c r="Z27" s="12"/>
    </row>
    <row r="28" ht="15.75" customHeight="1"/>
    <row r="29" ht="15.75" customHeight="1">
      <c r="B29" s="325" t="s">
        <v>1803</v>
      </c>
      <c r="C29" s="281"/>
      <c r="D29" s="281"/>
      <c r="E29" s="281"/>
      <c r="F29" s="281"/>
      <c r="G29" s="281"/>
      <c r="H29" s="281"/>
      <c r="I29" s="281"/>
      <c r="J29" s="281"/>
      <c r="K29" s="325" t="s">
        <v>1804</v>
      </c>
      <c r="L29" s="281"/>
      <c r="M29" s="281"/>
      <c r="N29" s="281"/>
      <c r="O29" s="281"/>
      <c r="P29" s="281"/>
      <c r="Q29" s="281"/>
      <c r="R29" s="281"/>
    </row>
    <row r="30" ht="15.75" customHeight="1">
      <c r="B30" s="281"/>
      <c r="C30" s="281"/>
      <c r="D30" s="281"/>
      <c r="E30" s="281"/>
      <c r="F30" s="281"/>
      <c r="G30" s="281"/>
      <c r="H30" s="281"/>
      <c r="I30" s="281"/>
      <c r="J30" s="281"/>
      <c r="K30" s="325"/>
      <c r="L30" s="281"/>
      <c r="M30" s="281"/>
      <c r="N30" s="281"/>
      <c r="O30" s="281"/>
      <c r="P30" s="281"/>
      <c r="Q30" s="281"/>
      <c r="R30" s="281"/>
    </row>
    <row r="31" ht="15.75" customHeight="1">
      <c r="B31" s="281"/>
      <c r="C31" s="340"/>
      <c r="D31" s="333" t="s">
        <v>122</v>
      </c>
      <c r="E31" s="19"/>
      <c r="F31" s="19"/>
      <c r="G31" s="5"/>
      <c r="H31" s="281"/>
      <c r="I31" s="281"/>
      <c r="J31" s="281"/>
      <c r="K31" s="281"/>
      <c r="L31" s="340"/>
      <c r="M31" s="333" t="s">
        <v>1528</v>
      </c>
      <c r="N31" s="19"/>
      <c r="O31" s="19"/>
      <c r="P31" s="5"/>
      <c r="Q31" s="281"/>
      <c r="R31" s="281"/>
    </row>
    <row r="32" ht="15.75" customHeight="1">
      <c r="B32" s="281"/>
      <c r="C32" s="341" t="s">
        <v>124</v>
      </c>
      <c r="D32" s="341" t="s">
        <v>125</v>
      </c>
      <c r="E32" s="341" t="s">
        <v>66</v>
      </c>
      <c r="F32" s="341" t="s">
        <v>126</v>
      </c>
      <c r="G32" s="341" t="s">
        <v>127</v>
      </c>
      <c r="H32" s="281"/>
      <c r="I32" s="281"/>
      <c r="J32" s="281"/>
      <c r="K32" s="281"/>
      <c r="L32" s="341" t="s">
        <v>124</v>
      </c>
      <c r="M32" s="341" t="s">
        <v>125</v>
      </c>
      <c r="N32" s="341" t="s">
        <v>66</v>
      </c>
      <c r="O32" s="341" t="s">
        <v>126</v>
      </c>
      <c r="P32" s="341" t="s">
        <v>127</v>
      </c>
      <c r="Q32" s="281"/>
      <c r="R32" s="281"/>
    </row>
    <row r="33" ht="15.75" customHeight="1">
      <c r="B33" s="281"/>
      <c r="C33" s="374" t="s">
        <v>129</v>
      </c>
      <c r="D33" s="344">
        <v>0.0</v>
      </c>
      <c r="E33" s="344">
        <v>0.0</v>
      </c>
      <c r="F33" s="344">
        <v>0.0</v>
      </c>
      <c r="G33" s="375">
        <v>0.0</v>
      </c>
      <c r="H33" s="281"/>
      <c r="I33" s="281"/>
      <c r="J33" s="281"/>
      <c r="K33" s="281"/>
      <c r="L33" s="374" t="s">
        <v>129</v>
      </c>
      <c r="M33" s="344">
        <v>0.0</v>
      </c>
      <c r="N33" s="344">
        <v>0.0</v>
      </c>
      <c r="O33" s="344">
        <v>0.0</v>
      </c>
      <c r="P33" s="375">
        <v>0.0</v>
      </c>
      <c r="Q33" s="281"/>
      <c r="R33" s="281"/>
    </row>
    <row r="34" ht="15.75" customHeight="1">
      <c r="B34" s="281"/>
      <c r="C34" s="376" t="s">
        <v>208</v>
      </c>
      <c r="D34" s="348">
        <v>0.0</v>
      </c>
      <c r="E34" s="348">
        <v>0.0</v>
      </c>
      <c r="F34" s="348">
        <v>0.0</v>
      </c>
      <c r="G34" s="377">
        <v>0.0</v>
      </c>
      <c r="H34" s="281"/>
      <c r="I34" s="281"/>
      <c r="J34" s="281"/>
      <c r="K34" s="281"/>
      <c r="L34" s="376" t="s">
        <v>208</v>
      </c>
      <c r="M34" s="348">
        <v>0.0</v>
      </c>
      <c r="N34" s="348">
        <v>0.0</v>
      </c>
      <c r="O34" s="348">
        <v>0.0</v>
      </c>
      <c r="P34" s="377">
        <v>0.0</v>
      </c>
      <c r="Q34" s="281"/>
      <c r="R34" s="281"/>
    </row>
    <row r="35" ht="15.75" customHeight="1">
      <c r="B35" s="281"/>
      <c r="C35" s="374" t="s">
        <v>198</v>
      </c>
      <c r="D35" s="344">
        <v>0.0</v>
      </c>
      <c r="E35" s="344">
        <v>0.0</v>
      </c>
      <c r="F35" s="344">
        <v>0.0</v>
      </c>
      <c r="G35" s="375">
        <v>0.0</v>
      </c>
      <c r="H35" s="281"/>
      <c r="I35" s="281"/>
      <c r="J35" s="281"/>
      <c r="K35" s="281"/>
      <c r="L35" s="374" t="s">
        <v>1805</v>
      </c>
      <c r="M35" s="344">
        <v>0.0</v>
      </c>
      <c r="N35" s="344">
        <v>0.0</v>
      </c>
      <c r="O35" s="344">
        <v>0.0</v>
      </c>
      <c r="P35" s="375">
        <v>0.0</v>
      </c>
      <c r="Q35" s="281"/>
      <c r="R35" s="281"/>
    </row>
    <row r="36" ht="15.75" customHeight="1">
      <c r="B36" s="281"/>
      <c r="C36" s="376" t="s">
        <v>222</v>
      </c>
      <c r="D36" s="348">
        <v>0.0</v>
      </c>
      <c r="E36" s="348">
        <v>0.0</v>
      </c>
      <c r="F36" s="348">
        <v>0.0</v>
      </c>
      <c r="G36" s="377">
        <v>0.0</v>
      </c>
      <c r="H36" s="281"/>
      <c r="I36" s="281"/>
      <c r="J36" s="281"/>
      <c r="K36" s="281"/>
      <c r="L36" s="376" t="s">
        <v>1806</v>
      </c>
      <c r="M36" s="348">
        <v>0.0</v>
      </c>
      <c r="N36" s="348">
        <v>0.0</v>
      </c>
      <c r="O36" s="348">
        <v>0.0</v>
      </c>
      <c r="P36" s="377">
        <v>0.0</v>
      </c>
      <c r="Q36" s="281"/>
      <c r="R36" s="281"/>
    </row>
    <row r="37" ht="15.75" customHeight="1">
      <c r="B37" s="281"/>
      <c r="C37" s="374" t="s">
        <v>209</v>
      </c>
      <c r="D37" s="344">
        <v>0.0</v>
      </c>
      <c r="E37" s="344">
        <v>0.0</v>
      </c>
      <c r="F37" s="344">
        <v>0.0</v>
      </c>
      <c r="G37" s="375">
        <v>0.0</v>
      </c>
      <c r="H37" s="281"/>
      <c r="I37" s="281"/>
      <c r="J37" s="281"/>
      <c r="K37" s="281"/>
      <c r="L37" s="281"/>
      <c r="M37" s="281"/>
      <c r="N37" s="281"/>
      <c r="O37" s="281"/>
      <c r="P37" s="281"/>
      <c r="Q37" s="281"/>
      <c r="R37" s="281"/>
    </row>
    <row r="38" ht="15.75" customHeight="1">
      <c r="B38" s="281"/>
      <c r="C38" s="376" t="s">
        <v>239</v>
      </c>
      <c r="D38" s="348">
        <v>0.0</v>
      </c>
      <c r="E38" s="348">
        <v>0.0</v>
      </c>
      <c r="F38" s="348">
        <v>0.0</v>
      </c>
      <c r="G38" s="377">
        <v>0.0</v>
      </c>
      <c r="H38" s="281"/>
      <c r="I38" s="281"/>
      <c r="J38" s="281"/>
      <c r="K38" s="281"/>
      <c r="L38" s="281"/>
      <c r="M38" s="281"/>
      <c r="N38" s="281"/>
      <c r="O38" s="281"/>
      <c r="P38" s="281"/>
      <c r="Q38" s="281"/>
      <c r="R38" s="281"/>
    </row>
    <row r="39" ht="15.75" customHeight="1">
      <c r="B39" s="281"/>
      <c r="C39" s="374" t="s">
        <v>227</v>
      </c>
      <c r="D39" s="344">
        <v>0.0</v>
      </c>
      <c r="E39" s="344">
        <v>0.0</v>
      </c>
      <c r="F39" s="344">
        <v>0.0</v>
      </c>
      <c r="G39" s="375">
        <v>0.0</v>
      </c>
      <c r="H39" s="281"/>
      <c r="I39" s="281"/>
      <c r="J39" s="281"/>
      <c r="K39" s="281"/>
      <c r="L39" s="281"/>
      <c r="M39" s="281"/>
      <c r="N39" s="281"/>
      <c r="O39" s="281"/>
      <c r="P39" s="281"/>
      <c r="Q39" s="281"/>
      <c r="R39" s="281"/>
    </row>
    <row r="40" ht="15.75" customHeight="1">
      <c r="B40" s="281"/>
      <c r="C40" s="376" t="s">
        <v>244</v>
      </c>
      <c r="D40" s="348">
        <v>0.0</v>
      </c>
      <c r="E40" s="348">
        <v>0.0</v>
      </c>
      <c r="F40" s="348">
        <v>0.0</v>
      </c>
      <c r="G40" s="377">
        <v>0.0</v>
      </c>
      <c r="H40" s="281"/>
      <c r="I40" s="281"/>
      <c r="J40" s="281"/>
      <c r="K40" s="281"/>
      <c r="L40" s="281"/>
      <c r="M40" s="281"/>
      <c r="N40" s="281"/>
      <c r="O40" s="281"/>
      <c r="P40" s="281"/>
      <c r="Q40" s="281"/>
      <c r="R40" s="281"/>
    </row>
    <row r="41" ht="15.75" customHeight="1">
      <c r="B41" s="281"/>
      <c r="C41" s="281"/>
      <c r="D41" s="281"/>
      <c r="E41" s="281"/>
      <c r="F41" s="281"/>
      <c r="G41" s="281"/>
      <c r="H41" s="281"/>
      <c r="I41" s="281"/>
      <c r="J41" s="281"/>
      <c r="K41" s="281"/>
      <c r="L41" s="281"/>
      <c r="M41" s="281"/>
      <c r="N41" s="281"/>
      <c r="O41" s="281"/>
      <c r="P41" s="281"/>
      <c r="Q41" s="281"/>
      <c r="R41" s="281"/>
    </row>
    <row r="42" ht="15.75" customHeight="1">
      <c r="B42" s="281"/>
      <c r="C42" s="281" t="s">
        <v>249</v>
      </c>
      <c r="D42" s="281"/>
      <c r="E42" s="281"/>
      <c r="F42" s="281"/>
      <c r="G42" s="281"/>
      <c r="H42" s="281"/>
      <c r="I42" s="281"/>
      <c r="J42" s="281"/>
      <c r="K42" s="281"/>
      <c r="L42" s="281" t="s">
        <v>273</v>
      </c>
      <c r="M42" s="281"/>
      <c r="N42" s="281"/>
      <c r="O42" s="281"/>
      <c r="P42" s="281"/>
      <c r="Q42" s="281"/>
      <c r="R42" s="281"/>
    </row>
    <row r="43" ht="15.75" customHeight="1"/>
    <row r="44" ht="15.75" customHeight="1"/>
    <row r="45" ht="15.75" customHeight="1"/>
    <row r="46" ht="15.75" customHeight="1"/>
    <row r="47" ht="15.75" customHeight="1">
      <c r="B47" s="323" t="s">
        <v>1807</v>
      </c>
    </row>
    <row r="48" ht="15.75" customHeight="1"/>
    <row r="49" ht="15.75" customHeight="1">
      <c r="B49" s="378" t="s">
        <v>1808</v>
      </c>
      <c r="C49" s="379"/>
      <c r="D49" s="379"/>
      <c r="E49" s="379"/>
      <c r="F49" s="379"/>
      <c r="G49" s="379"/>
      <c r="H49" s="379"/>
      <c r="I49" s="379"/>
      <c r="J49" s="378"/>
      <c r="K49" s="379"/>
      <c r="L49" s="379"/>
      <c r="M49" s="379"/>
      <c r="N49" s="379"/>
      <c r="O49" s="379"/>
      <c r="P49" s="379"/>
      <c r="Q49" s="378"/>
      <c r="R49" s="379"/>
    </row>
    <row r="50" ht="15.75" customHeight="1">
      <c r="B50" s="379"/>
      <c r="C50" s="379"/>
      <c r="D50" s="380"/>
      <c r="E50" s="381" t="s">
        <v>301</v>
      </c>
      <c r="F50" s="19"/>
      <c r="G50" s="19"/>
      <c r="H50" s="5"/>
      <c r="I50" s="379"/>
      <c r="J50" s="379"/>
      <c r="K50" s="378"/>
      <c r="L50" s="378"/>
      <c r="M50" s="378"/>
      <c r="N50" s="378"/>
      <c r="O50" s="378"/>
      <c r="P50" s="378"/>
      <c r="Q50" s="379"/>
      <c r="R50" s="378"/>
    </row>
    <row r="51" ht="15.75" customHeight="1">
      <c r="B51" s="379"/>
      <c r="C51" s="382" t="s">
        <v>123</v>
      </c>
      <c r="D51" s="383" t="s">
        <v>124</v>
      </c>
      <c r="E51" s="382" t="s">
        <v>125</v>
      </c>
      <c r="F51" s="382" t="s">
        <v>66</v>
      </c>
      <c r="G51" s="382" t="s">
        <v>126</v>
      </c>
      <c r="H51" s="382" t="s">
        <v>127</v>
      </c>
      <c r="I51" s="379"/>
      <c r="J51" s="379"/>
      <c r="K51" s="379"/>
      <c r="L51" s="379"/>
      <c r="M51" s="379"/>
      <c r="N51" s="379"/>
      <c r="O51" s="379"/>
      <c r="P51" s="384"/>
      <c r="Q51" s="379"/>
      <c r="R51" s="379"/>
    </row>
    <row r="52" ht="15.75" customHeight="1">
      <c r="B52" s="379"/>
      <c r="C52" s="385" t="s">
        <v>304</v>
      </c>
      <c r="D52" s="385" t="s">
        <v>129</v>
      </c>
      <c r="E52" s="314">
        <v>0.0</v>
      </c>
      <c r="F52" s="314">
        <v>0.0</v>
      </c>
      <c r="G52" s="314">
        <v>0.0</v>
      </c>
      <c r="H52" s="314">
        <v>0.0</v>
      </c>
      <c r="I52" s="379"/>
      <c r="J52" s="379"/>
      <c r="K52" s="379"/>
      <c r="L52" s="379"/>
      <c r="M52" s="379"/>
      <c r="N52" s="379"/>
      <c r="O52" s="379"/>
      <c r="P52" s="384"/>
      <c r="Q52" s="379"/>
      <c r="R52" s="379"/>
    </row>
    <row r="53" ht="15.75" customHeight="1">
      <c r="B53" s="379"/>
      <c r="C53" s="385" t="s">
        <v>304</v>
      </c>
      <c r="D53" s="385" t="s">
        <v>208</v>
      </c>
      <c r="E53" s="314">
        <v>0.0</v>
      </c>
      <c r="F53" s="314">
        <v>0.0</v>
      </c>
      <c r="G53" s="314">
        <v>0.0</v>
      </c>
      <c r="H53" s="314">
        <v>0.0</v>
      </c>
      <c r="I53" s="379"/>
      <c r="J53" s="379"/>
      <c r="K53" s="379"/>
      <c r="L53" s="379"/>
      <c r="M53" s="379"/>
      <c r="N53" s="379"/>
      <c r="O53" s="379"/>
      <c r="P53" s="384"/>
      <c r="Q53" s="379"/>
      <c r="R53" s="379"/>
    </row>
    <row r="54" ht="15.75" customHeight="1">
      <c r="B54" s="379"/>
      <c r="C54" s="385" t="s">
        <v>304</v>
      </c>
      <c r="D54" s="385" t="s">
        <v>1809</v>
      </c>
      <c r="E54" s="314">
        <v>0.0</v>
      </c>
      <c r="F54" s="314">
        <v>0.0</v>
      </c>
      <c r="G54" s="314">
        <v>0.0</v>
      </c>
      <c r="H54" s="314">
        <v>0.0</v>
      </c>
      <c r="I54" s="379"/>
      <c r="J54" s="379"/>
      <c r="K54" s="379"/>
      <c r="L54" s="379"/>
      <c r="M54" s="379"/>
      <c r="N54" s="379"/>
      <c r="O54" s="379"/>
      <c r="P54" s="379"/>
      <c r="Q54" s="379"/>
      <c r="R54" s="379"/>
    </row>
    <row r="55" ht="15.75" customHeight="1">
      <c r="B55" s="379"/>
      <c r="C55" s="379"/>
      <c r="D55" s="379"/>
      <c r="E55" s="379"/>
      <c r="F55" s="379"/>
      <c r="G55" s="379"/>
      <c r="H55" s="379"/>
      <c r="I55" s="379"/>
      <c r="J55" s="379"/>
      <c r="K55" s="379"/>
      <c r="L55" s="379"/>
      <c r="M55" s="379"/>
      <c r="N55" s="379"/>
      <c r="O55" s="379"/>
      <c r="P55" s="379"/>
      <c r="Q55" s="379"/>
      <c r="R55" s="379"/>
    </row>
    <row r="56" ht="15.75" customHeight="1">
      <c r="B56" s="379"/>
      <c r="C56" s="379"/>
      <c r="D56" s="379"/>
      <c r="E56" s="379"/>
      <c r="F56" s="379"/>
      <c r="G56" s="379"/>
      <c r="H56" s="379"/>
      <c r="I56" s="379"/>
      <c r="J56" s="379"/>
      <c r="K56" s="379"/>
      <c r="L56" s="379"/>
      <c r="M56" s="379"/>
      <c r="N56" s="379"/>
      <c r="O56" s="379"/>
      <c r="P56" s="379"/>
      <c r="Q56" s="379"/>
      <c r="R56" s="379"/>
    </row>
    <row r="57" ht="15.75" customHeight="1">
      <c r="B57" s="12"/>
      <c r="C57" s="12"/>
      <c r="D57" s="12"/>
      <c r="E57" s="12"/>
      <c r="F57" s="12"/>
      <c r="G57" s="12"/>
      <c r="H57" s="12"/>
      <c r="I57" s="12"/>
      <c r="J57" s="12"/>
      <c r="K57" s="12"/>
      <c r="L57" s="12"/>
      <c r="M57" s="12"/>
      <c r="N57" s="12"/>
      <c r="O57" s="12"/>
      <c r="P57" s="12"/>
      <c r="Q57" s="12"/>
      <c r="R57" s="12"/>
    </row>
    <row r="58" ht="15.75" customHeight="1">
      <c r="B58" s="378" t="s">
        <v>312</v>
      </c>
      <c r="C58" s="379"/>
      <c r="D58" s="379"/>
      <c r="E58" s="379"/>
      <c r="F58" s="379"/>
      <c r="G58" s="379"/>
      <c r="H58" s="379"/>
      <c r="I58" s="379"/>
      <c r="J58" s="378"/>
      <c r="K58" s="379"/>
      <c r="L58" s="379"/>
      <c r="M58" s="379"/>
      <c r="N58" s="379"/>
      <c r="O58" s="379"/>
      <c r="P58" s="379"/>
      <c r="Q58" s="378"/>
      <c r="R58" s="379"/>
    </row>
    <row r="59" ht="15.75" customHeight="1">
      <c r="B59" s="379"/>
      <c r="C59" s="386"/>
      <c r="D59" s="380"/>
      <c r="E59" s="381" t="s">
        <v>1810</v>
      </c>
      <c r="F59" s="19"/>
      <c r="G59" s="19"/>
      <c r="H59" s="5"/>
      <c r="I59" s="379"/>
      <c r="J59" s="379"/>
      <c r="K59" s="379"/>
      <c r="L59" s="379"/>
      <c r="M59" s="379"/>
      <c r="N59" s="379"/>
      <c r="O59" s="379"/>
      <c r="P59" s="379"/>
      <c r="Q59" s="379"/>
      <c r="R59" s="387"/>
    </row>
    <row r="60" ht="15.75" customHeight="1">
      <c r="B60" s="379"/>
      <c r="C60" s="383" t="s">
        <v>123</v>
      </c>
      <c r="D60" s="383" t="s">
        <v>124</v>
      </c>
      <c r="E60" s="382" t="s">
        <v>125</v>
      </c>
      <c r="F60" s="382" t="s">
        <v>66</v>
      </c>
      <c r="G60" s="382" t="s">
        <v>126</v>
      </c>
      <c r="H60" s="382" t="s">
        <v>127</v>
      </c>
      <c r="I60" s="379"/>
      <c r="J60" s="379"/>
      <c r="K60" s="379"/>
      <c r="L60" s="379"/>
      <c r="M60" s="379"/>
      <c r="N60" s="379"/>
      <c r="O60" s="379"/>
      <c r="P60" s="379"/>
      <c r="Q60" s="379"/>
      <c r="R60" s="378"/>
    </row>
    <row r="61" ht="15.75" customHeight="1">
      <c r="B61" s="379"/>
      <c r="C61" s="385" t="s">
        <v>304</v>
      </c>
      <c r="D61" s="385" t="s">
        <v>129</v>
      </c>
      <c r="E61" s="314">
        <v>0.0</v>
      </c>
      <c r="F61" s="314">
        <v>0.0</v>
      </c>
      <c r="G61" s="314">
        <v>0.0</v>
      </c>
      <c r="H61" s="314">
        <v>0.0</v>
      </c>
      <c r="I61" s="379"/>
      <c r="J61" s="379"/>
      <c r="K61" s="379"/>
      <c r="L61" s="379"/>
      <c r="M61" s="379"/>
      <c r="N61" s="379"/>
      <c r="O61" s="379"/>
      <c r="P61" s="379"/>
      <c r="Q61" s="379"/>
      <c r="R61" s="384"/>
    </row>
    <row r="62" ht="15.75" customHeight="1">
      <c r="B62" s="379"/>
      <c r="C62" s="385" t="s">
        <v>304</v>
      </c>
      <c r="D62" s="385" t="s">
        <v>1811</v>
      </c>
      <c r="E62" s="314">
        <v>0.0</v>
      </c>
      <c r="F62" s="314">
        <v>0.0</v>
      </c>
      <c r="G62" s="314">
        <v>0.0</v>
      </c>
      <c r="H62" s="314">
        <v>0.0</v>
      </c>
      <c r="I62" s="379"/>
      <c r="J62" s="379"/>
      <c r="K62" s="379"/>
      <c r="L62" s="379"/>
      <c r="M62" s="379"/>
      <c r="N62" s="379"/>
      <c r="O62" s="379"/>
      <c r="P62" s="379"/>
      <c r="Q62" s="379"/>
      <c r="R62" s="384"/>
    </row>
    <row r="63" ht="15.75" customHeight="1">
      <c r="B63" s="379"/>
      <c r="C63" s="385" t="s">
        <v>304</v>
      </c>
      <c r="D63" s="385" t="s">
        <v>1812</v>
      </c>
      <c r="E63" s="314">
        <v>0.0</v>
      </c>
      <c r="F63" s="314">
        <v>0.0</v>
      </c>
      <c r="G63" s="314">
        <v>0.0</v>
      </c>
      <c r="H63" s="314">
        <v>0.0</v>
      </c>
      <c r="I63" s="379"/>
      <c r="J63" s="379"/>
      <c r="K63" s="379"/>
      <c r="L63" s="379"/>
      <c r="M63" s="379"/>
      <c r="N63" s="379"/>
      <c r="O63" s="379"/>
      <c r="P63" s="379"/>
      <c r="Q63" s="379"/>
      <c r="R63" s="384"/>
    </row>
    <row r="64" ht="15.75" customHeight="1">
      <c r="B64" s="379"/>
      <c r="C64" s="385" t="s">
        <v>304</v>
      </c>
      <c r="D64" s="385" t="s">
        <v>1813</v>
      </c>
      <c r="E64" s="314">
        <v>0.0</v>
      </c>
      <c r="F64" s="314">
        <v>0.0</v>
      </c>
      <c r="G64" s="314">
        <v>0.0</v>
      </c>
      <c r="H64" s="314">
        <v>0.0</v>
      </c>
      <c r="I64" s="379"/>
      <c r="J64" s="379"/>
      <c r="K64" s="379"/>
      <c r="L64" s="379"/>
      <c r="M64" s="379"/>
      <c r="N64" s="379"/>
      <c r="O64" s="379"/>
      <c r="P64" s="379"/>
      <c r="Q64" s="379"/>
      <c r="R64" s="384"/>
    </row>
    <row r="65" ht="15.75" customHeight="1">
      <c r="B65" s="379"/>
      <c r="C65" s="385" t="s">
        <v>304</v>
      </c>
      <c r="D65" s="385" t="s">
        <v>1814</v>
      </c>
      <c r="E65" s="314">
        <v>0.0</v>
      </c>
      <c r="F65" s="314">
        <v>0.0</v>
      </c>
      <c r="G65" s="314">
        <v>0.0</v>
      </c>
      <c r="H65" s="314">
        <v>0.0</v>
      </c>
      <c r="I65" s="379"/>
      <c r="J65" s="379"/>
      <c r="K65" s="379"/>
      <c r="L65" s="379"/>
      <c r="M65" s="379"/>
      <c r="N65" s="379"/>
      <c r="O65" s="379"/>
      <c r="P65" s="379"/>
      <c r="Q65" s="379"/>
      <c r="R65" s="384"/>
    </row>
    <row r="66" ht="15.75" customHeight="1">
      <c r="B66" s="379"/>
      <c r="C66" s="379"/>
      <c r="D66" s="379"/>
      <c r="E66" s="379"/>
      <c r="F66" s="379"/>
      <c r="G66" s="379"/>
      <c r="H66" s="379"/>
      <c r="I66" s="379"/>
      <c r="J66" s="379"/>
      <c r="K66" s="379"/>
      <c r="L66" s="379"/>
      <c r="M66" s="379"/>
      <c r="N66" s="379"/>
      <c r="O66" s="379"/>
      <c r="P66" s="379"/>
      <c r="Q66" s="379"/>
      <c r="R66" s="379"/>
    </row>
    <row r="67" ht="15.75" customHeight="1">
      <c r="B67" s="379"/>
      <c r="C67" s="379"/>
      <c r="D67" s="379"/>
      <c r="E67" s="379"/>
      <c r="F67" s="379"/>
      <c r="G67" s="379"/>
      <c r="H67" s="379"/>
      <c r="I67" s="379"/>
      <c r="J67" s="379"/>
      <c r="K67" s="379"/>
      <c r="L67" s="379"/>
      <c r="M67" s="379"/>
      <c r="N67" s="379"/>
      <c r="O67" s="379"/>
      <c r="P67" s="379"/>
      <c r="Q67" s="379"/>
      <c r="R67" s="379"/>
    </row>
    <row r="68" ht="15.75" customHeight="1"/>
    <row r="69" ht="15.75" customHeight="1">
      <c r="B69" s="378" t="s">
        <v>1815</v>
      </c>
      <c r="C69" s="379"/>
      <c r="D69" s="379"/>
      <c r="E69" s="379"/>
      <c r="F69" s="379"/>
      <c r="G69" s="379"/>
      <c r="H69" s="379"/>
      <c r="I69" s="379"/>
      <c r="J69" s="378"/>
      <c r="K69" s="379"/>
      <c r="L69" s="379"/>
      <c r="M69" s="379"/>
      <c r="N69" s="379"/>
      <c r="O69" s="379"/>
      <c r="P69" s="379"/>
      <c r="Q69" s="378"/>
      <c r="R69" s="379"/>
    </row>
    <row r="70" ht="15.75" customHeight="1">
      <c r="B70" s="379"/>
      <c r="C70" s="386"/>
      <c r="D70" s="386"/>
      <c r="E70" s="386"/>
      <c r="F70" s="388" t="s">
        <v>314</v>
      </c>
      <c r="G70" s="19"/>
      <c r="H70" s="5"/>
      <c r="I70" s="379"/>
      <c r="J70" s="379"/>
      <c r="K70" s="379"/>
      <c r="L70" s="379"/>
      <c r="M70" s="379"/>
      <c r="N70" s="379"/>
      <c r="O70" s="379"/>
      <c r="P70" s="379"/>
      <c r="Q70" s="379"/>
      <c r="R70" s="387"/>
    </row>
    <row r="71" ht="15.75" customHeight="1">
      <c r="B71" s="379"/>
      <c r="C71" s="383" t="s">
        <v>123</v>
      </c>
      <c r="D71" s="383" t="s">
        <v>124</v>
      </c>
      <c r="E71" s="383" t="s">
        <v>315</v>
      </c>
      <c r="F71" s="382" t="s">
        <v>66</v>
      </c>
      <c r="G71" s="382" t="s">
        <v>126</v>
      </c>
      <c r="H71" s="382" t="s">
        <v>127</v>
      </c>
      <c r="I71" s="379"/>
      <c r="J71" s="379"/>
      <c r="K71" s="379"/>
      <c r="L71" s="379"/>
      <c r="M71" s="379"/>
      <c r="N71" s="379"/>
      <c r="O71" s="379"/>
      <c r="P71" s="379"/>
      <c r="Q71" s="379"/>
      <c r="R71" s="378"/>
    </row>
    <row r="72" ht="15.75" customHeight="1">
      <c r="A72" s="168"/>
      <c r="B72" s="384"/>
      <c r="C72" s="385" t="s">
        <v>1816</v>
      </c>
      <c r="D72" s="385" t="s">
        <v>129</v>
      </c>
      <c r="E72" s="385" t="s">
        <v>319</v>
      </c>
      <c r="F72" s="385">
        <v>0.0</v>
      </c>
      <c r="G72" s="385">
        <v>0.0</v>
      </c>
      <c r="H72" s="385">
        <v>0.0</v>
      </c>
      <c r="I72" s="384"/>
      <c r="J72" s="379"/>
      <c r="K72" s="379"/>
      <c r="L72" s="379"/>
      <c r="M72" s="379"/>
      <c r="N72" s="384"/>
      <c r="O72" s="384"/>
      <c r="P72" s="384"/>
      <c r="Q72" s="384"/>
      <c r="R72" s="384"/>
      <c r="S72" s="168"/>
      <c r="T72" s="168"/>
      <c r="U72" s="168"/>
      <c r="V72" s="168"/>
      <c r="W72" s="168"/>
      <c r="X72" s="168"/>
      <c r="Y72" s="168"/>
      <c r="Z72" s="168"/>
    </row>
    <row r="73" ht="15.75" customHeight="1">
      <c r="A73" s="168"/>
      <c r="B73" s="384"/>
      <c r="C73" s="385" t="s">
        <v>1816</v>
      </c>
      <c r="D73" s="385" t="s">
        <v>318</v>
      </c>
      <c r="E73" s="385" t="s">
        <v>319</v>
      </c>
      <c r="F73" s="385">
        <v>0.0</v>
      </c>
      <c r="G73" s="385">
        <v>0.0</v>
      </c>
      <c r="H73" s="385">
        <v>0.0</v>
      </c>
      <c r="I73" s="384"/>
      <c r="J73" s="379"/>
      <c r="K73" s="379"/>
      <c r="L73" s="379"/>
      <c r="M73" s="379"/>
      <c r="N73" s="384"/>
      <c r="O73" s="384"/>
      <c r="P73" s="384"/>
      <c r="Q73" s="384"/>
      <c r="R73" s="384"/>
      <c r="S73" s="168"/>
      <c r="T73" s="168"/>
      <c r="U73" s="168"/>
      <c r="V73" s="168"/>
      <c r="W73" s="168"/>
      <c r="X73" s="168"/>
      <c r="Y73" s="168"/>
      <c r="Z73" s="168"/>
    </row>
    <row r="74" ht="15.75" customHeight="1">
      <c r="A74" s="168"/>
      <c r="B74" s="384"/>
      <c r="C74" s="385" t="s">
        <v>1816</v>
      </c>
      <c r="D74" s="389" t="s">
        <v>1817</v>
      </c>
      <c r="E74" s="385" t="s">
        <v>1818</v>
      </c>
      <c r="F74" s="385">
        <v>0.0</v>
      </c>
      <c r="G74" s="385">
        <v>0.0</v>
      </c>
      <c r="H74" s="385">
        <v>0.0</v>
      </c>
      <c r="I74" s="384"/>
      <c r="J74" s="379"/>
      <c r="K74" s="379"/>
      <c r="L74" s="379"/>
      <c r="M74" s="379"/>
      <c r="N74" s="384"/>
      <c r="O74" s="384"/>
      <c r="P74" s="384"/>
      <c r="Q74" s="384"/>
      <c r="R74" s="384"/>
      <c r="S74" s="168"/>
      <c r="T74" s="168"/>
      <c r="U74" s="168"/>
      <c r="V74" s="168"/>
      <c r="W74" s="168"/>
      <c r="X74" s="168"/>
      <c r="Y74" s="168"/>
      <c r="Z74" s="168"/>
    </row>
    <row r="75" ht="15.75" customHeight="1">
      <c r="A75" s="168"/>
      <c r="B75" s="384"/>
      <c r="C75" s="385" t="s">
        <v>1816</v>
      </c>
      <c r="D75" s="389" t="s">
        <v>1817</v>
      </c>
      <c r="E75" s="385" t="s">
        <v>1819</v>
      </c>
      <c r="F75" s="385">
        <v>0.0</v>
      </c>
      <c r="G75" s="385">
        <v>0.0</v>
      </c>
      <c r="H75" s="385">
        <v>0.0</v>
      </c>
      <c r="I75" s="384"/>
      <c r="J75" s="379"/>
      <c r="K75" s="379"/>
      <c r="L75" s="379"/>
      <c r="M75" s="379"/>
      <c r="N75" s="384"/>
      <c r="O75" s="384"/>
      <c r="P75" s="384"/>
      <c r="Q75" s="384"/>
      <c r="R75" s="384"/>
      <c r="S75" s="168"/>
      <c r="T75" s="168"/>
      <c r="U75" s="168"/>
      <c r="V75" s="168"/>
      <c r="W75" s="168"/>
      <c r="X75" s="168"/>
      <c r="Y75" s="168"/>
      <c r="Z75" s="168"/>
    </row>
    <row r="76" ht="15.75" customHeight="1">
      <c r="A76" s="168"/>
      <c r="B76" s="384"/>
      <c r="C76" s="379"/>
      <c r="D76" s="379"/>
      <c r="E76" s="379"/>
      <c r="F76" s="379"/>
      <c r="G76" s="379"/>
      <c r="H76" s="379"/>
      <c r="I76" s="384"/>
      <c r="J76" s="379"/>
      <c r="K76" s="379"/>
      <c r="L76" s="379"/>
      <c r="M76" s="379"/>
      <c r="N76" s="384"/>
      <c r="O76" s="384"/>
      <c r="P76" s="384"/>
      <c r="Q76" s="384"/>
      <c r="R76" s="384"/>
      <c r="S76" s="168"/>
      <c r="T76" s="168"/>
      <c r="U76" s="168"/>
      <c r="V76" s="168"/>
      <c r="W76" s="168"/>
      <c r="X76" s="168"/>
      <c r="Y76" s="168"/>
      <c r="Z76" s="168"/>
    </row>
    <row r="77" ht="15.75" customHeight="1">
      <c r="B77" s="379"/>
      <c r="C77" s="379"/>
      <c r="D77" s="379"/>
      <c r="E77" s="379"/>
      <c r="F77" s="379"/>
      <c r="G77" s="379"/>
      <c r="H77" s="379"/>
      <c r="I77" s="379"/>
      <c r="J77" s="379"/>
      <c r="K77" s="379"/>
      <c r="L77" s="379"/>
      <c r="M77" s="379"/>
      <c r="N77" s="379"/>
      <c r="O77" s="379"/>
      <c r="P77" s="379"/>
      <c r="Q77" s="379"/>
      <c r="R77" s="379"/>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E59:H59"/>
    <mergeCell ref="F70:H70"/>
    <mergeCell ref="E15:H15"/>
    <mergeCell ref="M15:P15"/>
    <mergeCell ref="Q15:T15"/>
    <mergeCell ref="M21:P21"/>
    <mergeCell ref="D31:G31"/>
    <mergeCell ref="M31:P31"/>
    <mergeCell ref="E50:H50"/>
  </mergeCells>
  <hyperlinks>
    <hyperlink r:id="rId1" ref="I1"/>
  </hyperlinks>
  <printOptions/>
  <pageMargins bottom="0.787401575" footer="0.0" header="0.0" left="0.7" right="0.7" top="0.787401575"/>
  <pageSetup orientation="landscape"/>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38"/>
    <col customWidth="1" min="2" max="2" width="14.75"/>
    <col customWidth="1" min="3" max="3" width="12.38"/>
    <col customWidth="1" min="4" max="4" width="11.13"/>
    <col customWidth="1" min="5" max="5" width="13.75"/>
    <col customWidth="1" min="6" max="7" width="11.13"/>
    <col customWidth="1" min="8" max="8" width="16.88"/>
    <col customWidth="1" min="9" max="10" width="11.13"/>
    <col customWidth="1" min="11" max="11" width="12.25"/>
    <col customWidth="1" min="12" max="15" width="11.13"/>
    <col customWidth="1" min="16" max="16" width="17.88"/>
    <col customWidth="1" min="17" max="17" width="13.0"/>
    <col customWidth="1" min="18" max="29" width="11.13"/>
  </cols>
  <sheetData>
    <row r="1" ht="15.75" customHeight="1">
      <c r="I1" s="305" t="s">
        <v>1820</v>
      </c>
    </row>
    <row r="2" ht="15.75" customHeight="1">
      <c r="B2" s="322" t="s">
        <v>116</v>
      </c>
    </row>
    <row r="3" ht="15.75" customHeight="1"/>
    <row r="4" ht="15.75" customHeight="1">
      <c r="B4" s="323" t="s">
        <v>118</v>
      </c>
    </row>
    <row r="5" ht="15.75" customHeight="1">
      <c r="A5" s="12"/>
      <c r="B5" s="160"/>
      <c r="C5" s="12"/>
      <c r="D5" s="12"/>
      <c r="E5" s="12"/>
      <c r="F5" s="12"/>
      <c r="G5" s="12"/>
      <c r="H5" s="12"/>
      <c r="I5" s="12"/>
      <c r="J5" s="160"/>
      <c r="K5" s="12"/>
      <c r="L5" s="12"/>
      <c r="M5" s="12"/>
      <c r="N5" s="12"/>
      <c r="O5" s="12"/>
      <c r="P5" s="12"/>
      <c r="Q5" s="160"/>
      <c r="R5" s="12"/>
      <c r="S5" s="12"/>
      <c r="T5" s="12"/>
      <c r="U5" s="12"/>
      <c r="V5" s="12"/>
      <c r="W5" s="12"/>
      <c r="X5" s="12"/>
      <c r="Y5" s="12"/>
      <c r="Z5" s="12"/>
      <c r="AA5" s="12"/>
      <c r="AB5" s="12"/>
      <c r="AC5" s="12"/>
    </row>
    <row r="6" ht="15.75" customHeight="1">
      <c r="B6" s="324" t="s">
        <v>93</v>
      </c>
      <c r="C6" s="281"/>
      <c r="D6" s="281"/>
      <c r="E6" s="281"/>
      <c r="F6" s="281"/>
      <c r="G6" s="281"/>
      <c r="H6" s="281"/>
      <c r="I6" s="281"/>
      <c r="J6" s="325"/>
      <c r="K6" s="324" t="s">
        <v>94</v>
      </c>
      <c r="L6" s="281"/>
      <c r="M6" s="281"/>
      <c r="N6" s="281"/>
      <c r="O6" s="281"/>
      <c r="P6" s="281"/>
      <c r="Q6" s="326"/>
      <c r="R6" s="326"/>
    </row>
    <row r="7" ht="15.75" customHeight="1">
      <c r="B7" s="281"/>
      <c r="C7" s="327" t="s">
        <v>96</v>
      </c>
      <c r="D7" s="327" t="s">
        <v>97</v>
      </c>
      <c r="E7" s="327" t="s">
        <v>98</v>
      </c>
      <c r="F7" s="327" t="s">
        <v>99</v>
      </c>
      <c r="G7" s="327" t="s">
        <v>100</v>
      </c>
      <c r="H7" s="327" t="s">
        <v>101</v>
      </c>
      <c r="I7" s="281"/>
      <c r="J7" s="281"/>
      <c r="K7" s="325"/>
      <c r="L7" s="327" t="s">
        <v>96</v>
      </c>
      <c r="M7" s="327" t="s">
        <v>97</v>
      </c>
      <c r="N7" s="327" t="s">
        <v>98</v>
      </c>
      <c r="O7" s="327" t="s">
        <v>99</v>
      </c>
      <c r="P7" s="327" t="s">
        <v>100</v>
      </c>
      <c r="Q7" s="327" t="s">
        <v>101</v>
      </c>
      <c r="R7" s="326"/>
    </row>
    <row r="8" ht="15.75" customHeight="1">
      <c r="B8" s="281"/>
      <c r="C8" s="328" t="s">
        <v>103</v>
      </c>
      <c r="D8" s="328">
        <v>30.3920726776123</v>
      </c>
      <c r="E8" s="328">
        <v>28.8782215118408</v>
      </c>
      <c r="F8" s="328">
        <v>28.4886455535888</v>
      </c>
      <c r="G8" s="328">
        <f t="shared" ref="G8:G11" si="1">SUM(D8:F8)/3</f>
        <v>29.25297991</v>
      </c>
      <c r="H8" s="329" t="s">
        <v>104</v>
      </c>
      <c r="I8" s="330"/>
      <c r="J8" s="330"/>
      <c r="K8" s="330"/>
      <c r="L8" s="328" t="s">
        <v>103</v>
      </c>
      <c r="M8" s="328">
        <v>0.324431538581848</v>
      </c>
      <c r="N8" s="328">
        <v>0.293772518634796</v>
      </c>
      <c r="O8" s="328">
        <v>0.301909625530242</v>
      </c>
      <c r="P8" s="328">
        <f t="shared" ref="P8:P11" si="2">SUM(M8:O8)/3</f>
        <v>0.3067045609</v>
      </c>
      <c r="Q8" s="329" t="s">
        <v>105</v>
      </c>
      <c r="R8" s="326"/>
    </row>
    <row r="9" ht="15.75" customHeight="1">
      <c r="B9" s="281"/>
      <c r="C9" s="328" t="s">
        <v>106</v>
      </c>
      <c r="D9" s="328">
        <v>57.0610961914062</v>
      </c>
      <c r="E9" s="328">
        <v>58.0998344421386</v>
      </c>
      <c r="F9" s="328">
        <v>58.8229827880859</v>
      </c>
      <c r="G9" s="328">
        <f t="shared" si="1"/>
        <v>57.99463781</v>
      </c>
      <c r="H9" s="329" t="s">
        <v>107</v>
      </c>
      <c r="I9" s="330"/>
      <c r="J9" s="330"/>
      <c r="K9" s="330"/>
      <c r="L9" s="328" t="s">
        <v>106</v>
      </c>
      <c r="M9" s="328">
        <v>0.838760495185852</v>
      </c>
      <c r="N9" s="328">
        <v>0.799025237560272</v>
      </c>
      <c r="O9" s="328">
        <v>0.798333346843719</v>
      </c>
      <c r="P9" s="328">
        <f t="shared" si="2"/>
        <v>0.8120396932</v>
      </c>
      <c r="Q9" s="329" t="s">
        <v>108</v>
      </c>
      <c r="R9" s="326"/>
    </row>
    <row r="10" ht="15.75" customHeight="1">
      <c r="B10" s="281"/>
      <c r="C10" s="328" t="s">
        <v>109</v>
      </c>
      <c r="D10" s="328">
        <v>21.1274127960205</v>
      </c>
      <c r="E10" s="328">
        <v>20.7653923034667</v>
      </c>
      <c r="F10" s="328">
        <v>20.8198261260986</v>
      </c>
      <c r="G10" s="328">
        <f t="shared" si="1"/>
        <v>20.90421041</v>
      </c>
      <c r="H10" s="329" t="s">
        <v>110</v>
      </c>
      <c r="I10" s="330"/>
      <c r="J10" s="330"/>
      <c r="K10" s="330"/>
      <c r="L10" s="328" t="s">
        <v>109</v>
      </c>
      <c r="M10" s="331">
        <v>0.339034110307693</v>
      </c>
      <c r="N10" s="331">
        <v>0.310755640268325</v>
      </c>
      <c r="O10" s="331">
        <v>0.316028267145156</v>
      </c>
      <c r="P10" s="331">
        <f t="shared" si="2"/>
        <v>0.3219393392</v>
      </c>
      <c r="Q10" s="329" t="s">
        <v>111</v>
      </c>
      <c r="R10" s="326"/>
    </row>
    <row r="11" ht="15.75" customHeight="1">
      <c r="B11" s="281"/>
      <c r="C11" s="329" t="s">
        <v>112</v>
      </c>
      <c r="D11" s="328">
        <v>140.17039489746</v>
      </c>
      <c r="E11" s="328">
        <v>174.998916625976</v>
      </c>
      <c r="F11" s="328">
        <v>154.105758666992</v>
      </c>
      <c r="G11" s="328">
        <f t="shared" si="1"/>
        <v>156.4250234</v>
      </c>
      <c r="H11" s="329" t="s">
        <v>113</v>
      </c>
      <c r="I11" s="330"/>
      <c r="J11" s="330"/>
      <c r="K11" s="330"/>
      <c r="L11" s="329" t="s">
        <v>112</v>
      </c>
      <c r="M11" s="328">
        <v>4.28539180755615</v>
      </c>
      <c r="N11" s="328">
        <v>3.92455554008483</v>
      </c>
      <c r="O11" s="328">
        <v>3.42954492568969</v>
      </c>
      <c r="P11" s="328">
        <f t="shared" si="2"/>
        <v>3.879830758</v>
      </c>
      <c r="Q11" s="329" t="s">
        <v>114</v>
      </c>
      <c r="R11" s="326"/>
    </row>
    <row r="12" ht="15.75" customHeight="1">
      <c r="B12" s="281"/>
      <c r="C12" s="281"/>
      <c r="D12" s="281"/>
      <c r="E12" s="281"/>
      <c r="F12" s="281"/>
      <c r="G12" s="281"/>
      <c r="H12" s="281"/>
      <c r="I12" s="281"/>
      <c r="J12" s="281"/>
      <c r="K12" s="281"/>
      <c r="L12" s="281"/>
      <c r="M12" s="281"/>
      <c r="N12" s="281"/>
      <c r="O12" s="281"/>
      <c r="P12" s="281"/>
      <c r="Q12" s="326"/>
      <c r="R12" s="326"/>
    </row>
    <row r="13" ht="15.75" customHeight="1">
      <c r="B13" s="281"/>
      <c r="C13" s="281"/>
      <c r="D13" s="281"/>
      <c r="E13" s="281"/>
      <c r="F13" s="281"/>
      <c r="G13" s="281"/>
      <c r="H13" s="281"/>
      <c r="I13" s="281"/>
      <c r="J13" s="281"/>
      <c r="K13" s="281"/>
      <c r="L13" s="281"/>
      <c r="M13" s="281"/>
      <c r="N13" s="281"/>
      <c r="O13" s="281"/>
      <c r="P13" s="281"/>
      <c r="Q13" s="326"/>
      <c r="R13" s="326"/>
    </row>
    <row r="14" ht="15.75" customHeight="1">
      <c r="B14" s="281"/>
      <c r="C14" s="281" t="s">
        <v>115</v>
      </c>
      <c r="D14" s="281"/>
      <c r="E14" s="281"/>
      <c r="F14" s="281"/>
      <c r="G14" s="281"/>
      <c r="H14" s="281"/>
      <c r="I14" s="281"/>
      <c r="J14" s="281"/>
      <c r="K14" s="281"/>
      <c r="L14" s="281"/>
      <c r="M14" s="281"/>
      <c r="N14" s="281"/>
      <c r="O14" s="281"/>
      <c r="P14" s="281"/>
      <c r="Q14" s="281"/>
      <c r="R14" s="281"/>
    </row>
    <row r="15" ht="15.75" customHeight="1">
      <c r="A15" s="12"/>
      <c r="B15" s="12"/>
      <c r="C15" s="12"/>
      <c r="D15" s="12"/>
      <c r="E15" s="12"/>
      <c r="F15" s="12"/>
      <c r="G15" s="12"/>
      <c r="H15" s="12"/>
      <c r="I15" s="12"/>
      <c r="J15" s="12"/>
      <c r="K15" s="12"/>
      <c r="L15" s="12"/>
      <c r="M15" s="12"/>
      <c r="N15" s="12"/>
      <c r="O15" s="12"/>
      <c r="P15" s="12"/>
      <c r="Q15" s="12"/>
      <c r="R15" s="12"/>
      <c r="T15" s="12"/>
      <c r="U15" s="12"/>
      <c r="V15" s="12"/>
      <c r="W15" s="12"/>
      <c r="X15" s="12"/>
      <c r="Y15" s="12"/>
      <c r="Z15" s="12"/>
      <c r="AA15" s="12"/>
      <c r="AB15" s="12"/>
      <c r="AC15" s="12"/>
    </row>
    <row r="16" ht="15.75" customHeight="1"/>
    <row r="17" ht="15.75" customHeight="1">
      <c r="B17" s="324" t="s">
        <v>119</v>
      </c>
      <c r="C17" s="281"/>
      <c r="D17" s="281"/>
      <c r="E17" s="281"/>
      <c r="F17" s="281"/>
      <c r="G17" s="281"/>
      <c r="H17" s="281"/>
      <c r="I17" s="281"/>
    </row>
    <row r="18" ht="15.75" customHeight="1">
      <c r="B18" s="281"/>
      <c r="C18" s="332" t="s">
        <v>120</v>
      </c>
      <c r="D18" s="281" t="s">
        <v>121</v>
      </c>
      <c r="E18" s="333" t="s">
        <v>122</v>
      </c>
      <c r="F18" s="19"/>
      <c r="G18" s="19"/>
      <c r="H18" s="5"/>
      <c r="I18" s="281"/>
    </row>
    <row r="19" ht="15.75" customHeight="1">
      <c r="B19" s="281"/>
      <c r="C19" s="327" t="s">
        <v>123</v>
      </c>
      <c r="D19" s="327" t="s">
        <v>124</v>
      </c>
      <c r="E19" s="327" t="s">
        <v>125</v>
      </c>
      <c r="F19" s="327" t="s">
        <v>66</v>
      </c>
      <c r="G19" s="327" t="s">
        <v>126</v>
      </c>
      <c r="H19" s="327" t="s">
        <v>127</v>
      </c>
      <c r="I19" s="281"/>
    </row>
    <row r="20" ht="15.75" customHeight="1">
      <c r="B20" s="281"/>
      <c r="C20" s="334" t="s">
        <v>128</v>
      </c>
      <c r="D20" s="334" t="s">
        <v>129</v>
      </c>
      <c r="E20" s="280">
        <v>0.599502487562189</v>
      </c>
      <c r="F20" s="280">
        <v>0.624708624708624</v>
      </c>
      <c r="G20" s="280">
        <v>0.631509164175224</v>
      </c>
      <c r="H20" s="280">
        <v>0.716163243431558</v>
      </c>
      <c r="I20" s="281"/>
    </row>
    <row r="21" ht="15.75" customHeight="1">
      <c r="B21" s="281"/>
      <c r="C21" s="334" t="s">
        <v>130</v>
      </c>
      <c r="D21" s="334" t="s">
        <v>129</v>
      </c>
      <c r="E21" s="280">
        <v>0.751243781094527</v>
      </c>
      <c r="F21" s="280">
        <v>0.785407725321888</v>
      </c>
      <c r="G21" s="327">
        <v>0.825399714025737</v>
      </c>
      <c r="H21" s="327">
        <v>0.838969656055997</v>
      </c>
      <c r="I21" s="281"/>
    </row>
    <row r="22" ht="15.75" customHeight="1">
      <c r="B22" s="281"/>
      <c r="C22" s="334" t="s">
        <v>131</v>
      </c>
      <c r="D22" s="334" t="s">
        <v>129</v>
      </c>
      <c r="E22" s="280">
        <v>0.694029850746268</v>
      </c>
      <c r="F22" s="280">
        <v>0.730853391684901</v>
      </c>
      <c r="G22" s="280">
        <v>0.768334849863512</v>
      </c>
      <c r="H22" s="280">
        <v>0.836217046821121</v>
      </c>
      <c r="I22" s="281"/>
    </row>
    <row r="23" ht="15.75" customHeight="1">
      <c r="B23" s="281"/>
      <c r="C23" s="334" t="s">
        <v>132</v>
      </c>
      <c r="D23" s="334" t="s">
        <v>129</v>
      </c>
      <c r="E23" s="280">
        <v>0.728855721393034</v>
      </c>
      <c r="F23" s="280">
        <v>0.759381898454746</v>
      </c>
      <c r="G23" s="280">
        <v>0.784063434290913</v>
      </c>
      <c r="H23" s="280">
        <v>0.813186126421219</v>
      </c>
      <c r="I23" s="281"/>
    </row>
    <row r="24" ht="15.75" customHeight="1">
      <c r="B24" s="281"/>
      <c r="C24" s="334" t="s">
        <v>133</v>
      </c>
      <c r="D24" s="334" t="s">
        <v>129</v>
      </c>
      <c r="E24" s="280">
        <v>0.694029850746268</v>
      </c>
      <c r="F24" s="280">
        <v>0.730853391684901</v>
      </c>
      <c r="G24" s="280">
        <v>0.768334849863512</v>
      </c>
      <c r="H24" s="280">
        <v>0.836217046821121</v>
      </c>
      <c r="I24" s="281"/>
    </row>
    <row r="25" ht="15.75" customHeight="1">
      <c r="B25" s="281"/>
      <c r="C25" s="334" t="s">
        <v>134</v>
      </c>
      <c r="D25" s="334" t="s">
        <v>135</v>
      </c>
      <c r="E25" s="327">
        <v>0.771144278606965</v>
      </c>
      <c r="F25" s="280">
        <v>0.803418803418803</v>
      </c>
      <c r="G25" s="280">
        <v>0.810711036006759</v>
      </c>
      <c r="H25" s="280">
        <v>0.856621631794482</v>
      </c>
      <c r="I25" s="281"/>
    </row>
    <row r="26" ht="15.75" customHeight="1">
      <c r="B26" s="281"/>
      <c r="C26" s="334" t="s">
        <v>136</v>
      </c>
      <c r="D26" s="334" t="s">
        <v>135</v>
      </c>
      <c r="E26" s="334">
        <v>0.76865671641791</v>
      </c>
      <c r="F26" s="335">
        <v>0.804210526315789</v>
      </c>
      <c r="G26" s="335">
        <v>0.82732354088132</v>
      </c>
      <c r="H26" s="335">
        <v>0.867091414364732</v>
      </c>
      <c r="I26" s="281"/>
    </row>
    <row r="27" ht="15.75" customHeight="1">
      <c r="B27" s="281"/>
      <c r="C27" s="281"/>
      <c r="D27" s="281"/>
      <c r="E27" s="281"/>
      <c r="F27" s="281"/>
      <c r="G27" s="281"/>
      <c r="H27" s="281"/>
      <c r="I27" s="281"/>
    </row>
    <row r="28" ht="15.75" customHeight="1">
      <c r="B28" s="281"/>
      <c r="C28" s="281"/>
      <c r="D28" s="281"/>
      <c r="E28" s="281"/>
      <c r="F28" s="281"/>
      <c r="G28" s="281"/>
      <c r="H28" s="281"/>
      <c r="I28" s="281"/>
    </row>
    <row r="29" ht="15.75" customHeight="1">
      <c r="B29" s="281"/>
      <c r="C29" s="281" t="s">
        <v>139</v>
      </c>
      <c r="D29" s="281"/>
      <c r="E29" s="281"/>
      <c r="F29" s="281"/>
      <c r="G29" s="281"/>
      <c r="H29" s="281"/>
      <c r="I29" s="281"/>
    </row>
    <row r="30" ht="15.75" customHeight="1"/>
    <row r="31" ht="15.75" customHeight="1"/>
    <row r="32" ht="15.75" customHeight="1">
      <c r="B32" s="137" t="s">
        <v>1526</v>
      </c>
      <c r="C32" s="281"/>
      <c r="D32" s="281"/>
      <c r="E32" s="281"/>
      <c r="F32" s="281"/>
      <c r="G32" s="281"/>
      <c r="H32" s="281"/>
      <c r="I32" s="281"/>
      <c r="J32" s="281"/>
      <c r="K32" s="281"/>
      <c r="L32" s="281"/>
      <c r="M32" s="281"/>
      <c r="N32" s="281"/>
      <c r="O32" s="281"/>
    </row>
    <row r="33" ht="15.75" customHeight="1">
      <c r="B33" s="281"/>
      <c r="C33" s="332" t="s">
        <v>120</v>
      </c>
      <c r="D33" s="281" t="s">
        <v>121</v>
      </c>
      <c r="E33" s="333" t="s">
        <v>1527</v>
      </c>
      <c r="F33" s="19"/>
      <c r="G33" s="19"/>
      <c r="H33" s="19"/>
      <c r="I33" s="5"/>
      <c r="J33" s="333" t="s">
        <v>1528</v>
      </c>
      <c r="K33" s="19"/>
      <c r="L33" s="19"/>
      <c r="M33" s="19"/>
      <c r="N33" s="5"/>
      <c r="O33" s="281"/>
    </row>
    <row r="34" ht="15.75" customHeight="1">
      <c r="B34" s="281"/>
      <c r="C34" s="327" t="s">
        <v>123</v>
      </c>
      <c r="D34" s="327" t="s">
        <v>124</v>
      </c>
      <c r="E34" s="327" t="s">
        <v>125</v>
      </c>
      <c r="F34" s="327" t="s">
        <v>143</v>
      </c>
      <c r="G34" s="327" t="s">
        <v>66</v>
      </c>
      <c r="H34" s="327" t="s">
        <v>126</v>
      </c>
      <c r="I34" s="327" t="s">
        <v>127</v>
      </c>
      <c r="J34" s="327" t="s">
        <v>125</v>
      </c>
      <c r="K34" s="327" t="s">
        <v>143</v>
      </c>
      <c r="L34" s="327" t="s">
        <v>66</v>
      </c>
      <c r="M34" s="327" t="s">
        <v>126</v>
      </c>
      <c r="N34" s="327" t="s">
        <v>127</v>
      </c>
      <c r="O34" s="281"/>
    </row>
    <row r="35" ht="15.75" customHeight="1">
      <c r="B35" s="281"/>
      <c r="C35" s="334" t="s">
        <v>144</v>
      </c>
      <c r="D35" s="334" t="s">
        <v>1529</v>
      </c>
      <c r="E35" s="280">
        <v>0.624472573839662</v>
      </c>
      <c r="F35" s="336">
        <v>0.375</v>
      </c>
      <c r="G35" s="280">
        <v>0.534031413612565</v>
      </c>
      <c r="H35" s="280">
        <v>0.754804892253931</v>
      </c>
      <c r="I35" s="280">
        <v>0.828416702346334</v>
      </c>
      <c r="J35" s="280">
        <v>0.624242424242424</v>
      </c>
      <c r="K35" s="336">
        <v>0.458715596330275</v>
      </c>
      <c r="L35" s="280">
        <v>0.617283950617283</v>
      </c>
      <c r="M35" s="280">
        <v>0.764416775884665</v>
      </c>
      <c r="N35" s="280">
        <v>0.87139138576218</v>
      </c>
      <c r="O35" s="281"/>
    </row>
    <row r="36" ht="15.75" customHeight="1">
      <c r="B36" s="281"/>
      <c r="C36" s="334" t="s">
        <v>156</v>
      </c>
      <c r="D36" s="334" t="s">
        <v>1529</v>
      </c>
      <c r="E36" s="327">
        <v>0.717299578059071</v>
      </c>
      <c r="F36" s="327">
        <v>0.705882352941176</v>
      </c>
      <c r="G36" s="327">
        <v>0.741312741312741</v>
      </c>
      <c r="H36" s="327">
        <v>0.792224810716365</v>
      </c>
      <c r="I36" s="280">
        <v>0.822340830693275</v>
      </c>
      <c r="J36" s="327">
        <v>0.715151515151515</v>
      </c>
      <c r="K36" s="327">
        <v>0.73394495412844</v>
      </c>
      <c r="L36" s="327">
        <v>0.772946859903381</v>
      </c>
      <c r="M36" s="327">
        <v>0.809633027522935</v>
      </c>
      <c r="N36" s="327">
        <v>0.886204950846423</v>
      </c>
      <c r="O36" s="281"/>
    </row>
    <row r="37" ht="15.75" customHeight="1">
      <c r="B37" s="281"/>
      <c r="C37" s="281"/>
      <c r="D37" s="281"/>
      <c r="E37" s="281"/>
      <c r="F37" s="281"/>
      <c r="G37" s="281"/>
      <c r="H37" s="281"/>
      <c r="I37" s="281"/>
      <c r="J37" s="281"/>
      <c r="K37" s="281"/>
      <c r="L37" s="281"/>
      <c r="M37" s="281"/>
      <c r="N37" s="281"/>
      <c r="O37" s="281"/>
    </row>
    <row r="38" ht="15.75" customHeight="1">
      <c r="B38" s="281"/>
      <c r="C38" s="281" t="s">
        <v>121</v>
      </c>
      <c r="D38" s="281"/>
      <c r="E38" s="281"/>
      <c r="F38" s="281"/>
      <c r="G38" s="281"/>
      <c r="H38" s="281"/>
      <c r="I38" s="281"/>
      <c r="J38" s="281"/>
      <c r="K38" s="281"/>
      <c r="L38" s="281"/>
      <c r="M38" s="281"/>
      <c r="N38" s="281"/>
      <c r="O38" s="281"/>
    </row>
    <row r="39" ht="15.75" customHeight="1">
      <c r="B39" s="281"/>
      <c r="C39" s="332" t="s">
        <v>120</v>
      </c>
      <c r="D39" s="281" t="s">
        <v>121</v>
      </c>
      <c r="E39" s="333" t="s">
        <v>1527</v>
      </c>
      <c r="F39" s="19"/>
      <c r="G39" s="19"/>
      <c r="H39" s="19"/>
      <c r="I39" s="272"/>
      <c r="J39" s="333" t="s">
        <v>1530</v>
      </c>
      <c r="K39" s="19"/>
      <c r="L39" s="19"/>
      <c r="M39" s="19"/>
      <c r="N39" s="5"/>
      <c r="O39" s="281"/>
    </row>
    <row r="40" ht="15.75" customHeight="1">
      <c r="B40" s="281"/>
      <c r="C40" s="327" t="s">
        <v>123</v>
      </c>
      <c r="D40" s="327" t="s">
        <v>124</v>
      </c>
      <c r="E40" s="327" t="s">
        <v>125</v>
      </c>
      <c r="F40" s="327" t="s">
        <v>143</v>
      </c>
      <c r="G40" s="327" t="s">
        <v>66</v>
      </c>
      <c r="H40" s="327" t="s">
        <v>126</v>
      </c>
      <c r="I40" s="327" t="s">
        <v>127</v>
      </c>
      <c r="J40" s="327" t="s">
        <v>125</v>
      </c>
      <c r="K40" s="327" t="s">
        <v>143</v>
      </c>
      <c r="L40" s="327" t="s">
        <v>66</v>
      </c>
      <c r="M40" s="327" t="s">
        <v>126</v>
      </c>
      <c r="N40" s="327" t="s">
        <v>127</v>
      </c>
      <c r="O40" s="281"/>
    </row>
    <row r="41" ht="15.75" customHeight="1">
      <c r="B41" s="281"/>
      <c r="C41" s="337" t="s">
        <v>144</v>
      </c>
      <c r="D41" s="338" t="s">
        <v>129</v>
      </c>
      <c r="E41" s="280">
        <v>0.742616033755274</v>
      </c>
      <c r="F41" s="280">
        <v>0.727941176470588</v>
      </c>
      <c r="G41" s="280">
        <v>0.764478764478764</v>
      </c>
      <c r="H41" s="327">
        <v>0.828552708211997</v>
      </c>
      <c r="I41" s="280">
        <v>0.801725582067392</v>
      </c>
      <c r="J41" s="280">
        <v>0.763636363636363</v>
      </c>
      <c r="K41" s="280">
        <v>0.770642201834862</v>
      </c>
      <c r="L41" s="280">
        <v>0.81159420289855</v>
      </c>
      <c r="M41" s="280">
        <v>0.828145478374836</v>
      </c>
      <c r="N41" s="327">
        <v>0.907942753246122</v>
      </c>
      <c r="O41" s="281"/>
    </row>
    <row r="42" ht="15.75" customHeight="1">
      <c r="B42" s="281"/>
      <c r="C42" s="337" t="s">
        <v>156</v>
      </c>
      <c r="D42" s="338" t="s">
        <v>129</v>
      </c>
      <c r="E42" s="327">
        <v>0.763713080168776</v>
      </c>
      <c r="F42" s="280">
        <v>0.779411764705882</v>
      </c>
      <c r="G42" s="327">
        <v>0.791044776119402</v>
      </c>
      <c r="H42" s="280">
        <v>0.8213453698311</v>
      </c>
      <c r="I42" s="327">
        <v>0.850473685257252</v>
      </c>
      <c r="J42" s="327">
        <v>0.775757575757575</v>
      </c>
      <c r="K42" s="280">
        <v>0.779816513761467</v>
      </c>
      <c r="L42" s="327">
        <v>0.821256038647343</v>
      </c>
      <c r="M42" s="327">
        <v>0.842562254259502</v>
      </c>
      <c r="N42" s="280">
        <v>0.895018077836888</v>
      </c>
      <c r="O42" s="281"/>
    </row>
    <row r="43" ht="15.75" customHeight="1">
      <c r="B43" s="281"/>
      <c r="C43" s="281"/>
      <c r="D43" s="281"/>
      <c r="E43" s="281"/>
      <c r="F43" s="281"/>
      <c r="G43" s="281"/>
      <c r="H43" s="281"/>
      <c r="I43" s="281"/>
      <c r="J43" s="281"/>
      <c r="K43" s="281"/>
      <c r="L43" s="281"/>
      <c r="M43" s="281"/>
      <c r="N43" s="281"/>
      <c r="O43" s="281"/>
    </row>
    <row r="44" ht="15.75" customHeight="1">
      <c r="B44" s="281"/>
      <c r="C44" s="281"/>
      <c r="D44" s="281"/>
      <c r="E44" s="281"/>
      <c r="F44" s="281"/>
      <c r="G44" s="281"/>
      <c r="H44" s="281"/>
      <c r="I44" s="281"/>
      <c r="J44" s="281"/>
      <c r="K44" s="281"/>
      <c r="L44" s="281"/>
      <c r="M44" s="281"/>
      <c r="N44" s="281"/>
      <c r="O44" s="281"/>
    </row>
    <row r="45" ht="15.75" customHeight="1"/>
    <row r="46" ht="15.75" customHeight="1"/>
    <row r="47" ht="15.75" customHeight="1">
      <c r="B47" s="137" t="s">
        <v>167</v>
      </c>
      <c r="C47" s="281"/>
      <c r="D47" s="281"/>
      <c r="E47" s="281"/>
      <c r="F47" s="281"/>
      <c r="G47" s="281"/>
      <c r="H47" s="281"/>
      <c r="I47" s="281"/>
      <c r="J47" s="281"/>
      <c r="K47" s="281"/>
      <c r="L47" s="281"/>
      <c r="M47" s="281"/>
      <c r="N47" s="281"/>
      <c r="O47" s="281"/>
    </row>
    <row r="48" ht="15.75" customHeight="1">
      <c r="B48" s="281"/>
      <c r="C48" s="332" t="s">
        <v>120</v>
      </c>
      <c r="D48" s="281" t="s">
        <v>121</v>
      </c>
      <c r="E48" s="339" t="s">
        <v>1821</v>
      </c>
      <c r="F48" s="19"/>
      <c r="G48" s="19"/>
      <c r="H48" s="19"/>
      <c r="I48" s="5"/>
      <c r="J48" s="339" t="s">
        <v>1822</v>
      </c>
      <c r="K48" s="19"/>
      <c r="L48" s="19"/>
      <c r="M48" s="19"/>
      <c r="N48" s="5"/>
      <c r="O48" s="281"/>
    </row>
    <row r="49" ht="15.75" customHeight="1">
      <c r="B49" s="281"/>
      <c r="C49" s="327" t="s">
        <v>123</v>
      </c>
      <c r="D49" s="327" t="s">
        <v>124</v>
      </c>
      <c r="E49" s="327" t="s">
        <v>125</v>
      </c>
      <c r="F49" s="327" t="s">
        <v>143</v>
      </c>
      <c r="G49" s="327" t="s">
        <v>66</v>
      </c>
      <c r="H49" s="327" t="s">
        <v>126</v>
      </c>
      <c r="I49" s="327" t="s">
        <v>127</v>
      </c>
      <c r="J49" s="327" t="s">
        <v>125</v>
      </c>
      <c r="K49" s="327" t="s">
        <v>143</v>
      </c>
      <c r="L49" s="327" t="s">
        <v>66</v>
      </c>
      <c r="M49" s="327" t="s">
        <v>126</v>
      </c>
      <c r="N49" s="327" t="s">
        <v>127</v>
      </c>
      <c r="O49" s="281"/>
    </row>
    <row r="50" ht="15.75" customHeight="1">
      <c r="B50" s="281"/>
      <c r="C50" s="334" t="s">
        <v>144</v>
      </c>
      <c r="D50" s="334" t="s">
        <v>1823</v>
      </c>
      <c r="E50" s="280"/>
      <c r="F50" s="336"/>
      <c r="G50" s="280"/>
      <c r="H50" s="280"/>
      <c r="I50" s="280"/>
      <c r="J50" s="280"/>
      <c r="K50" s="336"/>
      <c r="L50" s="280"/>
      <c r="M50" s="280"/>
      <c r="N50" s="280"/>
      <c r="O50" s="281"/>
    </row>
    <row r="51" ht="15.75" customHeight="1">
      <c r="B51" s="281"/>
      <c r="C51" s="334" t="s">
        <v>156</v>
      </c>
      <c r="D51" s="334" t="s">
        <v>1823</v>
      </c>
      <c r="E51" s="327"/>
      <c r="F51" s="327"/>
      <c r="G51" s="327"/>
      <c r="H51" s="327"/>
      <c r="I51" s="280"/>
      <c r="J51" s="327"/>
      <c r="K51" s="327"/>
      <c r="L51" s="327"/>
      <c r="M51" s="327"/>
      <c r="N51" s="327"/>
      <c r="O51" s="281"/>
    </row>
    <row r="52" ht="15.75" customHeight="1">
      <c r="B52" s="281"/>
      <c r="C52" s="281"/>
      <c r="D52" s="281"/>
      <c r="E52" s="281"/>
      <c r="F52" s="281"/>
      <c r="G52" s="281"/>
      <c r="H52" s="281"/>
      <c r="I52" s="281"/>
      <c r="J52" s="281"/>
      <c r="K52" s="281"/>
      <c r="L52" s="281"/>
      <c r="M52" s="281"/>
      <c r="N52" s="281"/>
      <c r="O52" s="281"/>
    </row>
    <row r="53" ht="15.75" customHeight="1">
      <c r="B53" s="281"/>
      <c r="C53" s="281" t="s">
        <v>121</v>
      </c>
      <c r="D53" s="281"/>
      <c r="E53" s="281"/>
      <c r="F53" s="281"/>
      <c r="G53" s="281"/>
      <c r="H53" s="281"/>
      <c r="I53" s="281"/>
      <c r="J53" s="281"/>
      <c r="K53" s="281"/>
      <c r="L53" s="281"/>
      <c r="M53" s="281"/>
      <c r="N53" s="281"/>
      <c r="O53" s="281"/>
    </row>
    <row r="54" ht="15.75" customHeight="1">
      <c r="B54" s="281"/>
      <c r="C54" s="332" t="s">
        <v>120</v>
      </c>
      <c r="D54" s="281" t="s">
        <v>121</v>
      </c>
      <c r="E54" s="339" t="s">
        <v>1821</v>
      </c>
      <c r="F54" s="19"/>
      <c r="G54" s="19"/>
      <c r="H54" s="19"/>
      <c r="I54" s="5"/>
      <c r="J54" s="339" t="s">
        <v>1822</v>
      </c>
      <c r="K54" s="19"/>
      <c r="L54" s="19"/>
      <c r="M54" s="19"/>
      <c r="N54" s="5"/>
      <c r="O54" s="281"/>
    </row>
    <row r="55" ht="15.75" customHeight="1">
      <c r="B55" s="281"/>
      <c r="C55" s="327" t="s">
        <v>123</v>
      </c>
      <c r="D55" s="327" t="s">
        <v>124</v>
      </c>
      <c r="E55" s="327" t="s">
        <v>125</v>
      </c>
      <c r="F55" s="327" t="s">
        <v>143</v>
      </c>
      <c r="G55" s="327" t="s">
        <v>66</v>
      </c>
      <c r="H55" s="327" t="s">
        <v>126</v>
      </c>
      <c r="I55" s="327" t="s">
        <v>127</v>
      </c>
      <c r="J55" s="327" t="s">
        <v>125</v>
      </c>
      <c r="K55" s="327" t="s">
        <v>143</v>
      </c>
      <c r="L55" s="327" t="s">
        <v>66</v>
      </c>
      <c r="M55" s="327" t="s">
        <v>126</v>
      </c>
      <c r="N55" s="327" t="s">
        <v>127</v>
      </c>
      <c r="O55" s="281"/>
    </row>
    <row r="56" ht="15.75" customHeight="1">
      <c r="B56" s="281"/>
      <c r="C56" s="337" t="s">
        <v>144</v>
      </c>
      <c r="D56" s="338" t="s">
        <v>129</v>
      </c>
      <c r="E56" s="280"/>
      <c r="F56" s="280"/>
      <c r="G56" s="280"/>
      <c r="H56" s="327"/>
      <c r="I56" s="280"/>
      <c r="J56" s="280"/>
      <c r="K56" s="280"/>
      <c r="L56" s="280"/>
      <c r="M56" s="280"/>
      <c r="N56" s="327"/>
      <c r="O56" s="281"/>
    </row>
    <row r="57" ht="15.75" customHeight="1">
      <c r="B57" s="281"/>
      <c r="C57" s="337" t="s">
        <v>156</v>
      </c>
      <c r="D57" s="338" t="s">
        <v>129</v>
      </c>
      <c r="E57" s="327"/>
      <c r="F57" s="280"/>
      <c r="G57" s="327"/>
      <c r="H57" s="280"/>
      <c r="I57" s="327"/>
      <c r="J57" s="327"/>
      <c r="K57" s="280"/>
      <c r="L57" s="327"/>
      <c r="M57" s="327"/>
      <c r="N57" s="280"/>
      <c r="O57" s="281"/>
    </row>
    <row r="58" ht="15.75" customHeight="1">
      <c r="B58" s="281"/>
      <c r="C58" s="281"/>
      <c r="D58" s="281"/>
      <c r="E58" s="281"/>
      <c r="F58" s="281"/>
      <c r="G58" s="281"/>
      <c r="H58" s="281"/>
      <c r="I58" s="281"/>
      <c r="J58" s="281"/>
      <c r="K58" s="281"/>
      <c r="L58" s="281"/>
      <c r="M58" s="281"/>
      <c r="N58" s="281"/>
      <c r="O58" s="281"/>
    </row>
    <row r="59" ht="15.75" customHeight="1">
      <c r="B59" s="281" t="s">
        <v>191</v>
      </c>
      <c r="C59" s="281"/>
      <c r="D59" s="281"/>
      <c r="E59" s="281"/>
      <c r="F59" s="281"/>
      <c r="G59" s="281"/>
      <c r="H59" s="281"/>
      <c r="I59" s="281"/>
      <c r="J59" s="281"/>
      <c r="K59" s="281"/>
      <c r="L59" s="281"/>
      <c r="M59" s="281"/>
      <c r="N59" s="281"/>
      <c r="O59" s="281"/>
    </row>
    <row r="60" ht="15.75" customHeight="1">
      <c r="B60" s="281" t="s">
        <v>192</v>
      </c>
      <c r="C60" s="281"/>
      <c r="D60" s="281"/>
      <c r="E60" s="281"/>
      <c r="F60" s="281"/>
      <c r="G60" s="281"/>
      <c r="H60" s="281"/>
      <c r="I60" s="281"/>
      <c r="J60" s="281"/>
      <c r="K60" s="281"/>
      <c r="L60" s="281"/>
      <c r="M60" s="281"/>
      <c r="N60" s="281"/>
      <c r="O60" s="281"/>
    </row>
    <row r="61" ht="15.75" customHeight="1"/>
    <row r="62" ht="15.75" customHeight="1"/>
    <row r="63" ht="15.75" customHeight="1">
      <c r="B63" s="137" t="s">
        <v>194</v>
      </c>
      <c r="C63" s="281"/>
      <c r="D63" s="281"/>
      <c r="E63" s="281"/>
      <c r="F63" s="281"/>
      <c r="G63" s="281"/>
      <c r="H63" s="281"/>
      <c r="I63" s="281"/>
      <c r="J63" s="137" t="s">
        <v>195</v>
      </c>
      <c r="K63" s="281"/>
      <c r="L63" s="281"/>
      <c r="M63" s="281"/>
      <c r="N63" s="281"/>
      <c r="O63" s="281"/>
      <c r="P63" s="281"/>
      <c r="Q63" s="281"/>
    </row>
    <row r="64" ht="15.75" customHeight="1">
      <c r="B64" s="281"/>
      <c r="C64" s="281"/>
      <c r="D64" s="281"/>
      <c r="E64" s="281"/>
      <c r="F64" s="281"/>
      <c r="G64" s="281"/>
      <c r="H64" s="281"/>
      <c r="I64" s="281"/>
      <c r="J64" s="281"/>
      <c r="K64" s="281"/>
      <c r="L64" s="281"/>
      <c r="M64" s="281"/>
      <c r="N64" s="281"/>
      <c r="O64" s="281"/>
      <c r="P64" s="281"/>
      <c r="Q64" s="281"/>
    </row>
    <row r="65" ht="15.75" customHeight="1">
      <c r="B65" s="281"/>
      <c r="C65" s="332" t="s">
        <v>196</v>
      </c>
      <c r="D65" s="340"/>
      <c r="E65" s="333" t="s">
        <v>122</v>
      </c>
      <c r="F65" s="19"/>
      <c r="G65" s="19"/>
      <c r="H65" s="5"/>
      <c r="I65" s="281"/>
      <c r="J65" s="281"/>
      <c r="K65" s="332" t="s">
        <v>197</v>
      </c>
      <c r="L65" s="340"/>
      <c r="M65" s="333" t="s">
        <v>122</v>
      </c>
      <c r="N65" s="19"/>
      <c r="O65" s="19"/>
      <c r="P65" s="5"/>
      <c r="Q65" s="281"/>
    </row>
    <row r="66" ht="15.75" customHeight="1">
      <c r="B66" s="281"/>
      <c r="C66" s="327" t="s">
        <v>123</v>
      </c>
      <c r="D66" s="327" t="s">
        <v>124</v>
      </c>
      <c r="E66" s="341" t="s">
        <v>125</v>
      </c>
      <c r="F66" s="341" t="s">
        <v>66</v>
      </c>
      <c r="G66" s="341" t="s">
        <v>126</v>
      </c>
      <c r="H66" s="341" t="s">
        <v>127</v>
      </c>
      <c r="I66" s="281"/>
      <c r="J66" s="281"/>
      <c r="K66" s="327" t="s">
        <v>123</v>
      </c>
      <c r="L66" s="327" t="s">
        <v>124</v>
      </c>
      <c r="M66" s="341" t="s">
        <v>125</v>
      </c>
      <c r="N66" s="341" t="s">
        <v>66</v>
      </c>
      <c r="O66" s="341" t="s">
        <v>126</v>
      </c>
      <c r="P66" s="341" t="s">
        <v>127</v>
      </c>
      <c r="Q66" s="281"/>
    </row>
    <row r="67" ht="15.75" customHeight="1">
      <c r="B67" s="281"/>
      <c r="C67" s="342" t="s">
        <v>144</v>
      </c>
      <c r="D67" s="343" t="s">
        <v>198</v>
      </c>
      <c r="E67" s="344">
        <v>0.67412935323383</v>
      </c>
      <c r="F67" s="344">
        <v>0.687350835322195</v>
      </c>
      <c r="G67" s="344">
        <v>0.76914077733004</v>
      </c>
      <c r="H67" s="344">
        <v>0.829358108778619</v>
      </c>
      <c r="I67" s="281"/>
      <c r="J67" s="281"/>
      <c r="K67" s="345" t="s">
        <v>144</v>
      </c>
      <c r="L67" s="346" t="s">
        <v>129</v>
      </c>
      <c r="M67" s="327">
        <v>0.751243781094527</v>
      </c>
      <c r="N67" s="327">
        <v>0.785407725321888</v>
      </c>
      <c r="O67" s="327">
        <v>0.825399714025737</v>
      </c>
      <c r="P67" s="327">
        <v>0.838969656055997</v>
      </c>
      <c r="Q67" s="281"/>
    </row>
    <row r="68" ht="15.75" customHeight="1">
      <c r="B68" s="281"/>
      <c r="C68" s="334" t="s">
        <v>136</v>
      </c>
      <c r="D68" s="347" t="s">
        <v>198</v>
      </c>
      <c r="E68" s="348">
        <v>0.72636815920398</v>
      </c>
      <c r="F68" s="348">
        <v>0.777327935222672</v>
      </c>
      <c r="G68" s="349">
        <v>0.796958273755362</v>
      </c>
      <c r="H68" s="349">
        <v>0.842067061213067</v>
      </c>
      <c r="I68" s="281"/>
      <c r="J68" s="281"/>
      <c r="K68" s="350"/>
      <c r="L68" s="347" t="s">
        <v>208</v>
      </c>
      <c r="M68" s="348">
        <v>0.731343283582089</v>
      </c>
      <c r="N68" s="348">
        <v>0.775</v>
      </c>
      <c r="O68" s="348">
        <v>0.776914077733004</v>
      </c>
      <c r="P68" s="348">
        <v>0.810910679561436</v>
      </c>
      <c r="Q68" s="281"/>
    </row>
    <row r="69" ht="15.75" customHeight="1">
      <c r="B69" s="281"/>
      <c r="C69" s="342" t="s">
        <v>144</v>
      </c>
      <c r="D69" s="343" t="s">
        <v>209</v>
      </c>
      <c r="E69" s="344">
        <v>0.696517412935323</v>
      </c>
      <c r="F69" s="344">
        <v>0.733624454148471</v>
      </c>
      <c r="G69" s="344">
        <v>0.747094761471467</v>
      </c>
      <c r="H69" s="344">
        <v>0.817375418365492</v>
      </c>
      <c r="I69" s="281"/>
      <c r="J69" s="281"/>
      <c r="K69" s="350"/>
      <c r="L69" s="343" t="s">
        <v>198</v>
      </c>
      <c r="M69" s="344">
        <v>0.67412935323383</v>
      </c>
      <c r="N69" s="344">
        <v>0.6903073286052</v>
      </c>
      <c r="O69" s="351">
        <v>0.76958273755362</v>
      </c>
      <c r="P69" s="351">
        <v>0.829964281244446</v>
      </c>
      <c r="Q69" s="281"/>
    </row>
    <row r="70" ht="15.75" customHeight="1">
      <c r="B70" s="281"/>
      <c r="C70" s="334" t="s">
        <v>136</v>
      </c>
      <c r="D70" s="347" t="s">
        <v>209</v>
      </c>
      <c r="E70" s="348">
        <v>0.691542288557213</v>
      </c>
      <c r="F70" s="348">
        <v>0.71945701357466</v>
      </c>
      <c r="G70" s="349">
        <v>0.776212140907318</v>
      </c>
      <c r="H70" s="349">
        <v>0.828763053493429</v>
      </c>
      <c r="I70" s="281"/>
      <c r="J70" s="281"/>
      <c r="K70" s="350"/>
      <c r="L70" s="347" t="s">
        <v>222</v>
      </c>
      <c r="M70" s="349">
        <v>0.699004975124378</v>
      </c>
      <c r="N70" s="349">
        <v>0.735229759299781</v>
      </c>
      <c r="O70" s="348">
        <v>0.754244118029377</v>
      </c>
      <c r="P70" s="348">
        <v>0.792325760370072</v>
      </c>
      <c r="Q70" s="281"/>
    </row>
    <row r="71" ht="15.75" customHeight="1">
      <c r="B71" s="281"/>
      <c r="C71" s="342" t="s">
        <v>144</v>
      </c>
      <c r="D71" s="343" t="s">
        <v>227</v>
      </c>
      <c r="E71" s="344">
        <v>0.569651741293532</v>
      </c>
      <c r="F71" s="344">
        <v>0.638830897703549</v>
      </c>
      <c r="G71" s="344">
        <v>0.55975562199402</v>
      </c>
      <c r="H71" s="344">
        <v>0.677013920301935</v>
      </c>
      <c r="I71" s="281"/>
      <c r="J71" s="281"/>
      <c r="K71" s="350"/>
      <c r="L71" s="343" t="s">
        <v>209</v>
      </c>
      <c r="M71" s="344">
        <v>0.696517412935323</v>
      </c>
      <c r="N71" s="344">
        <v>0.733624454148471</v>
      </c>
      <c r="O71" s="344">
        <v>0.746834784869361</v>
      </c>
      <c r="P71" s="344">
        <v>0.817327208397649</v>
      </c>
      <c r="Q71" s="281"/>
    </row>
    <row r="72" ht="15.75" customHeight="1">
      <c r="B72" s="281"/>
      <c r="C72" s="334" t="s">
        <v>136</v>
      </c>
      <c r="D72" s="346" t="s">
        <v>244</v>
      </c>
      <c r="E72" s="280">
        <v>0.582089552238806</v>
      </c>
      <c r="F72" s="280">
        <v>0.555555555555555</v>
      </c>
      <c r="G72" s="327">
        <v>0.695827375536201</v>
      </c>
      <c r="H72" s="327">
        <v>0.774898308689845</v>
      </c>
      <c r="I72" s="281"/>
      <c r="J72" s="281"/>
      <c r="K72" s="350"/>
      <c r="L72" s="347" t="s">
        <v>239</v>
      </c>
      <c r="M72" s="349">
        <v>0.701492537313432</v>
      </c>
      <c r="N72" s="348">
        <v>0.732142857142857</v>
      </c>
      <c r="O72" s="349">
        <v>0.791030807227349</v>
      </c>
      <c r="P72" s="349">
        <v>0.833577754232107</v>
      </c>
      <c r="Q72" s="281"/>
    </row>
    <row r="73" ht="15.75" customHeight="1">
      <c r="B73" s="281"/>
      <c r="C73" s="281"/>
      <c r="D73" s="281"/>
      <c r="E73" s="281"/>
      <c r="F73" s="281"/>
      <c r="G73" s="281"/>
      <c r="H73" s="281"/>
      <c r="I73" s="281"/>
      <c r="J73" s="281"/>
      <c r="K73" s="350"/>
      <c r="L73" s="343" t="s">
        <v>227</v>
      </c>
      <c r="M73" s="344">
        <v>0.569651741293532</v>
      </c>
      <c r="N73" s="344">
        <v>0.638830897703549</v>
      </c>
      <c r="O73" s="344">
        <v>0.55975562199402</v>
      </c>
      <c r="P73" s="344">
        <v>0.677013920301935</v>
      </c>
      <c r="Q73" s="281"/>
    </row>
    <row r="74" ht="15.75" customHeight="1">
      <c r="B74" s="281"/>
      <c r="C74" s="281"/>
      <c r="D74" s="281"/>
      <c r="E74" s="281"/>
      <c r="F74" s="281"/>
      <c r="G74" s="281"/>
      <c r="H74" s="281"/>
      <c r="I74" s="281"/>
      <c r="J74" s="281"/>
      <c r="K74" s="106"/>
      <c r="L74" s="346" t="s">
        <v>244</v>
      </c>
      <c r="M74" s="327">
        <v>0.686567164179104</v>
      </c>
      <c r="N74" s="327">
        <v>0.722466960352423</v>
      </c>
      <c r="O74" s="327">
        <v>0.779513843754062</v>
      </c>
      <c r="P74" s="327">
        <v>0.826367720501914</v>
      </c>
      <c r="Q74" s="281"/>
    </row>
    <row r="75" ht="15.75" customHeight="1">
      <c r="B75" s="281"/>
      <c r="C75" s="281"/>
      <c r="D75" s="281"/>
      <c r="E75" s="281"/>
      <c r="F75" s="281"/>
      <c r="G75" s="281"/>
      <c r="H75" s="281"/>
      <c r="I75" s="281"/>
      <c r="J75" s="281"/>
      <c r="K75" s="281"/>
      <c r="L75" s="281"/>
      <c r="M75" s="281"/>
      <c r="N75" s="281"/>
      <c r="O75" s="281"/>
      <c r="P75" s="281"/>
      <c r="Q75" s="281"/>
    </row>
    <row r="76" ht="15.75" customHeight="1">
      <c r="B76" s="281"/>
      <c r="C76" s="281" t="s">
        <v>249</v>
      </c>
      <c r="D76" s="281"/>
      <c r="E76" s="281"/>
      <c r="F76" s="281"/>
      <c r="G76" s="281"/>
      <c r="H76" s="281"/>
      <c r="I76" s="281"/>
      <c r="J76" s="281"/>
      <c r="K76" s="281" t="s">
        <v>249</v>
      </c>
      <c r="L76" s="281"/>
      <c r="M76" s="281"/>
      <c r="N76" s="281"/>
      <c r="O76" s="281"/>
      <c r="P76" s="281"/>
      <c r="Q76" s="281"/>
    </row>
    <row r="77" ht="15.75" customHeight="1"/>
    <row r="78" ht="15.75" customHeight="1"/>
    <row r="79" ht="15.75" customHeight="1">
      <c r="B79" s="137" t="s">
        <v>1531</v>
      </c>
      <c r="C79" s="281"/>
      <c r="D79" s="281"/>
      <c r="E79" s="281"/>
      <c r="F79" s="281"/>
      <c r="G79" s="281"/>
      <c r="H79" s="281"/>
      <c r="I79" s="281"/>
      <c r="J79" s="281"/>
      <c r="K79" s="281"/>
      <c r="L79" s="281"/>
      <c r="M79" s="281"/>
      <c r="N79" s="281"/>
      <c r="O79" s="281"/>
      <c r="P79" s="281"/>
      <c r="Q79" s="281"/>
    </row>
    <row r="80" ht="15.75" customHeight="1">
      <c r="B80" s="281"/>
      <c r="C80" s="325"/>
      <c r="D80" s="281"/>
      <c r="E80" s="281"/>
      <c r="F80" s="281"/>
      <c r="G80" s="281"/>
      <c r="H80" s="281"/>
      <c r="I80" s="281"/>
      <c r="J80" s="281"/>
      <c r="K80" s="281"/>
      <c r="L80" s="281"/>
      <c r="M80" s="281"/>
      <c r="N80" s="281"/>
      <c r="O80" s="281"/>
      <c r="P80" s="281"/>
      <c r="Q80" s="281"/>
    </row>
    <row r="81" ht="15.75" customHeight="1">
      <c r="B81" s="332" t="s">
        <v>251</v>
      </c>
      <c r="C81" s="281"/>
      <c r="D81" s="333" t="s">
        <v>1532</v>
      </c>
      <c r="E81" s="19"/>
      <c r="F81" s="19"/>
      <c r="G81" s="19"/>
      <c r="H81" s="5"/>
      <c r="I81" s="333" t="s">
        <v>1528</v>
      </c>
      <c r="J81" s="19"/>
      <c r="K81" s="19"/>
      <c r="L81" s="19"/>
      <c r="M81" s="5"/>
      <c r="N81" s="281"/>
      <c r="O81" s="281"/>
      <c r="P81" s="281"/>
      <c r="Q81" s="281"/>
    </row>
    <row r="82" ht="15.75" customHeight="1">
      <c r="B82" s="327" t="s">
        <v>123</v>
      </c>
      <c r="C82" s="341" t="s">
        <v>124</v>
      </c>
      <c r="D82" s="341" t="s">
        <v>125</v>
      </c>
      <c r="E82" s="341" t="s">
        <v>143</v>
      </c>
      <c r="F82" s="341" t="s">
        <v>66</v>
      </c>
      <c r="G82" s="341" t="s">
        <v>126</v>
      </c>
      <c r="H82" s="341" t="s">
        <v>127</v>
      </c>
      <c r="I82" s="327" t="s">
        <v>125</v>
      </c>
      <c r="J82" s="341" t="s">
        <v>143</v>
      </c>
      <c r="K82" s="327" t="s">
        <v>66</v>
      </c>
      <c r="L82" s="327" t="s">
        <v>126</v>
      </c>
      <c r="M82" s="327" t="s">
        <v>127</v>
      </c>
      <c r="N82" s="281"/>
      <c r="O82" s="281"/>
      <c r="P82" s="281"/>
      <c r="Q82" s="281"/>
    </row>
    <row r="83" ht="15.75" customHeight="1">
      <c r="B83" s="352" t="s">
        <v>144</v>
      </c>
      <c r="C83" s="343" t="s">
        <v>129</v>
      </c>
      <c r="D83" s="344"/>
      <c r="E83" s="344"/>
      <c r="F83" s="344"/>
      <c r="G83" s="344"/>
      <c r="H83" s="344"/>
      <c r="I83" s="344"/>
      <c r="J83" s="344"/>
      <c r="K83" s="344"/>
      <c r="L83" s="344"/>
      <c r="M83" s="344"/>
      <c r="N83" s="281"/>
      <c r="O83" s="281"/>
      <c r="P83" s="281"/>
      <c r="Q83" s="281"/>
    </row>
    <row r="84" ht="15.75" customHeight="1">
      <c r="B84" s="350"/>
      <c r="C84" s="347" t="s">
        <v>208</v>
      </c>
      <c r="D84" s="348"/>
      <c r="E84" s="348"/>
      <c r="F84" s="348"/>
      <c r="G84" s="348"/>
      <c r="H84" s="348"/>
      <c r="I84" s="348"/>
      <c r="J84" s="348"/>
      <c r="K84" s="348"/>
      <c r="L84" s="348"/>
      <c r="M84" s="348"/>
      <c r="N84" s="281"/>
      <c r="O84" s="281"/>
      <c r="P84" s="281"/>
      <c r="Q84" s="281"/>
    </row>
    <row r="85" ht="15.75" customHeight="1">
      <c r="B85" s="350"/>
      <c r="C85" s="343" t="s">
        <v>1533</v>
      </c>
      <c r="D85" s="343">
        <v>0.620253164556962</v>
      </c>
      <c r="E85" s="344">
        <v>0.419117647058823</v>
      </c>
      <c r="F85" s="344">
        <v>0.558823529411764</v>
      </c>
      <c r="G85" s="351">
        <v>0.748543972044263</v>
      </c>
      <c r="H85" s="351">
        <v>0.819435310967507</v>
      </c>
      <c r="I85" s="343">
        <v>0.66060606060606</v>
      </c>
      <c r="J85" s="344">
        <v>0.522935779816513</v>
      </c>
      <c r="K85" s="344">
        <v>0.670588235294117</v>
      </c>
      <c r="L85" s="344">
        <v>0.783912188728702</v>
      </c>
      <c r="M85" s="344">
        <v>0.877302026867358</v>
      </c>
      <c r="N85" s="281"/>
      <c r="O85" s="281"/>
      <c r="P85" s="281"/>
      <c r="Q85" s="281"/>
    </row>
    <row r="86" ht="15.75" customHeight="1">
      <c r="B86" s="106"/>
      <c r="C86" s="347" t="s">
        <v>1534</v>
      </c>
      <c r="D86" s="355">
        <v>0.662447257383966</v>
      </c>
      <c r="E86" s="349">
        <v>0.63235294117647</v>
      </c>
      <c r="F86" s="349">
        <v>0.682539682539682</v>
      </c>
      <c r="G86" s="348">
        <v>0.70602795573675</v>
      </c>
      <c r="H86" s="348">
        <v>0.74325363357343</v>
      </c>
      <c r="I86" s="355">
        <v>0.733333333333333</v>
      </c>
      <c r="J86" s="349">
        <v>0.743119266055045</v>
      </c>
      <c r="K86" s="349">
        <v>0.786407766990291</v>
      </c>
      <c r="L86" s="349">
        <v>0.796854521625163</v>
      </c>
      <c r="M86" s="349">
        <v>0.886443439279777</v>
      </c>
      <c r="N86" s="281"/>
      <c r="O86" s="281"/>
      <c r="P86" s="281"/>
      <c r="Q86" s="281"/>
    </row>
    <row r="87" ht="15.75" customHeight="1">
      <c r="B87" s="281"/>
      <c r="C87" s="281"/>
      <c r="D87" s="281"/>
      <c r="E87" s="281"/>
      <c r="F87" s="281"/>
      <c r="G87" s="281"/>
      <c r="H87" s="281"/>
      <c r="I87" s="281"/>
      <c r="J87" s="281"/>
      <c r="K87" s="281"/>
      <c r="L87" s="281"/>
      <c r="M87" s="281"/>
      <c r="N87" s="281"/>
      <c r="O87" s="281"/>
      <c r="P87" s="281"/>
      <c r="Q87" s="281"/>
    </row>
    <row r="88" ht="15.75" customHeight="1">
      <c r="B88" s="281"/>
      <c r="C88" s="281"/>
      <c r="D88" s="281"/>
      <c r="E88" s="281"/>
      <c r="F88" s="281"/>
      <c r="G88" s="281"/>
      <c r="H88" s="281"/>
      <c r="I88" s="281"/>
      <c r="J88" s="281"/>
      <c r="K88" s="281"/>
      <c r="L88" s="281"/>
      <c r="M88" s="281"/>
      <c r="N88" s="281"/>
      <c r="O88" s="281"/>
      <c r="P88" s="281"/>
      <c r="Q88" s="281"/>
    </row>
    <row r="89" ht="15.75" customHeight="1">
      <c r="B89" s="281"/>
      <c r="C89" s="281"/>
      <c r="D89" s="281"/>
      <c r="E89" s="281"/>
      <c r="F89" s="281"/>
      <c r="G89" s="281"/>
      <c r="H89" s="281"/>
      <c r="I89" s="281"/>
      <c r="J89" s="281"/>
      <c r="K89" s="281"/>
      <c r="L89" s="281"/>
      <c r="M89" s="281"/>
      <c r="N89" s="281"/>
      <c r="O89" s="281"/>
      <c r="P89" s="281"/>
      <c r="Q89" s="281"/>
    </row>
    <row r="90" ht="15.75" customHeight="1">
      <c r="B90" s="281" t="s">
        <v>273</v>
      </c>
      <c r="C90" s="281"/>
      <c r="D90" s="281"/>
      <c r="E90" s="281"/>
      <c r="F90" s="281"/>
      <c r="G90" s="281"/>
      <c r="H90" s="281"/>
      <c r="I90" s="281"/>
      <c r="J90" s="281"/>
      <c r="K90" s="281"/>
      <c r="L90" s="281"/>
      <c r="M90" s="281"/>
      <c r="N90" s="281"/>
      <c r="O90" s="281"/>
      <c r="P90" s="281"/>
      <c r="Q90" s="281"/>
    </row>
    <row r="91" ht="15.75" customHeight="1"/>
    <row r="92" ht="15.75" customHeight="1"/>
    <row r="93" ht="15.75" customHeight="1">
      <c r="B93" s="137" t="s">
        <v>276</v>
      </c>
      <c r="C93" s="281"/>
      <c r="D93" s="281"/>
      <c r="E93" s="281"/>
      <c r="F93" s="281"/>
      <c r="G93" s="281"/>
      <c r="H93" s="281"/>
      <c r="I93" s="281"/>
      <c r="J93" s="281"/>
      <c r="K93" s="281"/>
      <c r="L93" s="281"/>
      <c r="M93" s="281"/>
      <c r="N93" s="281"/>
      <c r="O93" s="281"/>
      <c r="P93" s="281"/>
      <c r="Q93" s="281"/>
    </row>
    <row r="94" ht="15.75" customHeight="1">
      <c r="B94" s="356"/>
      <c r="C94" s="325"/>
      <c r="D94" s="356"/>
      <c r="E94" s="356"/>
      <c r="F94" s="356"/>
      <c r="G94" s="356"/>
      <c r="H94" s="356"/>
      <c r="I94" s="356"/>
      <c r="J94" s="356"/>
      <c r="K94" s="356"/>
      <c r="L94" s="356"/>
      <c r="M94" s="356"/>
      <c r="N94" s="281"/>
      <c r="O94" s="281"/>
      <c r="P94" s="281"/>
      <c r="Q94" s="281"/>
    </row>
    <row r="95" ht="15.75" customHeight="1">
      <c r="B95" s="357" t="s">
        <v>251</v>
      </c>
      <c r="C95" s="358"/>
      <c r="D95" s="390" t="s">
        <v>1821</v>
      </c>
      <c r="E95" s="391"/>
      <c r="F95" s="391"/>
      <c r="G95" s="391"/>
      <c r="H95" s="392"/>
      <c r="I95" s="390" t="s">
        <v>1822</v>
      </c>
      <c r="J95" s="391"/>
      <c r="K95" s="391"/>
      <c r="L95" s="391"/>
      <c r="M95" s="392"/>
      <c r="N95" s="281"/>
      <c r="O95" s="281"/>
      <c r="P95" s="281"/>
      <c r="Q95" s="281"/>
    </row>
    <row r="96" ht="15.75" customHeight="1">
      <c r="B96" s="359" t="s">
        <v>123</v>
      </c>
      <c r="C96" s="360" t="s">
        <v>124</v>
      </c>
      <c r="D96" s="360" t="s">
        <v>125</v>
      </c>
      <c r="E96" s="360" t="s">
        <v>143</v>
      </c>
      <c r="F96" s="360" t="s">
        <v>66</v>
      </c>
      <c r="G96" s="360" t="s">
        <v>126</v>
      </c>
      <c r="H96" s="360" t="s">
        <v>127</v>
      </c>
      <c r="I96" s="360" t="s">
        <v>125</v>
      </c>
      <c r="J96" s="360" t="s">
        <v>143</v>
      </c>
      <c r="K96" s="360" t="s">
        <v>66</v>
      </c>
      <c r="L96" s="360" t="s">
        <v>126</v>
      </c>
      <c r="M96" s="360" t="s">
        <v>127</v>
      </c>
      <c r="N96" s="281"/>
      <c r="O96" s="281"/>
      <c r="P96" s="281"/>
      <c r="Q96" s="281"/>
    </row>
    <row r="97" ht="15.75" customHeight="1">
      <c r="B97" s="352" t="s">
        <v>144</v>
      </c>
      <c r="C97" s="338" t="s">
        <v>129</v>
      </c>
      <c r="D97" s="358"/>
      <c r="E97" s="358"/>
      <c r="F97" s="358"/>
      <c r="G97" s="358"/>
      <c r="H97" s="358"/>
      <c r="I97" s="358"/>
      <c r="J97" s="358"/>
      <c r="K97" s="358"/>
      <c r="L97" s="358"/>
      <c r="M97" s="358"/>
      <c r="N97" s="281"/>
      <c r="O97" s="281"/>
      <c r="P97" s="281"/>
      <c r="Q97" s="281"/>
    </row>
    <row r="98" ht="15.75" customHeight="1">
      <c r="B98" s="350"/>
      <c r="C98" s="361" t="s">
        <v>208</v>
      </c>
      <c r="D98" s="393"/>
      <c r="E98" s="393"/>
      <c r="F98" s="393"/>
      <c r="G98" s="393"/>
      <c r="H98" s="393"/>
      <c r="I98" s="393"/>
      <c r="J98" s="393"/>
      <c r="K98" s="393"/>
      <c r="L98" s="393"/>
      <c r="M98" s="393"/>
      <c r="N98" s="281"/>
      <c r="O98" s="281"/>
      <c r="P98" s="281"/>
      <c r="Q98" s="281"/>
    </row>
    <row r="99" ht="15.75" customHeight="1">
      <c r="B99" s="350"/>
      <c r="C99" s="338" t="s">
        <v>1824</v>
      </c>
      <c r="D99" s="394"/>
      <c r="E99" s="373"/>
      <c r="F99" s="373"/>
      <c r="G99" s="395"/>
      <c r="H99" s="395"/>
      <c r="I99" s="394"/>
      <c r="J99" s="373"/>
      <c r="K99" s="373"/>
      <c r="L99" s="373"/>
      <c r="M99" s="373"/>
      <c r="N99" s="281"/>
      <c r="O99" s="281"/>
      <c r="P99" s="281"/>
      <c r="Q99" s="281"/>
    </row>
    <row r="100" ht="15.75" customHeight="1">
      <c r="B100" s="106"/>
      <c r="C100" s="362" t="s">
        <v>1825</v>
      </c>
      <c r="D100" s="396"/>
      <c r="E100" s="397"/>
      <c r="F100" s="397"/>
      <c r="G100" s="398"/>
      <c r="H100" s="398"/>
      <c r="I100" s="396"/>
      <c r="J100" s="397"/>
      <c r="K100" s="397"/>
      <c r="L100" s="397"/>
      <c r="M100" s="397"/>
      <c r="N100" s="281"/>
      <c r="O100" s="281"/>
      <c r="P100" s="281"/>
      <c r="Q100" s="281"/>
    </row>
    <row r="101" ht="15.75" customHeight="1">
      <c r="B101" s="281"/>
      <c r="C101" s="281"/>
      <c r="D101" s="281"/>
      <c r="E101" s="281"/>
      <c r="F101" s="281"/>
      <c r="G101" s="281"/>
      <c r="H101" s="281"/>
      <c r="I101" s="281"/>
      <c r="J101" s="281"/>
      <c r="K101" s="281"/>
      <c r="L101" s="281"/>
      <c r="M101" s="281"/>
      <c r="N101" s="281"/>
      <c r="O101" s="281"/>
      <c r="P101" s="281"/>
      <c r="Q101" s="281"/>
    </row>
    <row r="102" ht="15.75" customHeight="1">
      <c r="B102" s="281"/>
      <c r="C102" s="281"/>
      <c r="D102" s="281"/>
      <c r="E102" s="281"/>
      <c r="F102" s="281"/>
      <c r="G102" s="281"/>
      <c r="H102" s="281"/>
      <c r="I102" s="281"/>
      <c r="J102" s="281"/>
      <c r="K102" s="281"/>
      <c r="L102" s="281"/>
      <c r="M102" s="281"/>
      <c r="N102" s="281"/>
      <c r="O102" s="281"/>
      <c r="P102" s="281"/>
      <c r="Q102" s="281"/>
    </row>
    <row r="103" ht="15.75" customHeight="1">
      <c r="B103" s="281"/>
      <c r="C103" s="281"/>
      <c r="D103" s="281"/>
      <c r="E103" s="281"/>
      <c r="F103" s="281"/>
      <c r="G103" s="281"/>
      <c r="H103" s="281"/>
      <c r="I103" s="281"/>
      <c r="J103" s="281"/>
      <c r="K103" s="281"/>
      <c r="L103" s="281"/>
      <c r="M103" s="281"/>
      <c r="N103" s="281"/>
      <c r="O103" s="281"/>
      <c r="P103" s="281"/>
      <c r="Q103" s="281"/>
    </row>
    <row r="104" ht="15.75" customHeight="1">
      <c r="B104" s="281" t="s">
        <v>273</v>
      </c>
      <c r="C104" s="281"/>
      <c r="D104" s="281"/>
      <c r="E104" s="281"/>
      <c r="F104" s="281"/>
      <c r="G104" s="281"/>
      <c r="H104" s="281"/>
      <c r="I104" s="281"/>
      <c r="J104" s="281"/>
      <c r="K104" s="281"/>
      <c r="L104" s="281"/>
      <c r="M104" s="281"/>
      <c r="N104" s="281"/>
      <c r="O104" s="281"/>
      <c r="P104" s="281"/>
      <c r="Q104" s="281"/>
    </row>
    <row r="105" ht="15.75" customHeight="1"/>
    <row r="106" ht="15.75" customHeight="1"/>
    <row r="107" ht="15.75" customHeight="1"/>
    <row r="108" ht="15.75" customHeight="1"/>
    <row r="109" ht="15.75" customHeight="1"/>
    <row r="110" ht="15.75" customHeight="1"/>
    <row r="111" ht="15.75" customHeight="1">
      <c r="B111" s="323" t="s">
        <v>1807</v>
      </c>
    </row>
    <row r="112" ht="15.75" customHeight="1"/>
    <row r="113" ht="15.75" customHeight="1">
      <c r="B113" s="137" t="s">
        <v>1808</v>
      </c>
      <c r="C113" s="379"/>
      <c r="D113" s="379"/>
      <c r="E113" s="379"/>
      <c r="F113" s="379"/>
      <c r="G113" s="379"/>
      <c r="H113" s="379"/>
      <c r="I113" s="379"/>
      <c r="J113" s="379"/>
      <c r="K113" s="379"/>
    </row>
    <row r="114" ht="15.75" customHeight="1">
      <c r="B114" s="379"/>
      <c r="C114" s="332" t="s">
        <v>251</v>
      </c>
      <c r="D114" s="380"/>
      <c r="E114" s="381" t="s">
        <v>301</v>
      </c>
      <c r="F114" s="19"/>
      <c r="G114" s="19"/>
      <c r="H114" s="19"/>
      <c r="I114" s="5"/>
      <c r="J114" s="379"/>
      <c r="K114" s="379"/>
    </row>
    <row r="115" ht="15.75" customHeight="1">
      <c r="B115" s="379"/>
      <c r="C115" s="382" t="s">
        <v>123</v>
      </c>
      <c r="D115" s="383" t="s">
        <v>124</v>
      </c>
      <c r="E115" s="382" t="s">
        <v>65</v>
      </c>
      <c r="F115" s="382" t="s">
        <v>143</v>
      </c>
      <c r="G115" s="382" t="s">
        <v>66</v>
      </c>
      <c r="H115" s="382" t="s">
        <v>126</v>
      </c>
      <c r="I115" s="382" t="s">
        <v>127</v>
      </c>
      <c r="J115" s="379"/>
      <c r="K115" s="379"/>
    </row>
    <row r="116" ht="15.75" customHeight="1">
      <c r="B116" s="379"/>
      <c r="C116" s="399" t="s">
        <v>304</v>
      </c>
      <c r="D116" s="385" t="s">
        <v>129</v>
      </c>
      <c r="E116" s="314">
        <v>0.753731343283582</v>
      </c>
      <c r="F116" s="314">
        <v>0.74390243902439</v>
      </c>
      <c r="G116" s="314">
        <v>0.787096774193548</v>
      </c>
      <c r="H116" s="314">
        <v>0.847091932457785</v>
      </c>
      <c r="I116" s="314">
        <v>0.871367019787099</v>
      </c>
      <c r="J116" s="379"/>
      <c r="K116" s="379"/>
    </row>
    <row r="117" ht="15.75" customHeight="1">
      <c r="B117" s="379"/>
      <c r="C117" s="367"/>
      <c r="D117" s="385" t="s">
        <v>208</v>
      </c>
      <c r="E117" s="314">
        <v>0.776119402985074</v>
      </c>
      <c r="F117" s="314">
        <v>0.841463414634146</v>
      </c>
      <c r="G117" s="314">
        <v>0.821428571428571</v>
      </c>
      <c r="H117" s="314">
        <v>0.826923076923076</v>
      </c>
      <c r="I117" s="314">
        <v>0.856703368852847</v>
      </c>
      <c r="J117" s="400" t="s">
        <v>1826</v>
      </c>
      <c r="K117" s="379"/>
    </row>
    <row r="118" ht="15.75" customHeight="1">
      <c r="B118" s="379"/>
      <c r="C118" s="385" t="s">
        <v>308</v>
      </c>
      <c r="D118" s="385" t="s">
        <v>129</v>
      </c>
      <c r="E118" s="314">
        <v>0.753731343283582</v>
      </c>
      <c r="F118" s="314">
        <v>0.817073170731707</v>
      </c>
      <c r="G118" s="314">
        <v>0.802395209580838</v>
      </c>
      <c r="H118" s="314">
        <v>0.846857410881801</v>
      </c>
      <c r="I118" s="314">
        <v>0.865063742624551</v>
      </c>
      <c r="J118" s="379"/>
      <c r="K118" s="379"/>
    </row>
    <row r="119" ht="15.75" customHeight="1">
      <c r="B119" s="379"/>
      <c r="C119" s="379"/>
      <c r="D119" s="379"/>
      <c r="E119" s="379"/>
      <c r="F119" s="379"/>
      <c r="G119" s="379"/>
      <c r="H119" s="379"/>
      <c r="I119" s="379"/>
      <c r="J119" s="379"/>
      <c r="K119" s="379"/>
    </row>
    <row r="120" ht="15.75" customHeight="1">
      <c r="B120" s="12"/>
      <c r="C120" s="12"/>
      <c r="D120" s="12"/>
      <c r="E120" s="12"/>
      <c r="F120" s="12"/>
      <c r="G120" s="12"/>
      <c r="H120" s="12"/>
      <c r="I120" s="12"/>
    </row>
    <row r="121" ht="15.75" customHeight="1">
      <c r="B121" s="137" t="s">
        <v>312</v>
      </c>
      <c r="C121" s="379"/>
      <c r="D121" s="379"/>
      <c r="E121" s="379"/>
      <c r="F121" s="379"/>
      <c r="G121" s="379"/>
      <c r="H121" s="379"/>
      <c r="I121" s="379"/>
      <c r="J121" s="379"/>
      <c r="K121" s="379"/>
    </row>
    <row r="122" ht="15.75" customHeight="1">
      <c r="B122" s="379"/>
      <c r="C122" s="332" t="s">
        <v>251</v>
      </c>
      <c r="D122" s="380"/>
      <c r="E122" s="381" t="s">
        <v>314</v>
      </c>
      <c r="F122" s="19"/>
      <c r="G122" s="19"/>
      <c r="H122" s="19"/>
      <c r="I122" s="5"/>
      <c r="J122" s="379"/>
      <c r="K122" s="379"/>
    </row>
    <row r="123" ht="15.75" customHeight="1">
      <c r="B123" s="379"/>
      <c r="C123" s="383" t="s">
        <v>123</v>
      </c>
      <c r="D123" s="383" t="s">
        <v>124</v>
      </c>
      <c r="E123" s="382" t="s">
        <v>125</v>
      </c>
      <c r="F123" s="382" t="s">
        <v>143</v>
      </c>
      <c r="G123" s="382" t="s">
        <v>66</v>
      </c>
      <c r="H123" s="382" t="s">
        <v>126</v>
      </c>
      <c r="I123" s="382" t="s">
        <v>127</v>
      </c>
      <c r="J123" s="379"/>
      <c r="K123" s="379"/>
    </row>
    <row r="124" ht="15.75" customHeight="1">
      <c r="B124" s="379"/>
      <c r="C124" s="399" t="s">
        <v>304</v>
      </c>
      <c r="D124" s="385" t="s">
        <v>129</v>
      </c>
      <c r="E124" s="314">
        <v>0.751243781094527</v>
      </c>
      <c r="F124" s="314">
        <v>0.0</v>
      </c>
      <c r="G124" s="314">
        <v>0.785407725321888</v>
      </c>
      <c r="H124" s="314">
        <v>0.825399714025737</v>
      </c>
      <c r="I124" s="314">
        <v>0.838969656055997</v>
      </c>
      <c r="J124" s="379"/>
      <c r="K124" s="379"/>
    </row>
    <row r="125" ht="15.75" customHeight="1">
      <c r="B125" s="379"/>
      <c r="C125" s="350"/>
      <c r="D125" s="385" t="s">
        <v>1811</v>
      </c>
      <c r="E125" s="314">
        <v>0.0</v>
      </c>
      <c r="F125" s="314">
        <v>0.0</v>
      </c>
      <c r="G125" s="314">
        <v>0.0</v>
      </c>
      <c r="H125" s="314">
        <v>0.0</v>
      </c>
      <c r="I125" s="314">
        <v>0.0</v>
      </c>
      <c r="J125" s="379"/>
      <c r="K125" s="379"/>
    </row>
    <row r="126" ht="15.75" customHeight="1">
      <c r="B126" s="379"/>
      <c r="C126" s="350"/>
      <c r="D126" s="385" t="s">
        <v>1812</v>
      </c>
      <c r="E126" s="314">
        <v>0.7462686567</v>
      </c>
      <c r="F126" s="314">
        <v>0.0</v>
      </c>
      <c r="G126" s="314">
        <v>0.7801724138</v>
      </c>
      <c r="H126" s="314">
        <v>0.81622254</v>
      </c>
      <c r="I126" s="314">
        <v>0.8376344082</v>
      </c>
      <c r="J126" s="379"/>
      <c r="K126" s="379"/>
    </row>
    <row r="127" ht="15.75" customHeight="1">
      <c r="B127" s="379"/>
      <c r="C127" s="350"/>
      <c r="D127" s="385" t="s">
        <v>1813</v>
      </c>
      <c r="E127" s="314">
        <v>0.728855721393034</v>
      </c>
      <c r="F127" s="314">
        <v>0.0</v>
      </c>
      <c r="G127" s="314">
        <v>0.772442588726513</v>
      </c>
      <c r="H127" s="314">
        <v>0.772650461458468</v>
      </c>
      <c r="I127" s="314">
        <v>0.789591234122849</v>
      </c>
      <c r="J127" s="379"/>
      <c r="K127" s="379"/>
    </row>
    <row r="128" ht="15.75" customHeight="1">
      <c r="B128" s="379"/>
      <c r="C128" s="350"/>
      <c r="D128" s="385" t="s">
        <v>1814</v>
      </c>
      <c r="E128" s="314">
        <v>0.0</v>
      </c>
      <c r="F128" s="314">
        <v>0.0</v>
      </c>
      <c r="G128" s="314">
        <v>0.0</v>
      </c>
      <c r="H128" s="314">
        <v>0.0</v>
      </c>
      <c r="I128" s="314">
        <v>0.0</v>
      </c>
      <c r="J128" s="379"/>
      <c r="K128" s="379"/>
    </row>
    <row r="129" ht="15.75" customHeight="1">
      <c r="B129" s="379"/>
      <c r="C129" s="106"/>
      <c r="D129" s="385" t="s">
        <v>1827</v>
      </c>
      <c r="E129" s="314">
        <v>0.0</v>
      </c>
      <c r="F129" s="314">
        <v>0.0</v>
      </c>
      <c r="G129" s="314">
        <v>0.0</v>
      </c>
      <c r="H129" s="314">
        <v>0.0</v>
      </c>
      <c r="I129" s="314">
        <v>0.0</v>
      </c>
      <c r="J129" s="379"/>
      <c r="K129" s="379"/>
    </row>
    <row r="130" ht="15.75" customHeight="1">
      <c r="B130" s="379"/>
      <c r="C130" s="385" t="s">
        <v>308</v>
      </c>
      <c r="D130" s="385" t="s">
        <v>1828</v>
      </c>
      <c r="E130" s="314">
        <v>0.0</v>
      </c>
      <c r="F130" s="314">
        <v>0.0</v>
      </c>
      <c r="G130" s="314">
        <v>0.0</v>
      </c>
      <c r="H130" s="314">
        <v>0.0</v>
      </c>
      <c r="I130" s="314">
        <v>0.0</v>
      </c>
      <c r="J130" s="379"/>
      <c r="K130" s="379"/>
    </row>
    <row r="131" ht="15.75" customHeight="1">
      <c r="B131" s="379"/>
      <c r="C131" s="379"/>
      <c r="D131" s="379"/>
      <c r="E131" s="379"/>
      <c r="F131" s="379"/>
      <c r="G131" s="379"/>
      <c r="H131" s="379"/>
      <c r="I131" s="379"/>
      <c r="J131" s="379"/>
      <c r="K131" s="379"/>
    </row>
    <row r="132" ht="15.75" customHeight="1">
      <c r="B132" s="379"/>
      <c r="C132" s="379" t="s">
        <v>1829</v>
      </c>
      <c r="D132" s="379"/>
      <c r="E132" s="379"/>
      <c r="F132" s="379"/>
      <c r="G132" s="379"/>
      <c r="H132" s="379"/>
      <c r="I132" s="379"/>
      <c r="J132" s="379"/>
      <c r="K132" s="379"/>
    </row>
    <row r="133" ht="15.75" customHeight="1"/>
    <row r="134" ht="15.75" customHeight="1">
      <c r="B134" s="137" t="s">
        <v>1815</v>
      </c>
      <c r="C134" s="379"/>
      <c r="D134" s="379"/>
      <c r="E134" s="379"/>
      <c r="F134" s="379"/>
      <c r="G134" s="379"/>
      <c r="H134" s="379"/>
      <c r="I134" s="379"/>
      <c r="J134" s="379"/>
      <c r="K134" s="379"/>
    </row>
    <row r="135" ht="15.75" customHeight="1">
      <c r="B135" s="379"/>
      <c r="C135" s="332" t="s">
        <v>251</v>
      </c>
      <c r="D135" s="386"/>
      <c r="E135" s="386"/>
      <c r="F135" s="388" t="s">
        <v>314</v>
      </c>
      <c r="G135" s="19"/>
      <c r="H135" s="19"/>
      <c r="I135" s="19"/>
      <c r="J135" s="5"/>
      <c r="K135" s="379"/>
    </row>
    <row r="136" ht="15.75" customHeight="1">
      <c r="B136" s="379"/>
      <c r="C136" s="383" t="s">
        <v>123</v>
      </c>
      <c r="D136" s="383" t="s">
        <v>124</v>
      </c>
      <c r="E136" s="383" t="s">
        <v>315</v>
      </c>
      <c r="F136" s="382" t="s">
        <v>65</v>
      </c>
      <c r="G136" s="382" t="s">
        <v>143</v>
      </c>
      <c r="H136" s="382" t="s">
        <v>66</v>
      </c>
      <c r="I136" s="382" t="s">
        <v>126</v>
      </c>
      <c r="J136" s="382" t="s">
        <v>127</v>
      </c>
      <c r="K136" s="379"/>
    </row>
    <row r="137" ht="15.75" customHeight="1">
      <c r="A137" s="168"/>
      <c r="B137" s="384"/>
      <c r="C137" s="399" t="s">
        <v>316</v>
      </c>
      <c r="D137" s="385" t="s">
        <v>129</v>
      </c>
      <c r="E137" s="385" t="s">
        <v>317</v>
      </c>
      <c r="F137" s="385">
        <v>0.0</v>
      </c>
      <c r="G137" s="385">
        <v>0.0</v>
      </c>
      <c r="H137" s="385">
        <v>0.0</v>
      </c>
      <c r="I137" s="385">
        <v>0.0</v>
      </c>
      <c r="J137" s="385">
        <v>0.0</v>
      </c>
      <c r="K137" s="379"/>
      <c r="S137" s="168"/>
      <c r="T137" s="168"/>
      <c r="U137" s="168"/>
      <c r="V137" s="168"/>
      <c r="W137" s="168"/>
      <c r="X137" s="168"/>
      <c r="Y137" s="168"/>
      <c r="Z137" s="168"/>
      <c r="AA137" s="168"/>
      <c r="AB137" s="168"/>
      <c r="AC137" s="168"/>
    </row>
    <row r="138" ht="15.75" customHeight="1">
      <c r="A138" s="168"/>
      <c r="B138" s="384"/>
      <c r="C138" s="350"/>
      <c r="D138" s="385" t="s">
        <v>318</v>
      </c>
      <c r="E138" s="385" t="s">
        <v>319</v>
      </c>
      <c r="F138" s="385">
        <v>0.0</v>
      </c>
      <c r="G138" s="385">
        <v>0.0</v>
      </c>
      <c r="H138" s="385">
        <v>0.0</v>
      </c>
      <c r="I138" s="385">
        <v>0.0</v>
      </c>
      <c r="J138" s="385">
        <v>0.0</v>
      </c>
      <c r="K138" s="379"/>
      <c r="S138" s="168"/>
      <c r="T138" s="168"/>
      <c r="U138" s="168"/>
      <c r="V138" s="168"/>
      <c r="W138" s="168"/>
      <c r="X138" s="168"/>
      <c r="Y138" s="168"/>
      <c r="Z138" s="168"/>
      <c r="AA138" s="168"/>
      <c r="AB138" s="168"/>
      <c r="AC138" s="168"/>
    </row>
    <row r="139" ht="15.75" customHeight="1">
      <c r="A139" s="168"/>
      <c r="B139" s="384"/>
      <c r="C139" s="350"/>
      <c r="D139" s="389" t="s">
        <v>1817</v>
      </c>
      <c r="E139" s="385" t="s">
        <v>1818</v>
      </c>
      <c r="F139" s="385">
        <v>0.0</v>
      </c>
      <c r="G139" s="385">
        <v>0.0</v>
      </c>
      <c r="H139" s="385">
        <v>0.0</v>
      </c>
      <c r="I139" s="385">
        <v>0.0</v>
      </c>
      <c r="J139" s="385">
        <v>0.0</v>
      </c>
      <c r="K139" s="379"/>
      <c r="S139" s="168"/>
      <c r="T139" s="168"/>
      <c r="U139" s="168"/>
      <c r="V139" s="168"/>
      <c r="W139" s="168"/>
      <c r="X139" s="168"/>
      <c r="Y139" s="168"/>
      <c r="Z139" s="168"/>
      <c r="AA139" s="168"/>
      <c r="AB139" s="168"/>
      <c r="AC139" s="168"/>
    </row>
    <row r="140" ht="15.75" customHeight="1">
      <c r="A140" s="168"/>
      <c r="B140" s="384"/>
      <c r="C140" s="106"/>
      <c r="D140" s="389" t="s">
        <v>1817</v>
      </c>
      <c r="E140" s="385" t="s">
        <v>1819</v>
      </c>
      <c r="F140" s="385">
        <v>0.0</v>
      </c>
      <c r="G140" s="385">
        <v>0.0</v>
      </c>
      <c r="H140" s="385">
        <v>0.0</v>
      </c>
      <c r="I140" s="385">
        <v>0.0</v>
      </c>
      <c r="J140" s="385">
        <v>0.0</v>
      </c>
      <c r="K140" s="379"/>
      <c r="S140" s="168"/>
      <c r="T140" s="168"/>
      <c r="U140" s="168"/>
      <c r="V140" s="168"/>
      <c r="W140" s="168"/>
      <c r="X140" s="168"/>
      <c r="Y140" s="168"/>
      <c r="Z140" s="168"/>
      <c r="AA140" s="168"/>
      <c r="AB140" s="168"/>
      <c r="AC140" s="168"/>
    </row>
    <row r="141" ht="15.75" customHeight="1">
      <c r="A141" s="168"/>
      <c r="B141" s="384"/>
      <c r="C141" s="385" t="s">
        <v>320</v>
      </c>
      <c r="D141" s="385" t="s">
        <v>129</v>
      </c>
      <c r="E141" s="385" t="s">
        <v>319</v>
      </c>
      <c r="F141" s="385">
        <v>0.0</v>
      </c>
      <c r="G141" s="385">
        <v>0.0</v>
      </c>
      <c r="H141" s="385">
        <v>0.0</v>
      </c>
      <c r="I141" s="385">
        <v>0.0</v>
      </c>
      <c r="J141" s="385">
        <v>0.0</v>
      </c>
      <c r="K141" s="379"/>
      <c r="S141" s="168"/>
      <c r="T141" s="168"/>
      <c r="U141" s="168"/>
      <c r="V141" s="168"/>
      <c r="W141" s="168"/>
      <c r="X141" s="168"/>
      <c r="Y141" s="168"/>
      <c r="Z141" s="168"/>
      <c r="AA141" s="168"/>
      <c r="AB141" s="168"/>
      <c r="AC141" s="168"/>
    </row>
    <row r="142" ht="15.75" customHeight="1">
      <c r="B142" s="379"/>
      <c r="C142" s="379"/>
      <c r="D142" s="379"/>
      <c r="E142" s="379"/>
      <c r="F142" s="379"/>
      <c r="G142" s="379"/>
      <c r="H142" s="379"/>
      <c r="I142" s="379"/>
      <c r="J142" s="379"/>
      <c r="K142" s="379"/>
    </row>
    <row r="143" ht="15.75" customHeight="1">
      <c r="B143" s="379"/>
      <c r="C143" s="379" t="s">
        <v>321</v>
      </c>
      <c r="D143" s="379"/>
      <c r="E143" s="379"/>
      <c r="F143" s="379"/>
      <c r="G143" s="379"/>
      <c r="H143" s="379"/>
      <c r="I143" s="379"/>
      <c r="J143" s="379"/>
      <c r="K143" s="379"/>
    </row>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E18:H18"/>
    <mergeCell ref="E33:I33"/>
    <mergeCell ref="J33:N33"/>
    <mergeCell ref="E39:I39"/>
    <mergeCell ref="J39:N39"/>
    <mergeCell ref="E48:I48"/>
    <mergeCell ref="J48:N48"/>
    <mergeCell ref="E54:I54"/>
    <mergeCell ref="J54:N54"/>
    <mergeCell ref="E65:H65"/>
    <mergeCell ref="M65:P65"/>
    <mergeCell ref="K67:K74"/>
    <mergeCell ref="I81:M81"/>
    <mergeCell ref="B83:B86"/>
    <mergeCell ref="E122:I122"/>
    <mergeCell ref="F135:J135"/>
    <mergeCell ref="C137:C140"/>
    <mergeCell ref="D81:H81"/>
    <mergeCell ref="D95:H95"/>
    <mergeCell ref="I95:M95"/>
    <mergeCell ref="B97:B100"/>
    <mergeCell ref="E114:I114"/>
    <mergeCell ref="C116:C117"/>
    <mergeCell ref="C124:C129"/>
  </mergeCells>
  <hyperlinks>
    <hyperlink r:id="rId1" ref="I1"/>
  </hyperlinks>
  <printOptions/>
  <pageMargins bottom="0.787401575" footer="0.0" header="0.0" left="0.7" right="0.7" top="0.7874015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topLeftCell="C1" activePane="topRight" state="frozen"/>
      <selection activeCell="D2" sqref="D2" pane="topRight"/>
    </sheetView>
  </sheetViews>
  <sheetFormatPr customHeight="1" defaultColWidth="12.63" defaultRowHeight="15.0"/>
  <cols>
    <col customWidth="1" min="1" max="1" width="9.75"/>
    <col customWidth="1" min="2" max="2" width="11.25"/>
    <col customWidth="1" min="3" max="3" width="7.75"/>
    <col customWidth="1" min="4" max="11" width="9.75"/>
    <col customWidth="1" min="12" max="12" width="12.38"/>
    <col customWidth="1" min="13" max="13" width="9.75"/>
    <col customWidth="1" hidden="1" min="14" max="14" width="12.38"/>
    <col customWidth="1" hidden="1" min="15" max="15" width="10.75"/>
    <col customWidth="1" hidden="1" min="16" max="17" width="9.75"/>
    <col customWidth="1" min="18" max="18" width="12.38"/>
    <col customWidth="1" min="19" max="32" width="9.75"/>
  </cols>
  <sheetData>
    <row r="1" ht="30.0" customHeight="1">
      <c r="A1" s="306" t="s">
        <v>1754</v>
      </c>
      <c r="B1" s="306" t="s">
        <v>3</v>
      </c>
      <c r="C1" s="307" t="s">
        <v>1755</v>
      </c>
      <c r="D1" s="401" t="s">
        <v>1830</v>
      </c>
      <c r="E1" s="19"/>
      <c r="F1" s="19"/>
      <c r="G1" s="19"/>
      <c r="H1" s="19"/>
      <c r="I1" s="19"/>
      <c r="J1" s="19"/>
      <c r="K1" s="19"/>
      <c r="L1" s="19"/>
      <c r="M1" s="19"/>
      <c r="N1" s="19"/>
      <c r="O1" s="19"/>
      <c r="P1" s="19"/>
      <c r="Q1" s="19"/>
      <c r="R1" s="19"/>
      <c r="S1" s="19"/>
      <c r="T1" s="5"/>
      <c r="U1" s="309"/>
      <c r="V1" s="309"/>
      <c r="W1" s="309"/>
      <c r="X1" s="309"/>
      <c r="Y1" s="309"/>
      <c r="Z1" s="309"/>
      <c r="AA1" s="309"/>
      <c r="AB1" s="309"/>
      <c r="AC1" s="309"/>
      <c r="AD1" s="309"/>
      <c r="AE1" s="309"/>
      <c r="AF1" s="309"/>
    </row>
    <row r="2" ht="66.0" customHeight="1">
      <c r="A2" s="106"/>
      <c r="B2" s="106"/>
      <c r="C2" s="106"/>
      <c r="D2" s="310" t="s">
        <v>1757</v>
      </c>
      <c r="E2" s="126" t="s">
        <v>340</v>
      </c>
      <c r="F2" s="126" t="s">
        <v>341</v>
      </c>
      <c r="G2" s="126" t="s">
        <v>342</v>
      </c>
      <c r="H2" s="126" t="s">
        <v>343</v>
      </c>
      <c r="I2" s="126" t="s">
        <v>344</v>
      </c>
      <c r="J2" s="126" t="s">
        <v>345</v>
      </c>
      <c r="K2" s="126" t="s">
        <v>346</v>
      </c>
      <c r="L2" s="126" t="s">
        <v>347</v>
      </c>
      <c r="M2" s="126" t="s">
        <v>348</v>
      </c>
      <c r="N2" s="126" t="s">
        <v>1758</v>
      </c>
      <c r="O2" s="126" t="s">
        <v>1759</v>
      </c>
      <c r="P2" s="126" t="s">
        <v>1760</v>
      </c>
      <c r="Q2" s="126" t="s">
        <v>1761</v>
      </c>
      <c r="R2" s="126" t="s">
        <v>1762</v>
      </c>
      <c r="S2" s="126" t="s">
        <v>379</v>
      </c>
      <c r="T2" s="126" t="s">
        <v>1763</v>
      </c>
      <c r="U2" s="126" t="s">
        <v>1764</v>
      </c>
      <c r="V2" s="309"/>
      <c r="W2" s="309"/>
      <c r="X2" s="309"/>
      <c r="Y2" s="309"/>
      <c r="Z2" s="309"/>
      <c r="AA2" s="309"/>
      <c r="AB2" s="309"/>
      <c r="AC2" s="309"/>
      <c r="AD2" s="309"/>
      <c r="AE2" s="309"/>
      <c r="AF2" s="309"/>
    </row>
    <row r="3" ht="15.75" customHeight="1">
      <c r="A3" s="311">
        <v>1.0</v>
      </c>
      <c r="B3" s="313" t="s">
        <v>1546</v>
      </c>
      <c r="C3" s="313" t="s">
        <v>1766</v>
      </c>
      <c r="D3" s="314">
        <v>1.0</v>
      </c>
      <c r="E3" s="313">
        <v>66.0</v>
      </c>
      <c r="F3" s="119">
        <v>0.680753171443939</v>
      </c>
      <c r="G3" s="152">
        <v>0.965061366558075</v>
      </c>
      <c r="H3" s="313">
        <v>0.588235294117647</v>
      </c>
      <c r="I3" s="313">
        <v>0.6</v>
      </c>
      <c r="J3" s="313">
        <v>0.666666666666666</v>
      </c>
      <c r="K3" s="119">
        <v>0.631578947368421</v>
      </c>
      <c r="L3" s="313">
        <v>0.625</v>
      </c>
      <c r="M3" s="313">
        <v>0.687074541894803</v>
      </c>
      <c r="N3" s="313"/>
      <c r="O3" s="313"/>
      <c r="P3" s="313"/>
      <c r="Q3" s="313"/>
      <c r="R3" s="313"/>
      <c r="S3" s="313" t="s">
        <v>1831</v>
      </c>
      <c r="T3" s="313"/>
      <c r="U3" s="313">
        <v>1.0</v>
      </c>
      <c r="V3" s="269"/>
      <c r="W3" s="269"/>
      <c r="X3" s="269"/>
      <c r="Y3" s="269"/>
      <c r="Z3" s="269"/>
      <c r="AA3" s="269"/>
      <c r="AB3" s="269"/>
      <c r="AC3" s="269"/>
      <c r="AD3" s="269"/>
      <c r="AE3" s="269"/>
      <c r="AF3" s="269"/>
    </row>
    <row r="4" ht="15.75" hidden="1" customHeight="1">
      <c r="A4" s="316">
        <v>2.0</v>
      </c>
      <c r="B4" s="313" t="s">
        <v>1556</v>
      </c>
      <c r="C4" s="313" t="s">
        <v>1766</v>
      </c>
      <c r="D4" s="314">
        <v>1.0</v>
      </c>
      <c r="E4" s="313"/>
      <c r="F4" s="313"/>
      <c r="G4" s="313"/>
      <c r="H4" s="313"/>
      <c r="I4" s="313"/>
      <c r="J4" s="313"/>
      <c r="K4" s="313"/>
      <c r="L4" s="313"/>
      <c r="M4" s="313"/>
      <c r="N4" s="313"/>
      <c r="O4" s="313"/>
      <c r="P4" s="313"/>
      <c r="Q4" s="313"/>
      <c r="R4" s="313"/>
      <c r="S4" s="313"/>
      <c r="T4" s="313"/>
      <c r="U4" s="313"/>
      <c r="V4" s="269"/>
      <c r="W4" s="269"/>
      <c r="X4" s="269"/>
      <c r="Y4" s="269"/>
      <c r="Z4" s="269"/>
      <c r="AA4" s="269"/>
      <c r="AB4" s="269"/>
      <c r="AC4" s="269"/>
      <c r="AD4" s="269"/>
      <c r="AE4" s="269"/>
      <c r="AF4" s="269"/>
    </row>
    <row r="5" ht="15.75" hidden="1" customHeight="1">
      <c r="A5" s="316">
        <v>2.0</v>
      </c>
      <c r="B5" s="313" t="s">
        <v>1551</v>
      </c>
      <c r="C5" s="313" t="s">
        <v>1766</v>
      </c>
      <c r="D5" s="314">
        <v>1.0</v>
      </c>
      <c r="E5" s="313"/>
      <c r="F5" s="313"/>
      <c r="G5" s="313"/>
      <c r="H5" s="313"/>
      <c r="I5" s="313"/>
      <c r="J5" s="313"/>
      <c r="K5" s="313"/>
      <c r="L5" s="313"/>
      <c r="M5" s="313"/>
      <c r="N5" s="313"/>
      <c r="O5" s="313"/>
      <c r="P5" s="313"/>
      <c r="Q5" s="313"/>
      <c r="R5" s="313"/>
      <c r="S5" s="313"/>
      <c r="T5" s="313"/>
      <c r="U5" s="313"/>
      <c r="V5" s="269"/>
      <c r="W5" s="269"/>
      <c r="X5" s="269"/>
      <c r="Y5" s="269"/>
      <c r="Z5" s="269"/>
      <c r="AA5" s="269"/>
      <c r="AB5" s="269"/>
      <c r="AC5" s="269"/>
      <c r="AD5" s="269"/>
      <c r="AE5" s="269"/>
      <c r="AF5" s="269"/>
    </row>
    <row r="6" ht="15.75" customHeight="1">
      <c r="A6" s="311">
        <v>1.0</v>
      </c>
      <c r="B6" s="313" t="s">
        <v>1561</v>
      </c>
      <c r="C6" s="313" t="s">
        <v>1766</v>
      </c>
      <c r="D6" s="314">
        <v>1.0</v>
      </c>
      <c r="E6" s="313">
        <v>61.0</v>
      </c>
      <c r="F6" s="313">
        <v>0.79403531551361</v>
      </c>
      <c r="G6" s="313">
        <v>0.858937501907348</v>
      </c>
      <c r="H6" s="313">
        <v>0.518867924528301</v>
      </c>
      <c r="I6" s="313">
        <v>0.618181818181818</v>
      </c>
      <c r="J6" s="313">
        <v>0.53125</v>
      </c>
      <c r="K6" s="313">
        <v>0.571428571428571</v>
      </c>
      <c r="L6" s="313">
        <v>0.488467261904761</v>
      </c>
      <c r="M6" s="313">
        <v>0.595026058050257</v>
      </c>
      <c r="N6" s="313"/>
      <c r="O6" s="313"/>
      <c r="P6" s="313"/>
      <c r="Q6" s="313"/>
      <c r="R6" s="313"/>
      <c r="S6" s="313" t="s">
        <v>1832</v>
      </c>
      <c r="T6" s="313"/>
      <c r="U6" s="313">
        <v>1.0</v>
      </c>
      <c r="V6" s="269"/>
      <c r="W6" s="269"/>
      <c r="X6" s="269"/>
      <c r="Y6" s="269"/>
      <c r="Z6" s="269"/>
      <c r="AA6" s="269"/>
      <c r="AB6" s="269"/>
      <c r="AC6" s="269"/>
      <c r="AD6" s="269"/>
      <c r="AE6" s="269"/>
      <c r="AF6" s="269"/>
    </row>
    <row r="7" ht="15.75" hidden="1" customHeight="1">
      <c r="A7" s="316">
        <v>2.0</v>
      </c>
      <c r="B7" s="313" t="s">
        <v>1566</v>
      </c>
      <c r="C7" s="313" t="s">
        <v>1766</v>
      </c>
      <c r="D7" s="314">
        <v>1.0</v>
      </c>
      <c r="E7" s="313"/>
      <c r="F7" s="313"/>
      <c r="G7" s="313"/>
      <c r="H7" s="313"/>
      <c r="I7" s="313"/>
      <c r="J7" s="313"/>
      <c r="K7" s="313"/>
      <c r="L7" s="313"/>
      <c r="M7" s="313"/>
      <c r="N7" s="313"/>
      <c r="O7" s="313"/>
      <c r="P7" s="313"/>
      <c r="Q7" s="313"/>
      <c r="R7" s="313"/>
      <c r="S7" s="313"/>
      <c r="T7" s="313"/>
      <c r="U7" s="313">
        <v>2.0</v>
      </c>
      <c r="V7" s="269"/>
      <c r="W7" s="269"/>
      <c r="X7" s="269"/>
      <c r="Y7" s="269"/>
      <c r="Z7" s="269"/>
      <c r="AA7" s="269"/>
      <c r="AB7" s="269"/>
      <c r="AC7" s="269"/>
      <c r="AD7" s="269"/>
      <c r="AE7" s="269"/>
      <c r="AF7" s="269"/>
    </row>
    <row r="8" ht="15.75" hidden="1" customHeight="1">
      <c r="A8" s="316">
        <v>2.0</v>
      </c>
      <c r="B8" s="313" t="s">
        <v>1568</v>
      </c>
      <c r="C8" s="313" t="s">
        <v>1766</v>
      </c>
      <c r="D8" s="314">
        <v>1.0</v>
      </c>
      <c r="E8" s="313"/>
      <c r="F8" s="313"/>
      <c r="G8" s="313"/>
      <c r="H8" s="313"/>
      <c r="I8" s="313"/>
      <c r="J8" s="313"/>
      <c r="K8" s="313"/>
      <c r="L8" s="313"/>
      <c r="M8" s="313"/>
      <c r="N8" s="313"/>
      <c r="O8" s="313"/>
      <c r="P8" s="313"/>
      <c r="Q8" s="313"/>
      <c r="R8" s="313"/>
      <c r="S8" s="313"/>
      <c r="T8" s="313"/>
      <c r="U8" s="313"/>
      <c r="V8" s="269"/>
      <c r="W8" s="269"/>
      <c r="X8" s="269"/>
      <c r="Y8" s="269"/>
      <c r="Z8" s="269"/>
      <c r="AA8" s="269"/>
      <c r="AB8" s="269"/>
      <c r="AC8" s="269"/>
      <c r="AD8" s="269"/>
      <c r="AE8" s="269"/>
      <c r="AF8" s="269"/>
    </row>
    <row r="9" ht="15.75" customHeight="1">
      <c r="A9" s="317">
        <v>1.0</v>
      </c>
      <c r="B9" s="313" t="s">
        <v>1570</v>
      </c>
      <c r="C9" s="313" t="s">
        <v>1766</v>
      </c>
      <c r="D9" s="314">
        <v>1.0</v>
      </c>
      <c r="E9" s="313">
        <v>5.0</v>
      </c>
      <c r="F9" s="313">
        <v>0.606498122215271</v>
      </c>
      <c r="G9" s="313">
        <v>0.783574402332305</v>
      </c>
      <c r="H9" s="313">
        <v>0.5</v>
      </c>
      <c r="I9" s="313">
        <v>1.0</v>
      </c>
      <c r="J9" s="313">
        <v>0.0555555555555555</v>
      </c>
      <c r="K9" s="313">
        <v>0.105263157894736</v>
      </c>
      <c r="L9" s="318">
        <v>0.652777777777777</v>
      </c>
      <c r="M9" s="318">
        <v>0.715738399633545</v>
      </c>
      <c r="N9" s="313"/>
      <c r="O9" s="313"/>
      <c r="P9" s="313"/>
      <c r="Q9" s="313"/>
      <c r="R9" s="313"/>
      <c r="S9" s="313"/>
      <c r="T9" s="313"/>
      <c r="U9" s="313">
        <v>1.0</v>
      </c>
      <c r="V9" s="269"/>
      <c r="W9" s="269"/>
      <c r="X9" s="269"/>
      <c r="Y9" s="269"/>
      <c r="Z9" s="269"/>
      <c r="AA9" s="269"/>
      <c r="AB9" s="269"/>
      <c r="AC9" s="269"/>
      <c r="AD9" s="269"/>
      <c r="AE9" s="269"/>
      <c r="AF9" s="269"/>
    </row>
    <row r="10" ht="15.75" customHeight="1">
      <c r="A10" s="317">
        <v>1.0</v>
      </c>
      <c r="B10" s="313" t="s">
        <v>1572</v>
      </c>
      <c r="C10" s="313" t="s">
        <v>1766</v>
      </c>
      <c r="D10" s="314">
        <v>1.0</v>
      </c>
      <c r="E10" s="313">
        <v>69.0</v>
      </c>
      <c r="F10" s="313">
        <v>1.20599138736724</v>
      </c>
      <c r="G10" s="313">
        <v>1.09947252273559</v>
      </c>
      <c r="H10" s="313">
        <v>0.537735849056603</v>
      </c>
      <c r="I10" s="313">
        <v>0.611940298507462</v>
      </c>
      <c r="J10" s="313">
        <v>0.640625</v>
      </c>
      <c r="K10" s="313">
        <v>0.625954198473282</v>
      </c>
      <c r="L10" s="315">
        <v>0.559895833333333</v>
      </c>
      <c r="M10" s="315">
        <v>0.661965104157128</v>
      </c>
      <c r="N10" s="313"/>
      <c r="O10" s="313"/>
      <c r="P10" s="313"/>
      <c r="Q10" s="313"/>
      <c r="R10" s="313"/>
      <c r="S10" s="313"/>
      <c r="T10" s="313"/>
      <c r="U10" s="313">
        <v>1.0</v>
      </c>
      <c r="V10" s="269"/>
      <c r="W10" s="269"/>
      <c r="X10" s="269"/>
      <c r="Y10" s="269"/>
      <c r="Z10" s="269"/>
      <c r="AA10" s="269"/>
      <c r="AB10" s="269"/>
      <c r="AC10" s="269"/>
      <c r="AD10" s="269"/>
      <c r="AE10" s="269"/>
      <c r="AF10" s="269"/>
    </row>
    <row r="11" ht="15.75" hidden="1" customHeight="1">
      <c r="A11" s="316">
        <v>2.0</v>
      </c>
      <c r="B11" s="313" t="s">
        <v>1574</v>
      </c>
      <c r="C11" s="313" t="s">
        <v>1766</v>
      </c>
      <c r="D11" s="314">
        <v>1.0</v>
      </c>
      <c r="E11" s="313"/>
      <c r="F11" s="313"/>
      <c r="G11" s="313"/>
      <c r="H11" s="313"/>
      <c r="I11" s="313"/>
      <c r="J11" s="313"/>
      <c r="K11" s="313"/>
      <c r="L11" s="313"/>
      <c r="M11" s="313"/>
      <c r="N11" s="313"/>
      <c r="O11" s="313"/>
      <c r="P11" s="313"/>
      <c r="Q11" s="313"/>
      <c r="R11" s="313"/>
      <c r="S11" s="313"/>
      <c r="T11" s="313"/>
      <c r="U11" s="313">
        <v>3.0</v>
      </c>
      <c r="V11" s="269"/>
      <c r="W11" s="269"/>
      <c r="X11" s="269"/>
      <c r="Y11" s="269"/>
      <c r="Z11" s="269"/>
      <c r="AA11" s="269"/>
      <c r="AB11" s="269"/>
      <c r="AC11" s="269"/>
      <c r="AD11" s="269"/>
      <c r="AE11" s="269"/>
      <c r="AF11" s="269"/>
    </row>
    <row r="12" ht="15.75" hidden="1" customHeight="1">
      <c r="A12" s="316">
        <v>2.0</v>
      </c>
      <c r="B12" s="313" t="s">
        <v>1576</v>
      </c>
      <c r="C12" s="313" t="s">
        <v>1766</v>
      </c>
      <c r="D12" s="314">
        <v>1.0</v>
      </c>
      <c r="E12" s="313"/>
      <c r="F12" s="313"/>
      <c r="G12" s="313"/>
      <c r="H12" s="313"/>
      <c r="I12" s="313"/>
      <c r="J12" s="313"/>
      <c r="K12" s="313"/>
      <c r="L12" s="313"/>
      <c r="M12" s="313"/>
      <c r="N12" s="313"/>
      <c r="O12" s="313"/>
      <c r="P12" s="313"/>
      <c r="Q12" s="313"/>
      <c r="R12" s="313"/>
      <c r="S12" s="313"/>
      <c r="T12" s="313"/>
      <c r="U12" s="313"/>
      <c r="V12" s="269"/>
      <c r="W12" s="269"/>
      <c r="X12" s="269"/>
      <c r="Y12" s="269"/>
      <c r="Z12" s="269"/>
      <c r="AA12" s="269"/>
      <c r="AB12" s="269"/>
      <c r="AC12" s="269"/>
      <c r="AD12" s="269"/>
      <c r="AE12" s="269"/>
      <c r="AF12" s="269"/>
    </row>
    <row r="13" ht="15.75" hidden="1" customHeight="1">
      <c r="A13" s="316">
        <v>2.0</v>
      </c>
      <c r="B13" s="313" t="s">
        <v>1578</v>
      </c>
      <c r="C13" s="313" t="s">
        <v>1766</v>
      </c>
      <c r="D13" s="314">
        <v>1.0</v>
      </c>
      <c r="E13" s="313"/>
      <c r="F13" s="313"/>
      <c r="G13" s="313"/>
      <c r="H13" s="313"/>
      <c r="I13" s="313"/>
      <c r="J13" s="313"/>
      <c r="K13" s="313"/>
      <c r="L13" s="313"/>
      <c r="M13" s="313"/>
      <c r="N13" s="313"/>
      <c r="O13" s="313"/>
      <c r="P13" s="313"/>
      <c r="Q13" s="313"/>
      <c r="R13" s="313"/>
      <c r="S13" s="313"/>
      <c r="T13" s="313"/>
      <c r="U13" s="313"/>
      <c r="V13" s="269"/>
      <c r="W13" s="269"/>
      <c r="X13" s="269"/>
      <c r="Y13" s="269"/>
      <c r="Z13" s="269"/>
      <c r="AA13" s="269"/>
      <c r="AB13" s="269"/>
      <c r="AC13" s="269"/>
      <c r="AD13" s="269"/>
      <c r="AE13" s="269"/>
      <c r="AF13" s="269"/>
    </row>
    <row r="14" ht="15.75" hidden="1" customHeight="1">
      <c r="A14" s="316">
        <v>2.0</v>
      </c>
      <c r="B14" s="313" t="s">
        <v>1580</v>
      </c>
      <c r="C14" s="313" t="s">
        <v>1766</v>
      </c>
      <c r="D14" s="314">
        <v>1.0</v>
      </c>
      <c r="E14" s="313"/>
      <c r="F14" s="313"/>
      <c r="G14" s="313"/>
      <c r="H14" s="313"/>
      <c r="I14" s="313"/>
      <c r="J14" s="313"/>
      <c r="K14" s="313"/>
      <c r="L14" s="313"/>
      <c r="M14" s="313"/>
      <c r="N14" s="313"/>
      <c r="O14" s="313"/>
      <c r="P14" s="313"/>
      <c r="Q14" s="313"/>
      <c r="R14" s="313"/>
      <c r="S14" s="313"/>
      <c r="T14" s="313"/>
      <c r="U14" s="313">
        <v>3.0</v>
      </c>
      <c r="V14" s="269"/>
      <c r="W14" s="269"/>
      <c r="X14" s="269"/>
      <c r="Y14" s="269"/>
      <c r="Z14" s="269"/>
      <c r="AA14" s="269"/>
      <c r="AB14" s="269"/>
      <c r="AC14" s="269"/>
      <c r="AD14" s="269"/>
      <c r="AE14" s="269"/>
      <c r="AF14" s="269"/>
    </row>
    <row r="15" ht="15.75" hidden="1" customHeight="1">
      <c r="A15" s="316">
        <v>2.0</v>
      </c>
      <c r="B15" s="313" t="s">
        <v>1582</v>
      </c>
      <c r="C15" s="313" t="s">
        <v>1766</v>
      </c>
      <c r="D15" s="314">
        <v>1.0</v>
      </c>
      <c r="E15" s="313"/>
      <c r="F15" s="313"/>
      <c r="G15" s="313"/>
      <c r="H15" s="313"/>
      <c r="I15" s="313"/>
      <c r="J15" s="313"/>
      <c r="K15" s="313"/>
      <c r="L15" s="313"/>
      <c r="M15" s="313"/>
      <c r="N15" s="313"/>
      <c r="O15" s="313"/>
      <c r="P15" s="313"/>
      <c r="Q15" s="313"/>
      <c r="R15" s="313"/>
      <c r="S15" s="313"/>
      <c r="T15" s="313"/>
      <c r="U15" s="313">
        <v>4.0</v>
      </c>
      <c r="V15" s="269"/>
      <c r="W15" s="269"/>
      <c r="X15" s="269"/>
      <c r="Y15" s="269"/>
      <c r="Z15" s="269"/>
      <c r="AA15" s="269"/>
      <c r="AB15" s="269"/>
      <c r="AC15" s="269"/>
      <c r="AD15" s="269"/>
      <c r="AE15" s="269"/>
      <c r="AF15" s="269"/>
    </row>
    <row r="16" ht="15.75" hidden="1" customHeight="1">
      <c r="A16" s="316">
        <v>2.0</v>
      </c>
      <c r="B16" s="313" t="s">
        <v>1584</v>
      </c>
      <c r="C16" s="313" t="s">
        <v>1766</v>
      </c>
      <c r="D16" s="314">
        <v>1.0</v>
      </c>
      <c r="E16" s="313"/>
      <c r="F16" s="313"/>
      <c r="G16" s="313"/>
      <c r="H16" s="313"/>
      <c r="I16" s="313"/>
      <c r="J16" s="313"/>
      <c r="K16" s="313"/>
      <c r="L16" s="313"/>
      <c r="M16" s="313"/>
      <c r="N16" s="313"/>
      <c r="O16" s="313"/>
      <c r="P16" s="313"/>
      <c r="Q16" s="313"/>
      <c r="R16" s="313"/>
      <c r="S16" s="313"/>
      <c r="T16" s="313"/>
      <c r="U16" s="313"/>
      <c r="V16" s="269"/>
      <c r="W16" s="269"/>
      <c r="X16" s="269"/>
      <c r="Y16" s="269"/>
      <c r="Z16" s="269"/>
      <c r="AA16" s="269"/>
      <c r="AB16" s="269"/>
      <c r="AC16" s="269"/>
      <c r="AD16" s="269"/>
      <c r="AE16" s="269"/>
      <c r="AF16" s="269"/>
    </row>
    <row r="17" ht="15.75" hidden="1" customHeight="1">
      <c r="A17" s="316">
        <v>2.0</v>
      </c>
      <c r="B17" s="313" t="s">
        <v>1586</v>
      </c>
      <c r="C17" s="313" t="s">
        <v>1766</v>
      </c>
      <c r="D17" s="314">
        <v>1.0</v>
      </c>
      <c r="E17" s="313"/>
      <c r="F17" s="313"/>
      <c r="G17" s="313"/>
      <c r="H17" s="313"/>
      <c r="I17" s="313"/>
      <c r="J17" s="313"/>
      <c r="K17" s="313"/>
      <c r="L17" s="313"/>
      <c r="M17" s="313"/>
      <c r="N17" s="313"/>
      <c r="O17" s="313"/>
      <c r="P17" s="313"/>
      <c r="Q17" s="313"/>
      <c r="R17" s="313"/>
      <c r="S17" s="313"/>
      <c r="T17" s="313"/>
      <c r="U17" s="313"/>
      <c r="V17" s="269"/>
      <c r="W17" s="269"/>
      <c r="X17" s="269"/>
      <c r="Y17" s="269"/>
      <c r="Z17" s="269"/>
      <c r="AA17" s="269"/>
      <c r="AB17" s="269"/>
      <c r="AC17" s="269"/>
      <c r="AD17" s="269"/>
      <c r="AE17" s="269"/>
      <c r="AF17" s="269"/>
    </row>
    <row r="18" ht="15.75" hidden="1" customHeight="1">
      <c r="A18" s="316">
        <v>2.0</v>
      </c>
      <c r="B18" s="313" t="s">
        <v>1588</v>
      </c>
      <c r="C18" s="313" t="s">
        <v>1766</v>
      </c>
      <c r="D18" s="314">
        <v>1.0</v>
      </c>
      <c r="E18" s="313"/>
      <c r="F18" s="313"/>
      <c r="G18" s="313"/>
      <c r="H18" s="313"/>
      <c r="I18" s="313"/>
      <c r="J18" s="313"/>
      <c r="K18" s="313"/>
      <c r="L18" s="313"/>
      <c r="M18" s="313"/>
      <c r="N18" s="313"/>
      <c r="O18" s="313"/>
      <c r="P18" s="313"/>
      <c r="Q18" s="313"/>
      <c r="R18" s="313"/>
      <c r="S18" s="313"/>
      <c r="T18" s="313"/>
      <c r="U18" s="313">
        <v>4.0</v>
      </c>
      <c r="V18" s="269"/>
      <c r="W18" s="269"/>
      <c r="X18" s="269"/>
      <c r="Y18" s="269"/>
      <c r="Z18" s="269"/>
      <c r="AA18" s="269"/>
      <c r="AB18" s="269"/>
      <c r="AC18" s="269"/>
      <c r="AD18" s="269"/>
      <c r="AE18" s="269"/>
      <c r="AF18" s="269"/>
    </row>
    <row r="19" ht="15.75" hidden="1" customHeight="1">
      <c r="A19" s="316">
        <v>2.0</v>
      </c>
      <c r="B19" s="313" t="s">
        <v>1590</v>
      </c>
      <c r="C19" s="313" t="s">
        <v>1766</v>
      </c>
      <c r="D19" s="314">
        <v>1.0</v>
      </c>
      <c r="E19" s="313"/>
      <c r="F19" s="313"/>
      <c r="G19" s="313"/>
      <c r="H19" s="313"/>
      <c r="I19" s="313"/>
      <c r="J19" s="313"/>
      <c r="K19" s="313"/>
      <c r="L19" s="313"/>
      <c r="M19" s="313"/>
      <c r="N19" s="313"/>
      <c r="O19" s="313"/>
      <c r="P19" s="313"/>
      <c r="Q19" s="313"/>
      <c r="R19" s="313"/>
      <c r="S19" s="313"/>
      <c r="T19" s="313"/>
      <c r="U19" s="313">
        <v>5.0</v>
      </c>
      <c r="V19" s="269"/>
      <c r="W19" s="269"/>
      <c r="X19" s="269"/>
      <c r="Y19" s="269"/>
      <c r="Z19" s="269"/>
      <c r="AA19" s="269"/>
      <c r="AB19" s="269"/>
      <c r="AC19" s="269"/>
      <c r="AD19" s="269"/>
      <c r="AE19" s="269"/>
      <c r="AF19" s="269"/>
    </row>
    <row r="20" ht="15.75" hidden="1" customHeight="1">
      <c r="A20" s="316">
        <v>2.0</v>
      </c>
      <c r="B20" s="313" t="s">
        <v>1592</v>
      </c>
      <c r="C20" s="313" t="s">
        <v>1766</v>
      </c>
      <c r="D20" s="314">
        <v>1.0</v>
      </c>
      <c r="E20" s="313"/>
      <c r="F20" s="313"/>
      <c r="G20" s="313"/>
      <c r="H20" s="313"/>
      <c r="I20" s="313"/>
      <c r="J20" s="313"/>
      <c r="K20" s="313"/>
      <c r="L20" s="313"/>
      <c r="M20" s="313"/>
      <c r="N20" s="313"/>
      <c r="O20" s="313"/>
      <c r="P20" s="313"/>
      <c r="Q20" s="313"/>
      <c r="R20" s="313"/>
      <c r="S20" s="313"/>
      <c r="T20" s="313"/>
      <c r="U20" s="313"/>
      <c r="V20" s="269"/>
      <c r="W20" s="269"/>
      <c r="X20" s="269"/>
      <c r="Y20" s="269"/>
      <c r="Z20" s="269"/>
      <c r="AA20" s="269"/>
      <c r="AB20" s="269"/>
      <c r="AC20" s="269"/>
      <c r="AD20" s="269"/>
      <c r="AE20" s="269"/>
      <c r="AF20" s="269"/>
    </row>
    <row r="21" ht="15.75" customHeight="1">
      <c r="A21" s="316">
        <v>1.0</v>
      </c>
      <c r="B21" s="313" t="s">
        <v>1594</v>
      </c>
      <c r="C21" s="313" t="s">
        <v>1766</v>
      </c>
      <c r="D21" s="314">
        <v>1.0</v>
      </c>
      <c r="E21" s="313">
        <v>95.0</v>
      </c>
      <c r="F21" s="313">
        <v>0.489297807216644</v>
      </c>
      <c r="G21" s="313">
        <v>0.977632939815521</v>
      </c>
      <c r="H21" s="313">
        <v>0.647058823529411</v>
      </c>
      <c r="I21" s="313">
        <v>0.636363636363636</v>
      </c>
      <c r="J21" s="313">
        <v>0.777777777777777</v>
      </c>
      <c r="K21" s="313">
        <v>0.7</v>
      </c>
      <c r="L21" s="315">
        <v>0.631944444444444</v>
      </c>
      <c r="M21" s="313">
        <v>0.668237008504703</v>
      </c>
      <c r="N21" s="313"/>
      <c r="O21" s="313"/>
      <c r="P21" s="313"/>
      <c r="Q21" s="313"/>
      <c r="R21" s="313"/>
      <c r="S21" s="313" t="s">
        <v>1833</v>
      </c>
      <c r="T21" s="313"/>
      <c r="U21" s="313">
        <v>1.0</v>
      </c>
      <c r="V21" s="269"/>
      <c r="W21" s="269"/>
      <c r="X21" s="269"/>
      <c r="Y21" s="269"/>
      <c r="Z21" s="269"/>
      <c r="AA21" s="269"/>
      <c r="AB21" s="269"/>
      <c r="AC21" s="269"/>
      <c r="AD21" s="269"/>
      <c r="AE21" s="269"/>
      <c r="AF21" s="269"/>
    </row>
    <row r="22" ht="15.75" hidden="1" customHeight="1">
      <c r="A22" s="316">
        <v>2.0</v>
      </c>
      <c r="B22" s="313" t="s">
        <v>1596</v>
      </c>
      <c r="C22" s="313" t="s">
        <v>1766</v>
      </c>
      <c r="D22" s="314">
        <v>1.0</v>
      </c>
      <c r="E22" s="313"/>
      <c r="F22" s="313"/>
      <c r="G22" s="313"/>
      <c r="H22" s="313"/>
      <c r="I22" s="313"/>
      <c r="J22" s="313"/>
      <c r="K22" s="313"/>
      <c r="L22" s="313"/>
      <c r="M22" s="313"/>
      <c r="N22" s="313"/>
      <c r="O22" s="313"/>
      <c r="P22" s="313"/>
      <c r="Q22" s="313"/>
      <c r="R22" s="313"/>
      <c r="S22" s="313"/>
      <c r="T22" s="313"/>
      <c r="U22" s="313">
        <v>5.0</v>
      </c>
      <c r="V22" s="269"/>
      <c r="W22" s="269"/>
      <c r="X22" s="269"/>
      <c r="Y22" s="269"/>
      <c r="Z22" s="269"/>
      <c r="AA22" s="269"/>
      <c r="AB22" s="269"/>
      <c r="AC22" s="269"/>
      <c r="AD22" s="269"/>
      <c r="AE22" s="269"/>
      <c r="AF22" s="269"/>
    </row>
    <row r="23" ht="15.75" hidden="1" customHeight="1">
      <c r="A23" s="316">
        <v>2.0</v>
      </c>
      <c r="B23" s="313" t="s">
        <v>1598</v>
      </c>
      <c r="C23" s="313" t="s">
        <v>1766</v>
      </c>
      <c r="D23" s="314">
        <v>1.0</v>
      </c>
      <c r="E23" s="313"/>
      <c r="F23" s="313"/>
      <c r="G23" s="313"/>
      <c r="H23" s="313"/>
      <c r="I23" s="313"/>
      <c r="J23" s="313"/>
      <c r="K23" s="313"/>
      <c r="L23" s="313"/>
      <c r="M23" s="313"/>
      <c r="N23" s="313"/>
      <c r="O23" s="313"/>
      <c r="P23" s="313"/>
      <c r="Q23" s="313"/>
      <c r="R23" s="313"/>
      <c r="S23" s="313"/>
      <c r="T23" s="313"/>
      <c r="U23" s="313">
        <v>6.0</v>
      </c>
      <c r="V23" s="269"/>
      <c r="W23" s="269"/>
      <c r="X23" s="269"/>
      <c r="Y23" s="269"/>
      <c r="Z23" s="269"/>
      <c r="AA23" s="269"/>
      <c r="AB23" s="269"/>
      <c r="AC23" s="269"/>
      <c r="AD23" s="269"/>
      <c r="AE23" s="269"/>
      <c r="AF23" s="269"/>
    </row>
    <row r="24" ht="15.75" customHeight="1">
      <c r="A24" s="316">
        <v>1.0</v>
      </c>
      <c r="B24" s="313" t="s">
        <v>1600</v>
      </c>
      <c r="C24" s="313" t="s">
        <v>1766</v>
      </c>
      <c r="D24" s="314">
        <v>1.0</v>
      </c>
      <c r="E24" s="313">
        <v>47.0</v>
      </c>
      <c r="F24" s="313">
        <v>0.813598752021789</v>
      </c>
      <c r="G24" s="313">
        <v>0.820891976356506</v>
      </c>
      <c r="H24" s="313">
        <v>0.518867924528301</v>
      </c>
      <c r="I24" s="313">
        <v>0.614035087719298</v>
      </c>
      <c r="J24" s="313">
        <v>0.546875</v>
      </c>
      <c r="K24" s="313">
        <v>0.578512396694214</v>
      </c>
      <c r="L24" s="315">
        <v>0.540178571428571</v>
      </c>
      <c r="M24" s="315">
        <v>0.653431802732312</v>
      </c>
      <c r="N24" s="313"/>
      <c r="O24" s="313"/>
      <c r="P24" s="313"/>
      <c r="Q24" s="313"/>
      <c r="R24" s="313"/>
      <c r="S24" s="313" t="s">
        <v>1834</v>
      </c>
      <c r="T24" s="313"/>
      <c r="U24" s="313">
        <v>1.0</v>
      </c>
      <c r="V24" s="269"/>
      <c r="W24" s="269"/>
      <c r="X24" s="269"/>
      <c r="Y24" s="269"/>
      <c r="Z24" s="269"/>
      <c r="AA24" s="269"/>
      <c r="AB24" s="269"/>
      <c r="AC24" s="269"/>
      <c r="AD24" s="269"/>
      <c r="AE24" s="269"/>
      <c r="AF24" s="269"/>
    </row>
    <row r="25" ht="15.75" hidden="1" customHeight="1">
      <c r="A25" s="316">
        <v>2.0</v>
      </c>
      <c r="B25" s="313" t="s">
        <v>1605</v>
      </c>
      <c r="C25" s="313" t="s">
        <v>1766</v>
      </c>
      <c r="D25" s="314">
        <v>1.0</v>
      </c>
      <c r="E25" s="313"/>
      <c r="F25" s="313"/>
      <c r="G25" s="313"/>
      <c r="H25" s="313"/>
      <c r="I25" s="313"/>
      <c r="J25" s="313"/>
      <c r="K25" s="313"/>
      <c r="L25" s="313"/>
      <c r="M25" s="313"/>
      <c r="N25" s="313"/>
      <c r="O25" s="313"/>
      <c r="P25" s="313"/>
      <c r="Q25" s="313"/>
      <c r="R25" s="313"/>
      <c r="S25" s="313"/>
      <c r="T25" s="313"/>
      <c r="U25" s="313"/>
      <c r="V25" s="269"/>
      <c r="W25" s="269"/>
      <c r="X25" s="269"/>
      <c r="Y25" s="269"/>
      <c r="Z25" s="269"/>
      <c r="AA25" s="269"/>
      <c r="AB25" s="269"/>
      <c r="AC25" s="269"/>
      <c r="AD25" s="269"/>
      <c r="AE25" s="269"/>
      <c r="AF25" s="269"/>
    </row>
    <row r="26" ht="15.75" hidden="1" customHeight="1">
      <c r="A26" s="316">
        <v>2.0</v>
      </c>
      <c r="B26" s="313" t="s">
        <v>1607</v>
      </c>
      <c r="C26" s="313" t="s">
        <v>1766</v>
      </c>
      <c r="D26" s="314">
        <v>1.0</v>
      </c>
      <c r="E26" s="313"/>
      <c r="F26" s="313"/>
      <c r="G26" s="313"/>
      <c r="H26" s="313"/>
      <c r="I26" s="313"/>
      <c r="J26" s="313"/>
      <c r="K26" s="313"/>
      <c r="L26" s="313"/>
      <c r="M26" s="313"/>
      <c r="N26" s="313"/>
      <c r="O26" s="313"/>
      <c r="P26" s="313"/>
      <c r="Q26" s="313"/>
      <c r="R26" s="313"/>
      <c r="S26" s="313"/>
      <c r="T26" s="313"/>
      <c r="U26" s="313">
        <v>6.0</v>
      </c>
      <c r="V26" s="269"/>
      <c r="W26" s="269"/>
      <c r="X26" s="269"/>
      <c r="Y26" s="269"/>
      <c r="Z26" s="269"/>
      <c r="AA26" s="269"/>
      <c r="AB26" s="269"/>
      <c r="AC26" s="269"/>
      <c r="AD26" s="269"/>
      <c r="AE26" s="269"/>
      <c r="AF26" s="269"/>
    </row>
    <row r="27" ht="15.75" customHeight="1">
      <c r="A27" s="316">
        <v>1.0</v>
      </c>
      <c r="B27" s="313" t="s">
        <v>1609</v>
      </c>
      <c r="C27" s="313" t="s">
        <v>1766</v>
      </c>
      <c r="D27" s="314">
        <v>1.0</v>
      </c>
      <c r="E27" s="313">
        <v>84.0</v>
      </c>
      <c r="F27" s="313">
        <v>1.17139518260955</v>
      </c>
      <c r="G27" s="313">
        <v>1.2478003501892</v>
      </c>
      <c r="H27" s="313">
        <v>0.481132075471698</v>
      </c>
      <c r="I27" s="313">
        <v>0.569230769230769</v>
      </c>
      <c r="J27" s="313">
        <v>0.578125</v>
      </c>
      <c r="K27" s="313">
        <v>0.573643410852713</v>
      </c>
      <c r="L27" s="313">
        <v>0.444940476190476</v>
      </c>
      <c r="M27" s="313">
        <v>0.57934821914972</v>
      </c>
      <c r="N27" s="313"/>
      <c r="O27" s="313"/>
      <c r="P27" s="313"/>
      <c r="Q27" s="313"/>
      <c r="R27" s="313"/>
      <c r="S27" s="313"/>
      <c r="T27" s="313"/>
      <c r="U27" s="313">
        <v>1.0</v>
      </c>
      <c r="V27" s="269"/>
      <c r="W27" s="269"/>
      <c r="X27" s="269"/>
      <c r="Y27" s="269"/>
      <c r="Z27" s="269"/>
      <c r="AA27" s="269"/>
      <c r="AB27" s="269"/>
      <c r="AC27" s="269"/>
      <c r="AD27" s="269"/>
      <c r="AE27" s="269"/>
      <c r="AF27" s="269"/>
    </row>
    <row r="28" ht="15.75" customHeight="1">
      <c r="A28" s="316">
        <v>1.0</v>
      </c>
      <c r="B28" s="313" t="s">
        <v>1611</v>
      </c>
      <c r="C28" s="313" t="s">
        <v>1766</v>
      </c>
      <c r="D28" s="314">
        <v>1.0</v>
      </c>
      <c r="E28" s="313">
        <v>99.0</v>
      </c>
      <c r="F28" s="313">
        <v>0.895331025123596</v>
      </c>
      <c r="G28" s="313">
        <v>1.00214660167694</v>
      </c>
      <c r="H28" s="313">
        <v>0.613207547169811</v>
      </c>
      <c r="I28" s="313">
        <v>0.661971830985915</v>
      </c>
      <c r="J28" s="313">
        <v>0.734375</v>
      </c>
      <c r="K28" s="313">
        <v>0.696296296296296</v>
      </c>
      <c r="L28" s="318">
        <v>0.601190476190476</v>
      </c>
      <c r="M28" s="318">
        <v>0.701003387973097</v>
      </c>
      <c r="N28" s="313"/>
      <c r="O28" s="313"/>
      <c r="P28" s="313"/>
      <c r="Q28" s="313"/>
      <c r="R28" s="313"/>
      <c r="S28" s="313"/>
      <c r="T28" s="313"/>
      <c r="U28" s="313">
        <v>1.0</v>
      </c>
      <c r="V28" s="269"/>
      <c r="W28" s="269"/>
      <c r="X28" s="269"/>
      <c r="Y28" s="269"/>
      <c r="Z28" s="269"/>
      <c r="AA28" s="269"/>
      <c r="AB28" s="269"/>
      <c r="AC28" s="269"/>
      <c r="AD28" s="269"/>
      <c r="AE28" s="269"/>
      <c r="AF28" s="269"/>
    </row>
    <row r="29" ht="15.75" hidden="1" customHeight="1">
      <c r="A29" s="316">
        <v>2.0</v>
      </c>
      <c r="B29" s="313" t="s">
        <v>1613</v>
      </c>
      <c r="C29" s="313" t="s">
        <v>1766</v>
      </c>
      <c r="D29" s="314">
        <v>1.0</v>
      </c>
      <c r="E29" s="313"/>
      <c r="F29" s="313"/>
      <c r="G29" s="313"/>
      <c r="H29" s="313"/>
      <c r="I29" s="313"/>
      <c r="J29" s="313"/>
      <c r="K29" s="313"/>
      <c r="L29" s="313"/>
      <c r="M29" s="313"/>
      <c r="N29" s="313"/>
      <c r="O29" s="313"/>
      <c r="P29" s="313"/>
      <c r="Q29" s="313"/>
      <c r="R29" s="313"/>
      <c r="S29" s="313"/>
      <c r="T29" s="313"/>
      <c r="U29" s="313"/>
      <c r="V29" s="269"/>
      <c r="W29" s="269"/>
      <c r="X29" s="269"/>
      <c r="Y29" s="269"/>
      <c r="Z29" s="269"/>
      <c r="AA29" s="269"/>
      <c r="AB29" s="269"/>
      <c r="AC29" s="269"/>
      <c r="AD29" s="269"/>
      <c r="AE29" s="269"/>
      <c r="AF29" s="269"/>
    </row>
    <row r="30" ht="15.75" hidden="1" customHeight="1">
      <c r="A30" s="316">
        <v>2.0</v>
      </c>
      <c r="B30" s="313" t="s">
        <v>1615</v>
      </c>
      <c r="C30" s="313" t="s">
        <v>1766</v>
      </c>
      <c r="D30" s="314">
        <v>1.0</v>
      </c>
      <c r="E30" s="313"/>
      <c r="F30" s="313"/>
      <c r="G30" s="313"/>
      <c r="H30" s="313"/>
      <c r="I30" s="313"/>
      <c r="J30" s="313"/>
      <c r="K30" s="313"/>
      <c r="L30" s="313"/>
      <c r="M30" s="313"/>
      <c r="N30" s="313"/>
      <c r="O30" s="313"/>
      <c r="P30" s="313"/>
      <c r="Q30" s="313"/>
      <c r="R30" s="313"/>
      <c r="S30" s="313"/>
      <c r="T30" s="313"/>
      <c r="U30" s="313">
        <v>7.0</v>
      </c>
      <c r="V30" s="269"/>
      <c r="W30" s="269"/>
      <c r="X30" s="269"/>
      <c r="Y30" s="269"/>
      <c r="Z30" s="269"/>
      <c r="AA30" s="269"/>
      <c r="AB30" s="269"/>
      <c r="AC30" s="269"/>
      <c r="AD30" s="269"/>
      <c r="AE30" s="269"/>
      <c r="AF30" s="269"/>
    </row>
    <row r="31" ht="15.75" customHeight="1">
      <c r="A31" s="316">
        <v>1.0</v>
      </c>
      <c r="B31" s="313" t="s">
        <v>1617</v>
      </c>
      <c r="C31" s="313" t="s">
        <v>1766</v>
      </c>
      <c r="D31" s="314">
        <v>1.0</v>
      </c>
      <c r="E31" s="313">
        <v>64.0</v>
      </c>
      <c r="F31" s="313">
        <v>0.667927920818328</v>
      </c>
      <c r="G31" s="313">
        <v>0.676354944705963</v>
      </c>
      <c r="H31" s="313">
        <v>0.558823529411764</v>
      </c>
      <c r="I31" s="313">
        <v>0.714285714285714</v>
      </c>
      <c r="J31" s="313">
        <v>0.277777777777777</v>
      </c>
      <c r="K31" s="313">
        <v>0.4</v>
      </c>
      <c r="L31" s="315">
        <v>0.645833333333333</v>
      </c>
      <c r="M31" s="315">
        <v>0.736608081170875</v>
      </c>
      <c r="N31" s="313"/>
      <c r="O31" s="313"/>
      <c r="P31" s="313"/>
      <c r="Q31" s="313"/>
      <c r="R31" s="313"/>
      <c r="S31" s="313"/>
      <c r="T31" s="313"/>
      <c r="U31" s="313">
        <v>1.0</v>
      </c>
      <c r="V31" s="269"/>
      <c r="W31" s="269"/>
      <c r="X31" s="269"/>
      <c r="Y31" s="269"/>
      <c r="Z31" s="269"/>
      <c r="AA31" s="269"/>
      <c r="AB31" s="269"/>
      <c r="AC31" s="269"/>
      <c r="AD31" s="269"/>
      <c r="AE31" s="269"/>
      <c r="AF31" s="269"/>
    </row>
    <row r="32" ht="15.75" customHeight="1">
      <c r="A32" s="316">
        <v>1.0</v>
      </c>
      <c r="B32" s="313" t="s">
        <v>1619</v>
      </c>
      <c r="C32" s="313" t="s">
        <v>1766</v>
      </c>
      <c r="D32" s="314">
        <v>1.0</v>
      </c>
      <c r="E32" s="313">
        <v>1.0</v>
      </c>
      <c r="F32" s="313">
        <v>0.691419661045074</v>
      </c>
      <c r="G32" s="313">
        <v>0.701538860797882</v>
      </c>
      <c r="H32" s="313">
        <v>0.470588235294117</v>
      </c>
      <c r="I32" s="313">
        <v>0.0</v>
      </c>
      <c r="J32" s="313">
        <v>0.0</v>
      </c>
      <c r="K32" s="313">
        <v>0.0</v>
      </c>
      <c r="L32" s="313">
        <v>0.513888888888889</v>
      </c>
      <c r="M32" s="313">
        <v>0.668919237416914</v>
      </c>
      <c r="N32" s="313"/>
      <c r="O32" s="313"/>
      <c r="P32" s="313"/>
      <c r="Q32" s="313"/>
      <c r="R32" s="313"/>
      <c r="S32" s="313"/>
      <c r="T32" s="313"/>
      <c r="U32" s="313">
        <v>1.0</v>
      </c>
      <c r="V32" s="269"/>
      <c r="W32" s="269"/>
      <c r="X32" s="269"/>
      <c r="Y32" s="269"/>
      <c r="Z32" s="269"/>
      <c r="AA32" s="269"/>
      <c r="AB32" s="269"/>
      <c r="AC32" s="269"/>
      <c r="AD32" s="269"/>
      <c r="AE32" s="269"/>
      <c r="AF32" s="269"/>
    </row>
    <row r="33" ht="15.75" hidden="1" customHeight="1">
      <c r="A33" s="316">
        <v>2.0</v>
      </c>
      <c r="B33" s="313" t="s">
        <v>1621</v>
      </c>
      <c r="C33" s="313" t="s">
        <v>1766</v>
      </c>
      <c r="D33" s="313">
        <v>1.0</v>
      </c>
      <c r="E33" s="313"/>
      <c r="F33" s="313"/>
      <c r="G33" s="313"/>
      <c r="H33" s="313"/>
      <c r="I33" s="313"/>
      <c r="J33" s="313"/>
      <c r="K33" s="313"/>
      <c r="L33" s="313"/>
      <c r="M33" s="313"/>
      <c r="N33" s="313"/>
      <c r="O33" s="313"/>
      <c r="P33" s="313"/>
      <c r="Q33" s="313"/>
      <c r="R33" s="313"/>
      <c r="S33" s="313"/>
      <c r="T33" s="313"/>
      <c r="U33" s="313"/>
      <c r="V33" s="269"/>
      <c r="W33" s="269"/>
      <c r="X33" s="269"/>
      <c r="Y33" s="269"/>
      <c r="Z33" s="269"/>
      <c r="AA33" s="269"/>
      <c r="AB33" s="269"/>
      <c r="AC33" s="269"/>
      <c r="AD33" s="269"/>
      <c r="AE33" s="269"/>
      <c r="AF33" s="269"/>
    </row>
    <row r="34" ht="15.75" hidden="1" customHeight="1">
      <c r="A34" s="316">
        <v>2.0</v>
      </c>
      <c r="B34" s="313" t="s">
        <v>1623</v>
      </c>
      <c r="C34" s="313" t="s">
        <v>1766</v>
      </c>
      <c r="D34" s="313">
        <v>1.0</v>
      </c>
      <c r="E34" s="313"/>
      <c r="F34" s="313"/>
      <c r="G34" s="313"/>
      <c r="H34" s="313"/>
      <c r="I34" s="313"/>
      <c r="J34" s="313"/>
      <c r="K34" s="313"/>
      <c r="L34" s="313"/>
      <c r="M34" s="313"/>
      <c r="N34" s="313"/>
      <c r="O34" s="313"/>
      <c r="P34" s="313"/>
      <c r="Q34" s="313"/>
      <c r="R34" s="313"/>
      <c r="S34" s="313"/>
      <c r="T34" s="313"/>
      <c r="U34" s="313">
        <v>8.0</v>
      </c>
      <c r="V34" s="269"/>
      <c r="W34" s="269"/>
      <c r="X34" s="269"/>
      <c r="Y34" s="269"/>
      <c r="Z34" s="269"/>
      <c r="AA34" s="269"/>
      <c r="AB34" s="269"/>
      <c r="AC34" s="269"/>
      <c r="AD34" s="269"/>
      <c r="AE34" s="269"/>
      <c r="AF34" s="269"/>
    </row>
    <row r="35" ht="15.75" customHeight="1">
      <c r="A35" s="311">
        <v>1.0</v>
      </c>
      <c r="B35" s="313" t="s">
        <v>1546</v>
      </c>
      <c r="C35" s="313" t="s">
        <v>1766</v>
      </c>
      <c r="D35" s="319">
        <v>2.0</v>
      </c>
      <c r="E35" s="313"/>
      <c r="F35" s="152"/>
      <c r="G35" s="313"/>
      <c r="H35" s="313"/>
      <c r="I35" s="313"/>
      <c r="K35" s="313"/>
      <c r="L35" s="313"/>
      <c r="M35" s="313"/>
      <c r="N35" s="313"/>
      <c r="O35" s="313"/>
      <c r="P35" s="313"/>
      <c r="Q35" s="313"/>
      <c r="R35" s="313"/>
      <c r="S35" s="313" t="s">
        <v>1831</v>
      </c>
      <c r="T35" s="313"/>
      <c r="U35" s="313">
        <v>1.0</v>
      </c>
      <c r="V35" s="269"/>
      <c r="W35" s="269"/>
      <c r="X35" s="269"/>
      <c r="Y35" s="269"/>
      <c r="Z35" s="269"/>
      <c r="AA35" s="269"/>
      <c r="AB35" s="269"/>
      <c r="AC35" s="269"/>
      <c r="AD35" s="269"/>
      <c r="AE35" s="269"/>
      <c r="AF35" s="269"/>
    </row>
    <row r="36" ht="15.75" hidden="1" customHeight="1">
      <c r="A36" s="316">
        <v>2.0</v>
      </c>
      <c r="B36" s="313" t="s">
        <v>1556</v>
      </c>
      <c r="C36" s="313" t="s">
        <v>1766</v>
      </c>
      <c r="D36" s="319">
        <v>1.0</v>
      </c>
      <c r="E36" s="313"/>
      <c r="F36" s="313"/>
      <c r="G36" s="313"/>
      <c r="H36" s="313"/>
      <c r="I36" s="313"/>
      <c r="J36" s="313"/>
      <c r="K36" s="313"/>
      <c r="L36" s="313"/>
      <c r="M36" s="313"/>
      <c r="N36" s="313"/>
      <c r="O36" s="313"/>
      <c r="P36" s="313"/>
      <c r="Q36" s="313"/>
      <c r="R36" s="313"/>
      <c r="S36" s="313"/>
      <c r="T36" s="313"/>
      <c r="U36" s="313"/>
      <c r="V36" s="269"/>
      <c r="W36" s="269"/>
      <c r="X36" s="269"/>
      <c r="Y36" s="269"/>
      <c r="Z36" s="269"/>
      <c r="AA36" s="269"/>
      <c r="AB36" s="269"/>
      <c r="AC36" s="269"/>
      <c r="AD36" s="269"/>
      <c r="AE36" s="269"/>
      <c r="AF36" s="269"/>
    </row>
    <row r="37" ht="15.75" hidden="1" customHeight="1">
      <c r="A37" s="316">
        <v>2.0</v>
      </c>
      <c r="B37" s="313" t="s">
        <v>1551</v>
      </c>
      <c r="C37" s="313" t="s">
        <v>1766</v>
      </c>
      <c r="D37" s="319">
        <v>1.0</v>
      </c>
      <c r="E37" s="313"/>
      <c r="F37" s="313"/>
      <c r="G37" s="313"/>
      <c r="H37" s="313"/>
      <c r="I37" s="313"/>
      <c r="J37" s="313"/>
      <c r="K37" s="313"/>
      <c r="L37" s="313"/>
      <c r="M37" s="313"/>
      <c r="N37" s="313"/>
      <c r="O37" s="313"/>
      <c r="P37" s="313"/>
      <c r="Q37" s="313"/>
      <c r="R37" s="313"/>
      <c r="S37" s="313"/>
      <c r="T37" s="313"/>
      <c r="U37" s="313"/>
      <c r="V37" s="269"/>
      <c r="W37" s="269"/>
      <c r="X37" s="269"/>
      <c r="Y37" s="269"/>
      <c r="Z37" s="269"/>
      <c r="AA37" s="269"/>
      <c r="AB37" s="269"/>
      <c r="AC37" s="269"/>
      <c r="AD37" s="269"/>
      <c r="AE37" s="269"/>
      <c r="AF37" s="269"/>
    </row>
    <row r="38" ht="15.75" customHeight="1">
      <c r="A38" s="311">
        <v>1.0</v>
      </c>
      <c r="B38" s="313" t="s">
        <v>1561</v>
      </c>
      <c r="C38" s="313" t="s">
        <v>1766</v>
      </c>
      <c r="D38" s="319">
        <v>2.0</v>
      </c>
      <c r="E38" s="313"/>
      <c r="F38" s="313"/>
      <c r="G38" s="313"/>
      <c r="H38" s="313"/>
      <c r="I38" s="313"/>
      <c r="J38" s="313"/>
      <c r="K38" s="313"/>
      <c r="L38" s="313"/>
      <c r="M38" s="313"/>
      <c r="N38" s="313"/>
      <c r="O38" s="313"/>
      <c r="P38" s="313"/>
      <c r="Q38" s="313"/>
      <c r="R38" s="313"/>
      <c r="S38" s="313" t="s">
        <v>1832</v>
      </c>
      <c r="T38" s="313"/>
      <c r="U38" s="313">
        <v>1.0</v>
      </c>
      <c r="V38" s="269"/>
      <c r="W38" s="269"/>
      <c r="X38" s="269"/>
      <c r="Y38" s="269"/>
      <c r="Z38" s="269"/>
      <c r="AA38" s="269"/>
      <c r="AB38" s="269"/>
      <c r="AC38" s="269"/>
      <c r="AD38" s="269"/>
      <c r="AE38" s="269"/>
      <c r="AF38" s="269"/>
    </row>
    <row r="39" ht="15.75" hidden="1" customHeight="1">
      <c r="A39" s="316">
        <v>2.0</v>
      </c>
      <c r="B39" s="313" t="s">
        <v>1566</v>
      </c>
      <c r="C39" s="313" t="s">
        <v>1766</v>
      </c>
      <c r="D39" s="319">
        <v>1.5</v>
      </c>
      <c r="E39" s="313"/>
      <c r="F39" s="313"/>
      <c r="G39" s="313"/>
      <c r="H39" s="313"/>
      <c r="I39" s="313"/>
      <c r="J39" s="313"/>
      <c r="K39" s="313"/>
      <c r="L39" s="313"/>
      <c r="M39" s="313"/>
      <c r="N39" s="313"/>
      <c r="O39" s="313"/>
      <c r="P39" s="313"/>
      <c r="Q39" s="313"/>
      <c r="R39" s="313"/>
      <c r="S39" s="313"/>
      <c r="T39" s="313"/>
      <c r="U39" s="313">
        <v>10.0</v>
      </c>
      <c r="V39" s="269"/>
      <c r="W39" s="269"/>
      <c r="X39" s="269"/>
      <c r="Y39" s="269"/>
      <c r="Z39" s="269"/>
      <c r="AA39" s="269"/>
      <c r="AB39" s="269"/>
      <c r="AC39" s="269"/>
      <c r="AD39" s="269"/>
      <c r="AE39" s="269"/>
      <c r="AF39" s="269"/>
    </row>
    <row r="40" ht="15.75" hidden="1" customHeight="1">
      <c r="A40" s="316">
        <v>2.0</v>
      </c>
      <c r="B40" s="313" t="s">
        <v>1568</v>
      </c>
      <c r="C40" s="313" t="s">
        <v>1766</v>
      </c>
      <c r="D40" s="319">
        <v>1.5</v>
      </c>
      <c r="E40" s="313"/>
      <c r="F40" s="313"/>
      <c r="G40" s="313"/>
      <c r="H40" s="313"/>
      <c r="I40" s="313"/>
      <c r="J40" s="313"/>
      <c r="K40" s="313"/>
      <c r="L40" s="313"/>
      <c r="M40" s="313"/>
      <c r="N40" s="313"/>
      <c r="O40" s="313"/>
      <c r="P40" s="313"/>
      <c r="Q40" s="313"/>
      <c r="R40" s="313"/>
      <c r="S40" s="313"/>
      <c r="T40" s="313"/>
      <c r="U40" s="313"/>
      <c r="V40" s="269"/>
      <c r="W40" s="269"/>
      <c r="X40" s="269"/>
      <c r="Y40" s="269"/>
      <c r="Z40" s="269"/>
      <c r="AA40" s="269"/>
      <c r="AB40" s="269"/>
      <c r="AC40" s="269"/>
      <c r="AD40" s="269"/>
      <c r="AE40" s="269"/>
      <c r="AF40" s="269"/>
    </row>
    <row r="41" ht="15.75" customHeight="1">
      <c r="A41" s="317">
        <v>1.0</v>
      </c>
      <c r="B41" s="313" t="s">
        <v>1570</v>
      </c>
      <c r="C41" s="313" t="s">
        <v>1766</v>
      </c>
      <c r="D41" s="319">
        <v>2.0</v>
      </c>
      <c r="E41" s="313"/>
      <c r="F41" s="313"/>
      <c r="G41" s="313"/>
      <c r="H41" s="313"/>
      <c r="I41" s="313"/>
      <c r="J41" s="313"/>
      <c r="K41" s="313"/>
      <c r="L41" s="313"/>
      <c r="M41" s="313"/>
      <c r="N41" s="313"/>
      <c r="O41" s="313"/>
      <c r="P41" s="313"/>
      <c r="Q41" s="313"/>
      <c r="R41" s="313"/>
      <c r="S41" s="313"/>
      <c r="T41" s="313"/>
      <c r="U41" s="313">
        <v>1.0</v>
      </c>
      <c r="V41" s="269"/>
      <c r="W41" s="269"/>
      <c r="X41" s="269"/>
      <c r="Y41" s="269"/>
      <c r="Z41" s="269"/>
      <c r="AA41" s="269"/>
      <c r="AB41" s="269"/>
      <c r="AC41" s="269"/>
      <c r="AD41" s="269"/>
      <c r="AE41" s="269"/>
      <c r="AF41" s="269"/>
    </row>
    <row r="42" ht="15.75" customHeight="1">
      <c r="A42" s="317">
        <v>1.0</v>
      </c>
      <c r="B42" s="313" t="s">
        <v>1572</v>
      </c>
      <c r="C42" s="313" t="s">
        <v>1766</v>
      </c>
      <c r="D42" s="319">
        <v>2.0</v>
      </c>
      <c r="E42" s="313"/>
      <c r="F42" s="313"/>
      <c r="G42" s="313"/>
      <c r="H42" s="313"/>
      <c r="I42" s="313"/>
      <c r="J42" s="313"/>
      <c r="K42" s="313"/>
      <c r="L42" s="313"/>
      <c r="M42" s="313"/>
      <c r="N42" s="313"/>
      <c r="O42" s="313"/>
      <c r="P42" s="313"/>
      <c r="Q42" s="313"/>
      <c r="R42" s="313"/>
      <c r="S42" s="313"/>
      <c r="T42" s="313"/>
      <c r="U42" s="313">
        <v>1.0</v>
      </c>
      <c r="V42" s="269"/>
      <c r="W42" s="269"/>
      <c r="X42" s="269"/>
      <c r="Y42" s="269"/>
      <c r="Z42" s="269"/>
      <c r="AA42" s="269"/>
      <c r="AB42" s="269"/>
      <c r="AC42" s="269"/>
      <c r="AD42" s="269"/>
      <c r="AE42" s="269"/>
      <c r="AF42" s="269"/>
    </row>
    <row r="43" ht="15.75" hidden="1" customHeight="1">
      <c r="A43" s="316">
        <v>2.0</v>
      </c>
      <c r="B43" s="313" t="s">
        <v>1574</v>
      </c>
      <c r="C43" s="313" t="s">
        <v>1766</v>
      </c>
      <c r="D43" s="319">
        <v>1.5</v>
      </c>
      <c r="E43" s="313"/>
      <c r="F43" s="313"/>
      <c r="G43" s="313"/>
      <c r="H43" s="313"/>
      <c r="I43" s="313"/>
      <c r="J43" s="313"/>
      <c r="K43" s="313"/>
      <c r="L43" s="313"/>
      <c r="M43" s="313"/>
      <c r="N43" s="313"/>
      <c r="O43" s="313"/>
      <c r="P43" s="313"/>
      <c r="Q43" s="313"/>
      <c r="R43" s="313"/>
      <c r="S43" s="313"/>
      <c r="T43" s="313"/>
      <c r="U43" s="313">
        <v>11.0</v>
      </c>
      <c r="V43" s="269"/>
      <c r="W43" s="269"/>
      <c r="X43" s="269"/>
      <c r="Y43" s="269"/>
      <c r="Z43" s="269"/>
      <c r="AA43" s="269"/>
      <c r="AB43" s="269"/>
      <c r="AC43" s="269"/>
      <c r="AD43" s="269"/>
      <c r="AE43" s="269"/>
      <c r="AF43" s="269"/>
    </row>
    <row r="44" ht="15.75" hidden="1" customHeight="1">
      <c r="A44" s="316">
        <v>2.0</v>
      </c>
      <c r="B44" s="313" t="s">
        <v>1576</v>
      </c>
      <c r="C44" s="313" t="s">
        <v>1766</v>
      </c>
      <c r="D44" s="319">
        <v>1.5</v>
      </c>
      <c r="E44" s="313"/>
      <c r="F44" s="313"/>
      <c r="G44" s="313"/>
      <c r="H44" s="313"/>
      <c r="I44" s="313"/>
      <c r="J44" s="313"/>
      <c r="K44" s="313"/>
      <c r="L44" s="313"/>
      <c r="M44" s="313"/>
      <c r="N44" s="313"/>
      <c r="O44" s="313"/>
      <c r="P44" s="313"/>
      <c r="Q44" s="313"/>
      <c r="R44" s="313"/>
      <c r="S44" s="313"/>
      <c r="T44" s="313"/>
      <c r="U44" s="313"/>
      <c r="V44" s="269"/>
      <c r="W44" s="269"/>
      <c r="X44" s="269"/>
      <c r="Y44" s="269"/>
      <c r="Z44" s="269"/>
      <c r="AA44" s="269"/>
      <c r="AB44" s="269"/>
      <c r="AC44" s="269"/>
      <c r="AD44" s="269"/>
      <c r="AE44" s="269"/>
      <c r="AF44" s="269"/>
    </row>
    <row r="45" ht="15.75" hidden="1" customHeight="1">
      <c r="A45" s="316">
        <v>2.0</v>
      </c>
      <c r="B45" s="313" t="s">
        <v>1578</v>
      </c>
      <c r="C45" s="313" t="s">
        <v>1766</v>
      </c>
      <c r="D45" s="319">
        <v>1.5</v>
      </c>
      <c r="E45" s="313"/>
      <c r="F45" s="313"/>
      <c r="G45" s="313"/>
      <c r="H45" s="313"/>
      <c r="I45" s="313"/>
      <c r="J45" s="313"/>
      <c r="K45" s="313"/>
      <c r="L45" s="313"/>
      <c r="M45" s="313"/>
      <c r="N45" s="313"/>
      <c r="O45" s="313"/>
      <c r="P45" s="313"/>
      <c r="Q45" s="313"/>
      <c r="R45" s="313"/>
      <c r="S45" s="313"/>
      <c r="T45" s="313"/>
      <c r="U45" s="313"/>
      <c r="V45" s="269"/>
      <c r="W45" s="269"/>
      <c r="X45" s="269"/>
      <c r="Y45" s="269"/>
      <c r="Z45" s="269"/>
      <c r="AA45" s="269"/>
      <c r="AB45" s="269"/>
      <c r="AC45" s="269"/>
      <c r="AD45" s="269"/>
      <c r="AE45" s="269"/>
      <c r="AF45" s="269"/>
    </row>
    <row r="46" ht="15.75" hidden="1" customHeight="1">
      <c r="A46" s="316">
        <v>2.0</v>
      </c>
      <c r="B46" s="313" t="s">
        <v>1580</v>
      </c>
      <c r="C46" s="313" t="s">
        <v>1766</v>
      </c>
      <c r="D46" s="319">
        <v>1.5</v>
      </c>
      <c r="E46" s="313"/>
      <c r="F46" s="313"/>
      <c r="G46" s="313"/>
      <c r="H46" s="313"/>
      <c r="I46" s="313"/>
      <c r="J46" s="313"/>
      <c r="K46" s="313"/>
      <c r="L46" s="313"/>
      <c r="M46" s="313"/>
      <c r="N46" s="313"/>
      <c r="O46" s="313"/>
      <c r="P46" s="313"/>
      <c r="Q46" s="313"/>
      <c r="R46" s="313"/>
      <c r="S46" s="313"/>
      <c r="T46" s="313"/>
      <c r="U46" s="313">
        <v>11.0</v>
      </c>
      <c r="V46" s="269"/>
      <c r="W46" s="269"/>
      <c r="X46" s="269"/>
      <c r="Y46" s="269"/>
      <c r="Z46" s="269"/>
      <c r="AA46" s="269"/>
      <c r="AB46" s="269"/>
      <c r="AC46" s="269"/>
      <c r="AD46" s="269"/>
      <c r="AE46" s="269"/>
      <c r="AF46" s="269"/>
    </row>
    <row r="47" ht="15.75" hidden="1" customHeight="1">
      <c r="A47" s="316">
        <v>2.0</v>
      </c>
      <c r="B47" s="313" t="s">
        <v>1582</v>
      </c>
      <c r="C47" s="313" t="s">
        <v>1766</v>
      </c>
      <c r="D47" s="319">
        <v>1.5</v>
      </c>
      <c r="E47" s="313"/>
      <c r="F47" s="313"/>
      <c r="G47" s="313"/>
      <c r="H47" s="313"/>
      <c r="I47" s="313"/>
      <c r="J47" s="313"/>
      <c r="K47" s="313"/>
      <c r="L47" s="313"/>
      <c r="M47" s="313"/>
      <c r="N47" s="313"/>
      <c r="O47" s="313"/>
      <c r="P47" s="313"/>
      <c r="Q47" s="313"/>
      <c r="R47" s="313"/>
      <c r="S47" s="313"/>
      <c r="T47" s="313"/>
      <c r="U47" s="313">
        <v>12.0</v>
      </c>
      <c r="V47" s="269"/>
      <c r="W47" s="269"/>
      <c r="X47" s="269"/>
      <c r="Y47" s="269"/>
      <c r="Z47" s="269"/>
      <c r="AA47" s="269"/>
      <c r="AB47" s="269"/>
      <c r="AC47" s="269"/>
      <c r="AD47" s="269"/>
      <c r="AE47" s="269"/>
      <c r="AF47" s="269"/>
    </row>
    <row r="48" ht="15.75" hidden="1" customHeight="1">
      <c r="A48" s="316">
        <v>2.0</v>
      </c>
      <c r="B48" s="313" t="s">
        <v>1584</v>
      </c>
      <c r="C48" s="313" t="s">
        <v>1766</v>
      </c>
      <c r="D48" s="319">
        <v>1.5</v>
      </c>
      <c r="E48" s="313"/>
      <c r="F48" s="313"/>
      <c r="G48" s="313"/>
      <c r="H48" s="313"/>
      <c r="I48" s="313"/>
      <c r="J48" s="313"/>
      <c r="K48" s="313"/>
      <c r="L48" s="313"/>
      <c r="M48" s="313"/>
      <c r="N48" s="313"/>
      <c r="O48" s="313"/>
      <c r="P48" s="313"/>
      <c r="Q48" s="313"/>
      <c r="R48" s="313"/>
      <c r="S48" s="313"/>
      <c r="T48" s="313"/>
      <c r="U48" s="313"/>
      <c r="V48" s="269"/>
      <c r="W48" s="269"/>
      <c r="X48" s="269"/>
      <c r="Y48" s="269"/>
      <c r="Z48" s="269"/>
      <c r="AA48" s="269"/>
      <c r="AB48" s="269"/>
      <c r="AC48" s="269"/>
      <c r="AD48" s="269"/>
      <c r="AE48" s="269"/>
      <c r="AF48" s="269"/>
    </row>
    <row r="49" ht="15.75" hidden="1" customHeight="1">
      <c r="A49" s="316">
        <v>2.0</v>
      </c>
      <c r="B49" s="313" t="s">
        <v>1586</v>
      </c>
      <c r="C49" s="313" t="s">
        <v>1766</v>
      </c>
      <c r="D49" s="319">
        <v>1.5</v>
      </c>
      <c r="E49" s="313"/>
      <c r="F49" s="313"/>
      <c r="G49" s="313"/>
      <c r="H49" s="313"/>
      <c r="I49" s="313"/>
      <c r="J49" s="313"/>
      <c r="K49" s="313"/>
      <c r="L49" s="313"/>
      <c r="M49" s="313"/>
      <c r="N49" s="313"/>
      <c r="O49" s="313"/>
      <c r="P49" s="313"/>
      <c r="Q49" s="313"/>
      <c r="R49" s="313"/>
      <c r="S49" s="313"/>
      <c r="T49" s="313"/>
      <c r="U49" s="313"/>
      <c r="V49" s="269"/>
      <c r="W49" s="269"/>
      <c r="X49" s="269"/>
      <c r="Y49" s="269"/>
      <c r="Z49" s="269"/>
      <c r="AA49" s="269"/>
      <c r="AB49" s="269"/>
      <c r="AC49" s="269"/>
      <c r="AD49" s="269"/>
      <c r="AE49" s="269"/>
      <c r="AF49" s="269"/>
    </row>
    <row r="50" ht="15.75" hidden="1" customHeight="1">
      <c r="A50" s="316">
        <v>2.0</v>
      </c>
      <c r="B50" s="313" t="s">
        <v>1588</v>
      </c>
      <c r="C50" s="313" t="s">
        <v>1766</v>
      </c>
      <c r="D50" s="319">
        <v>1.5</v>
      </c>
      <c r="E50" s="313"/>
      <c r="F50" s="313"/>
      <c r="G50" s="313"/>
      <c r="H50" s="313"/>
      <c r="I50" s="313"/>
      <c r="J50" s="313"/>
      <c r="K50" s="313"/>
      <c r="L50" s="313"/>
      <c r="M50" s="313"/>
      <c r="N50" s="313"/>
      <c r="O50" s="313"/>
      <c r="P50" s="313"/>
      <c r="Q50" s="313"/>
      <c r="R50" s="313"/>
      <c r="S50" s="313"/>
      <c r="T50" s="313"/>
      <c r="U50" s="313">
        <v>12.0</v>
      </c>
      <c r="V50" s="269"/>
      <c r="W50" s="269"/>
      <c r="X50" s="269"/>
      <c r="Y50" s="269"/>
      <c r="Z50" s="269"/>
      <c r="AA50" s="269"/>
      <c r="AB50" s="269"/>
      <c r="AC50" s="269"/>
      <c r="AD50" s="269"/>
      <c r="AE50" s="269"/>
      <c r="AF50" s="269"/>
    </row>
    <row r="51" ht="15.75" hidden="1" customHeight="1">
      <c r="A51" s="316">
        <v>2.0</v>
      </c>
      <c r="B51" s="313" t="s">
        <v>1590</v>
      </c>
      <c r="C51" s="313" t="s">
        <v>1766</v>
      </c>
      <c r="D51" s="319">
        <v>1.5</v>
      </c>
      <c r="E51" s="313"/>
      <c r="F51" s="313"/>
      <c r="G51" s="313"/>
      <c r="H51" s="313"/>
      <c r="I51" s="313"/>
      <c r="J51" s="313"/>
      <c r="K51" s="313"/>
      <c r="L51" s="313"/>
      <c r="M51" s="313"/>
      <c r="N51" s="313"/>
      <c r="O51" s="313"/>
      <c r="P51" s="313"/>
      <c r="Q51" s="313"/>
      <c r="R51" s="313"/>
      <c r="S51" s="313"/>
      <c r="T51" s="313"/>
      <c r="U51" s="313">
        <v>13.0</v>
      </c>
      <c r="V51" s="269"/>
      <c r="W51" s="269"/>
      <c r="X51" s="269"/>
      <c r="Y51" s="269"/>
      <c r="Z51" s="269"/>
      <c r="AA51" s="269"/>
      <c r="AB51" s="269"/>
      <c r="AC51" s="269"/>
      <c r="AD51" s="269"/>
      <c r="AE51" s="269"/>
      <c r="AF51" s="269"/>
    </row>
    <row r="52" ht="15.75" hidden="1" customHeight="1">
      <c r="A52" s="316">
        <v>2.0</v>
      </c>
      <c r="B52" s="313" t="s">
        <v>1592</v>
      </c>
      <c r="C52" s="313" t="s">
        <v>1766</v>
      </c>
      <c r="D52" s="319">
        <v>1.5</v>
      </c>
      <c r="E52" s="313"/>
      <c r="F52" s="313"/>
      <c r="G52" s="313"/>
      <c r="H52" s="313"/>
      <c r="I52" s="313"/>
      <c r="J52" s="313"/>
      <c r="K52" s="313"/>
      <c r="L52" s="313"/>
      <c r="M52" s="313"/>
      <c r="N52" s="313"/>
      <c r="O52" s="313"/>
      <c r="P52" s="313"/>
      <c r="Q52" s="313"/>
      <c r="R52" s="313"/>
      <c r="S52" s="313"/>
      <c r="T52" s="313"/>
      <c r="U52" s="313"/>
      <c r="V52" s="269"/>
      <c r="W52" s="269"/>
      <c r="X52" s="269"/>
      <c r="Y52" s="269"/>
      <c r="Z52" s="269"/>
      <c r="AA52" s="269"/>
      <c r="AB52" s="269"/>
      <c r="AC52" s="269"/>
      <c r="AD52" s="269"/>
      <c r="AE52" s="269"/>
      <c r="AF52" s="269"/>
    </row>
    <row r="53" ht="15.75" customHeight="1">
      <c r="A53" s="316">
        <v>1.0</v>
      </c>
      <c r="B53" s="313" t="s">
        <v>1594</v>
      </c>
      <c r="C53" s="313" t="s">
        <v>1766</v>
      </c>
      <c r="D53" s="319">
        <v>2.0</v>
      </c>
      <c r="E53" s="313"/>
      <c r="F53" s="313"/>
      <c r="G53" s="313"/>
      <c r="H53" s="313"/>
      <c r="I53" s="313"/>
      <c r="J53" s="313"/>
      <c r="K53" s="313"/>
      <c r="L53" s="313"/>
      <c r="M53" s="313"/>
      <c r="N53" s="313"/>
      <c r="O53" s="313"/>
      <c r="P53" s="313"/>
      <c r="Q53" s="313"/>
      <c r="R53" s="313"/>
      <c r="S53" s="313" t="s">
        <v>1833</v>
      </c>
      <c r="T53" s="313"/>
      <c r="U53" s="313">
        <v>1.0</v>
      </c>
      <c r="V53" s="269"/>
      <c r="W53" s="269"/>
      <c r="X53" s="269"/>
      <c r="Y53" s="269"/>
      <c r="Z53" s="269"/>
      <c r="AA53" s="269"/>
      <c r="AB53" s="269"/>
      <c r="AC53" s="269"/>
      <c r="AD53" s="269"/>
      <c r="AE53" s="269"/>
      <c r="AF53" s="269"/>
    </row>
    <row r="54" ht="15.75" hidden="1" customHeight="1">
      <c r="A54" s="316">
        <v>2.0</v>
      </c>
      <c r="B54" s="313" t="s">
        <v>1596</v>
      </c>
      <c r="C54" s="313" t="s">
        <v>1766</v>
      </c>
      <c r="D54" s="319">
        <v>1.5</v>
      </c>
      <c r="E54" s="313"/>
      <c r="F54" s="313"/>
      <c r="G54" s="313"/>
      <c r="H54" s="313"/>
      <c r="I54" s="313"/>
      <c r="J54" s="313"/>
      <c r="K54" s="313"/>
      <c r="L54" s="313"/>
      <c r="M54" s="313"/>
      <c r="N54" s="313"/>
      <c r="O54" s="313"/>
      <c r="P54" s="313"/>
      <c r="Q54" s="313"/>
      <c r="R54" s="313"/>
      <c r="S54" s="313"/>
      <c r="T54" s="313"/>
      <c r="U54" s="313">
        <v>13.0</v>
      </c>
      <c r="V54" s="269"/>
      <c r="W54" s="269"/>
      <c r="X54" s="269"/>
      <c r="Y54" s="269"/>
      <c r="Z54" s="269"/>
      <c r="AA54" s="269"/>
      <c r="AB54" s="269"/>
      <c r="AC54" s="269"/>
      <c r="AD54" s="269"/>
      <c r="AE54" s="269"/>
      <c r="AF54" s="269"/>
    </row>
    <row r="55" ht="15.75" hidden="1" customHeight="1">
      <c r="A55" s="316">
        <v>2.0</v>
      </c>
      <c r="B55" s="313" t="s">
        <v>1598</v>
      </c>
      <c r="C55" s="313" t="s">
        <v>1766</v>
      </c>
      <c r="D55" s="319">
        <v>1.5</v>
      </c>
      <c r="E55" s="313"/>
      <c r="F55" s="313"/>
      <c r="G55" s="313"/>
      <c r="H55" s="313"/>
      <c r="I55" s="313"/>
      <c r="J55" s="313"/>
      <c r="K55" s="313"/>
      <c r="L55" s="313"/>
      <c r="M55" s="313"/>
      <c r="N55" s="313"/>
      <c r="O55" s="313"/>
      <c r="P55" s="313"/>
      <c r="Q55" s="313"/>
      <c r="R55" s="313"/>
      <c r="S55" s="313"/>
      <c r="T55" s="313"/>
      <c r="U55" s="313">
        <v>14.0</v>
      </c>
      <c r="V55" s="269"/>
      <c r="W55" s="269"/>
      <c r="X55" s="269"/>
      <c r="Y55" s="269"/>
      <c r="Z55" s="269"/>
      <c r="AA55" s="269"/>
      <c r="AB55" s="269"/>
      <c r="AC55" s="269"/>
      <c r="AD55" s="269"/>
      <c r="AE55" s="269"/>
      <c r="AF55" s="269"/>
    </row>
    <row r="56" ht="15.75" customHeight="1">
      <c r="A56" s="316">
        <v>1.0</v>
      </c>
      <c r="B56" s="313" t="s">
        <v>1600</v>
      </c>
      <c r="C56" s="313" t="s">
        <v>1766</v>
      </c>
      <c r="D56" s="319">
        <v>2.0</v>
      </c>
      <c r="E56" s="313"/>
      <c r="F56" s="313"/>
      <c r="G56" s="313"/>
      <c r="H56" s="313"/>
      <c r="I56" s="313"/>
      <c r="J56" s="313"/>
      <c r="K56" s="313"/>
      <c r="L56" s="313"/>
      <c r="M56" s="313"/>
      <c r="N56" s="313"/>
      <c r="O56" s="313"/>
      <c r="P56" s="313"/>
      <c r="Q56" s="313"/>
      <c r="R56" s="313"/>
      <c r="S56" s="313" t="s">
        <v>1834</v>
      </c>
      <c r="T56" s="313"/>
      <c r="U56" s="313">
        <v>1.0</v>
      </c>
      <c r="V56" s="269"/>
      <c r="W56" s="269"/>
      <c r="X56" s="269"/>
      <c r="Y56" s="269"/>
      <c r="Z56" s="269"/>
      <c r="AA56" s="269"/>
      <c r="AB56" s="269"/>
      <c r="AC56" s="269"/>
      <c r="AD56" s="269"/>
      <c r="AE56" s="269"/>
      <c r="AF56" s="269"/>
    </row>
    <row r="57" ht="15.75" hidden="1" customHeight="1">
      <c r="A57" s="316">
        <v>2.0</v>
      </c>
      <c r="B57" s="313" t="s">
        <v>1605</v>
      </c>
      <c r="C57" s="313" t="s">
        <v>1766</v>
      </c>
      <c r="D57" s="319">
        <v>1.5</v>
      </c>
      <c r="E57" s="313"/>
      <c r="F57" s="313"/>
      <c r="G57" s="313"/>
      <c r="H57" s="313"/>
      <c r="I57" s="313"/>
      <c r="J57" s="313"/>
      <c r="K57" s="313"/>
      <c r="L57" s="313"/>
      <c r="M57" s="313"/>
      <c r="N57" s="313"/>
      <c r="O57" s="313"/>
      <c r="P57" s="313"/>
      <c r="Q57" s="313"/>
      <c r="R57" s="313"/>
      <c r="S57" s="313"/>
      <c r="T57" s="313"/>
      <c r="U57" s="313"/>
      <c r="V57" s="269"/>
      <c r="W57" s="269"/>
      <c r="X57" s="269"/>
      <c r="Y57" s="269"/>
      <c r="Z57" s="269"/>
      <c r="AA57" s="269"/>
      <c r="AB57" s="269"/>
      <c r="AC57" s="269"/>
      <c r="AD57" s="269"/>
      <c r="AE57" s="269"/>
      <c r="AF57" s="269"/>
    </row>
    <row r="58" ht="15.75" hidden="1" customHeight="1">
      <c r="A58" s="316">
        <v>2.0</v>
      </c>
      <c r="B58" s="313" t="s">
        <v>1607</v>
      </c>
      <c r="C58" s="313" t="s">
        <v>1766</v>
      </c>
      <c r="D58" s="319">
        <v>1.5</v>
      </c>
      <c r="E58" s="313"/>
      <c r="F58" s="313"/>
      <c r="G58" s="313"/>
      <c r="H58" s="313"/>
      <c r="I58" s="313"/>
      <c r="J58" s="313"/>
      <c r="K58" s="313"/>
      <c r="L58" s="313"/>
      <c r="M58" s="313"/>
      <c r="N58" s="313"/>
      <c r="O58" s="313"/>
      <c r="P58" s="313"/>
      <c r="Q58" s="313"/>
      <c r="R58" s="313"/>
      <c r="S58" s="313"/>
      <c r="T58" s="313"/>
      <c r="U58" s="313">
        <v>14.0</v>
      </c>
      <c r="V58" s="269"/>
      <c r="W58" s="269"/>
      <c r="X58" s="269"/>
      <c r="Y58" s="269"/>
      <c r="Z58" s="269"/>
      <c r="AA58" s="269"/>
      <c r="AB58" s="269"/>
      <c r="AC58" s="269"/>
      <c r="AD58" s="269"/>
      <c r="AE58" s="269"/>
      <c r="AF58" s="269"/>
    </row>
    <row r="59" ht="15.75" customHeight="1">
      <c r="A59" s="316">
        <v>1.0</v>
      </c>
      <c r="B59" s="313" t="s">
        <v>1609</v>
      </c>
      <c r="C59" s="313" t="s">
        <v>1766</v>
      </c>
      <c r="D59" s="319">
        <v>2.0</v>
      </c>
      <c r="E59" s="313"/>
      <c r="F59" s="313"/>
      <c r="G59" s="313"/>
      <c r="H59" s="313"/>
      <c r="I59" s="313"/>
      <c r="J59" s="313"/>
      <c r="K59" s="313"/>
      <c r="L59" s="313"/>
      <c r="M59" s="313"/>
      <c r="N59" s="313"/>
      <c r="O59" s="313"/>
      <c r="P59" s="313"/>
      <c r="Q59" s="313"/>
      <c r="R59" s="313"/>
      <c r="S59" s="313"/>
      <c r="T59" s="313"/>
      <c r="U59" s="313">
        <v>1.0</v>
      </c>
      <c r="V59" s="269"/>
      <c r="W59" s="269"/>
      <c r="X59" s="269"/>
      <c r="Y59" s="269"/>
      <c r="Z59" s="269"/>
      <c r="AA59" s="269"/>
      <c r="AB59" s="269"/>
      <c r="AC59" s="269"/>
      <c r="AD59" s="269"/>
      <c r="AE59" s="269"/>
      <c r="AF59" s="269"/>
    </row>
    <row r="60" ht="15.75" customHeight="1">
      <c r="A60" s="316">
        <v>1.0</v>
      </c>
      <c r="B60" s="313" t="s">
        <v>1611</v>
      </c>
      <c r="C60" s="313" t="s">
        <v>1766</v>
      </c>
      <c r="D60" s="319">
        <v>2.0</v>
      </c>
      <c r="E60" s="313"/>
      <c r="F60" s="313"/>
      <c r="G60" s="313"/>
      <c r="H60" s="313"/>
      <c r="I60" s="313"/>
      <c r="J60" s="313"/>
      <c r="K60" s="313"/>
      <c r="L60" s="313"/>
      <c r="M60" s="313"/>
      <c r="N60" s="313"/>
      <c r="O60" s="313"/>
      <c r="P60" s="313"/>
      <c r="Q60" s="313"/>
      <c r="R60" s="313"/>
      <c r="S60" s="313"/>
      <c r="T60" s="313"/>
      <c r="U60" s="313">
        <v>1.0</v>
      </c>
      <c r="V60" s="269"/>
      <c r="W60" s="269"/>
      <c r="X60" s="269"/>
      <c r="Y60" s="269"/>
      <c r="Z60" s="269"/>
      <c r="AA60" s="269"/>
      <c r="AB60" s="269"/>
      <c r="AC60" s="269"/>
      <c r="AD60" s="269"/>
      <c r="AE60" s="269"/>
      <c r="AF60" s="269"/>
    </row>
    <row r="61" ht="15.75" hidden="1" customHeight="1">
      <c r="A61" s="316">
        <v>2.0</v>
      </c>
      <c r="B61" s="313" t="s">
        <v>1613</v>
      </c>
      <c r="C61" s="313" t="s">
        <v>1766</v>
      </c>
      <c r="D61" s="319">
        <v>1.5</v>
      </c>
      <c r="E61" s="313"/>
      <c r="F61" s="313"/>
      <c r="G61" s="313"/>
      <c r="H61" s="313"/>
      <c r="I61" s="313"/>
      <c r="J61" s="313"/>
      <c r="K61" s="313"/>
      <c r="L61" s="313"/>
      <c r="M61" s="313"/>
      <c r="N61" s="313"/>
      <c r="O61" s="313"/>
      <c r="P61" s="313"/>
      <c r="Q61" s="313"/>
      <c r="R61" s="313"/>
      <c r="S61" s="313"/>
      <c r="T61" s="313"/>
      <c r="U61" s="313"/>
      <c r="V61" s="269"/>
      <c r="W61" s="269"/>
      <c r="X61" s="269"/>
      <c r="Y61" s="269"/>
      <c r="Z61" s="269"/>
      <c r="AA61" s="269"/>
      <c r="AB61" s="269"/>
      <c r="AC61" s="269"/>
      <c r="AD61" s="269"/>
      <c r="AE61" s="269"/>
      <c r="AF61" s="269"/>
    </row>
    <row r="62" ht="15.75" hidden="1" customHeight="1">
      <c r="A62" s="316">
        <v>2.0</v>
      </c>
      <c r="B62" s="313" t="s">
        <v>1615</v>
      </c>
      <c r="C62" s="313" t="s">
        <v>1766</v>
      </c>
      <c r="D62" s="319">
        <v>1.5</v>
      </c>
      <c r="E62" s="313"/>
      <c r="F62" s="313"/>
      <c r="G62" s="313"/>
      <c r="H62" s="313"/>
      <c r="I62" s="313"/>
      <c r="J62" s="313"/>
      <c r="K62" s="313"/>
      <c r="L62" s="313"/>
      <c r="M62" s="313"/>
      <c r="N62" s="313"/>
      <c r="O62" s="313"/>
      <c r="P62" s="313"/>
      <c r="Q62" s="313"/>
      <c r="R62" s="313"/>
      <c r="S62" s="313"/>
      <c r="T62" s="313"/>
      <c r="U62" s="313">
        <v>15.0</v>
      </c>
      <c r="V62" s="269"/>
      <c r="W62" s="269"/>
      <c r="X62" s="269"/>
      <c r="Y62" s="269"/>
      <c r="Z62" s="269"/>
      <c r="AA62" s="269"/>
      <c r="AB62" s="269"/>
      <c r="AC62" s="269"/>
      <c r="AD62" s="269"/>
      <c r="AE62" s="269"/>
      <c r="AF62" s="269"/>
    </row>
    <row r="63" ht="15.75" customHeight="1">
      <c r="A63" s="316">
        <v>1.0</v>
      </c>
      <c r="B63" s="313" t="s">
        <v>1617</v>
      </c>
      <c r="C63" s="313" t="s">
        <v>1766</v>
      </c>
      <c r="D63" s="319">
        <v>2.0</v>
      </c>
      <c r="E63" s="313"/>
      <c r="F63" s="313"/>
      <c r="G63" s="313"/>
      <c r="H63" s="313"/>
      <c r="I63" s="313"/>
      <c r="J63" s="313"/>
      <c r="K63" s="313"/>
      <c r="L63" s="313"/>
      <c r="M63" s="313"/>
      <c r="N63" s="313"/>
      <c r="O63" s="313"/>
      <c r="P63" s="313"/>
      <c r="Q63" s="313"/>
      <c r="R63" s="313"/>
      <c r="S63" s="313"/>
      <c r="T63" s="313"/>
      <c r="U63" s="313">
        <v>1.0</v>
      </c>
      <c r="V63" s="269"/>
      <c r="W63" s="269"/>
      <c r="X63" s="269"/>
      <c r="Y63" s="269"/>
      <c r="Z63" s="269"/>
      <c r="AA63" s="269"/>
      <c r="AB63" s="269"/>
      <c r="AC63" s="269"/>
      <c r="AD63" s="269"/>
      <c r="AE63" s="269"/>
      <c r="AF63" s="269"/>
    </row>
    <row r="64" ht="15.75" customHeight="1">
      <c r="A64" s="316">
        <v>1.0</v>
      </c>
      <c r="B64" s="313" t="s">
        <v>1619</v>
      </c>
      <c r="C64" s="313" t="s">
        <v>1766</v>
      </c>
      <c r="D64" s="319">
        <v>2.0</v>
      </c>
      <c r="E64" s="313"/>
      <c r="F64" s="313"/>
      <c r="G64" s="313"/>
      <c r="H64" s="313"/>
      <c r="I64" s="313"/>
      <c r="J64" s="313"/>
      <c r="K64" s="313"/>
      <c r="L64" s="313"/>
      <c r="M64" s="313"/>
      <c r="N64" s="313"/>
      <c r="O64" s="313"/>
      <c r="P64" s="313"/>
      <c r="Q64" s="313"/>
      <c r="R64" s="313"/>
      <c r="S64" s="313"/>
      <c r="T64" s="313"/>
      <c r="U64" s="313">
        <v>1.0</v>
      </c>
      <c r="V64" s="269"/>
      <c r="W64" s="269"/>
      <c r="X64" s="269"/>
      <c r="Y64" s="269"/>
      <c r="Z64" s="269"/>
      <c r="AA64" s="269"/>
      <c r="AB64" s="269"/>
      <c r="AC64" s="269"/>
      <c r="AD64" s="269"/>
      <c r="AE64" s="269"/>
      <c r="AF64" s="269"/>
    </row>
    <row r="65" ht="15.75" customHeight="1">
      <c r="A65" s="311">
        <v>1.0</v>
      </c>
      <c r="B65" s="313" t="s">
        <v>1546</v>
      </c>
      <c r="C65" s="313" t="s">
        <v>1766</v>
      </c>
      <c r="D65" s="320">
        <v>3.0</v>
      </c>
      <c r="E65" s="313"/>
      <c r="F65" s="152"/>
      <c r="G65" s="313"/>
      <c r="H65" s="313"/>
      <c r="I65" s="313"/>
      <c r="K65" s="313"/>
      <c r="L65" s="313"/>
      <c r="M65" s="313"/>
      <c r="N65" s="313"/>
      <c r="O65" s="313"/>
      <c r="P65" s="313"/>
      <c r="Q65" s="313"/>
      <c r="R65" s="313"/>
      <c r="S65" s="313" t="s">
        <v>1831</v>
      </c>
      <c r="T65" s="313"/>
      <c r="U65" s="313">
        <v>1.0</v>
      </c>
      <c r="V65" s="269"/>
      <c r="W65" s="269"/>
      <c r="X65" s="269"/>
      <c r="Y65" s="269"/>
      <c r="Z65" s="269"/>
      <c r="AA65" s="269"/>
      <c r="AB65" s="269"/>
      <c r="AC65" s="269"/>
      <c r="AD65" s="269"/>
      <c r="AE65" s="269"/>
      <c r="AF65" s="269"/>
    </row>
    <row r="66" ht="15.75" hidden="1" customHeight="1">
      <c r="A66" s="316">
        <v>2.0</v>
      </c>
      <c r="B66" s="313" t="s">
        <v>1556</v>
      </c>
      <c r="C66" s="313" t="s">
        <v>1766</v>
      </c>
      <c r="D66" s="320">
        <v>1.0</v>
      </c>
      <c r="E66" s="313"/>
      <c r="F66" s="313"/>
      <c r="G66" s="313"/>
      <c r="H66" s="313"/>
      <c r="I66" s="313"/>
      <c r="J66" s="313"/>
      <c r="K66" s="313"/>
      <c r="L66" s="313"/>
      <c r="M66" s="313"/>
      <c r="N66" s="313"/>
      <c r="O66" s="313"/>
      <c r="P66" s="313"/>
      <c r="Q66" s="313"/>
      <c r="R66" s="313"/>
      <c r="S66" s="313"/>
      <c r="T66" s="313"/>
      <c r="U66" s="313">
        <v>16.0</v>
      </c>
      <c r="V66" s="269"/>
      <c r="W66" s="269"/>
      <c r="X66" s="269"/>
      <c r="Y66" s="269"/>
      <c r="Z66" s="269"/>
      <c r="AA66" s="269"/>
      <c r="AB66" s="269"/>
      <c r="AC66" s="269"/>
      <c r="AD66" s="269"/>
      <c r="AE66" s="269"/>
      <c r="AF66" s="269"/>
    </row>
    <row r="67" ht="15.75" hidden="1" customHeight="1">
      <c r="A67" s="316">
        <v>2.0</v>
      </c>
      <c r="B67" s="313" t="s">
        <v>1551</v>
      </c>
      <c r="C67" s="313" t="s">
        <v>1766</v>
      </c>
      <c r="D67" s="320">
        <v>1.0</v>
      </c>
      <c r="E67" s="313"/>
      <c r="F67" s="313"/>
      <c r="G67" s="313"/>
      <c r="H67" s="313"/>
      <c r="I67" s="313"/>
      <c r="J67" s="313"/>
      <c r="K67" s="313"/>
      <c r="L67" s="313"/>
      <c r="M67" s="313"/>
      <c r="N67" s="313"/>
      <c r="O67" s="313"/>
      <c r="P67" s="313"/>
      <c r="Q67" s="313"/>
      <c r="R67" s="313"/>
      <c r="S67" s="313"/>
      <c r="T67" s="313"/>
      <c r="U67" s="313">
        <v>17.0</v>
      </c>
      <c r="V67" s="269"/>
      <c r="W67" s="269"/>
      <c r="X67" s="269"/>
      <c r="Y67" s="269"/>
      <c r="Z67" s="269"/>
      <c r="AA67" s="269"/>
      <c r="AB67" s="269"/>
      <c r="AC67" s="269"/>
      <c r="AD67" s="269"/>
      <c r="AE67" s="269"/>
      <c r="AF67" s="269"/>
    </row>
    <row r="68" ht="15.75" customHeight="1">
      <c r="A68" s="311">
        <v>1.0</v>
      </c>
      <c r="B68" s="313" t="s">
        <v>1561</v>
      </c>
      <c r="C68" s="313" t="s">
        <v>1766</v>
      </c>
      <c r="D68" s="320">
        <v>3.0</v>
      </c>
      <c r="E68" s="313"/>
      <c r="F68" s="313"/>
      <c r="G68" s="313"/>
      <c r="H68" s="313"/>
      <c r="I68" s="313"/>
      <c r="J68" s="313"/>
      <c r="K68" s="313"/>
      <c r="L68" s="313"/>
      <c r="M68" s="313"/>
      <c r="N68" s="313"/>
      <c r="O68" s="313"/>
      <c r="P68" s="313"/>
      <c r="Q68" s="313"/>
      <c r="R68" s="313"/>
      <c r="S68" s="313" t="s">
        <v>1832</v>
      </c>
      <c r="T68" s="313"/>
      <c r="U68" s="313">
        <v>1.0</v>
      </c>
      <c r="V68" s="269"/>
      <c r="W68" s="269"/>
      <c r="X68" s="269"/>
      <c r="Y68" s="269"/>
      <c r="Z68" s="269"/>
      <c r="AA68" s="269"/>
      <c r="AB68" s="269"/>
      <c r="AC68" s="269"/>
      <c r="AD68" s="269"/>
      <c r="AE68" s="269"/>
      <c r="AF68" s="269"/>
    </row>
    <row r="69" ht="15.75" hidden="1" customHeight="1">
      <c r="A69" s="316">
        <v>2.0</v>
      </c>
      <c r="B69" s="313" t="s">
        <v>1566</v>
      </c>
      <c r="C69" s="313" t="s">
        <v>1766</v>
      </c>
      <c r="D69" s="320">
        <v>1.0</v>
      </c>
      <c r="E69" s="313"/>
      <c r="F69" s="313"/>
      <c r="G69" s="313"/>
      <c r="H69" s="313"/>
      <c r="I69" s="313"/>
      <c r="J69" s="313"/>
      <c r="K69" s="313"/>
      <c r="L69" s="313"/>
      <c r="M69" s="313"/>
      <c r="N69" s="313"/>
      <c r="O69" s="313"/>
      <c r="P69" s="313"/>
      <c r="Q69" s="313"/>
      <c r="R69" s="313"/>
      <c r="S69" s="313"/>
      <c r="T69" s="313"/>
      <c r="U69" s="313"/>
      <c r="V69" s="269"/>
      <c r="W69" s="269"/>
      <c r="X69" s="269"/>
      <c r="Y69" s="269"/>
      <c r="Z69" s="269"/>
      <c r="AA69" s="269"/>
      <c r="AB69" s="269"/>
      <c r="AC69" s="269"/>
      <c r="AD69" s="269"/>
      <c r="AE69" s="269"/>
      <c r="AF69" s="269"/>
    </row>
    <row r="70" ht="15.75" hidden="1" customHeight="1">
      <c r="A70" s="316">
        <v>2.0</v>
      </c>
      <c r="B70" s="313" t="s">
        <v>1568</v>
      </c>
      <c r="C70" s="313" t="s">
        <v>1766</v>
      </c>
      <c r="D70" s="320">
        <v>1.0</v>
      </c>
      <c r="E70" s="313"/>
      <c r="F70" s="313"/>
      <c r="G70" s="313"/>
      <c r="H70" s="313"/>
      <c r="I70" s="313"/>
      <c r="J70" s="313"/>
      <c r="K70" s="313"/>
      <c r="L70" s="313"/>
      <c r="M70" s="313"/>
      <c r="N70" s="313"/>
      <c r="O70" s="313"/>
      <c r="P70" s="313"/>
      <c r="Q70" s="313"/>
      <c r="R70" s="313"/>
      <c r="S70" s="313"/>
      <c r="T70" s="313"/>
      <c r="U70" s="313">
        <v>17.0</v>
      </c>
      <c r="V70" s="269"/>
      <c r="W70" s="269"/>
      <c r="X70" s="269"/>
      <c r="Y70" s="269"/>
      <c r="Z70" s="269"/>
      <c r="AA70" s="269"/>
      <c r="AB70" s="269"/>
      <c r="AC70" s="269"/>
      <c r="AD70" s="269"/>
      <c r="AE70" s="269"/>
      <c r="AF70" s="269"/>
    </row>
    <row r="71" ht="15.75" customHeight="1">
      <c r="A71" s="317">
        <v>1.0</v>
      </c>
      <c r="B71" s="313" t="s">
        <v>1570</v>
      </c>
      <c r="C71" s="313" t="s">
        <v>1766</v>
      </c>
      <c r="D71" s="320">
        <v>3.0</v>
      </c>
      <c r="E71" s="313"/>
      <c r="F71" s="313"/>
      <c r="G71" s="313"/>
      <c r="H71" s="313"/>
      <c r="I71" s="313"/>
      <c r="J71" s="313"/>
      <c r="K71" s="313"/>
      <c r="L71" s="313"/>
      <c r="M71" s="313"/>
      <c r="N71" s="313"/>
      <c r="O71" s="313"/>
      <c r="P71" s="313"/>
      <c r="Q71" s="313"/>
      <c r="R71" s="313"/>
      <c r="S71" s="313"/>
      <c r="T71" s="313"/>
      <c r="U71" s="313">
        <v>1.0</v>
      </c>
      <c r="V71" s="269"/>
      <c r="W71" s="269"/>
      <c r="X71" s="269"/>
      <c r="Y71" s="269"/>
      <c r="Z71" s="269"/>
      <c r="AA71" s="269"/>
      <c r="AB71" s="269"/>
      <c r="AC71" s="269"/>
      <c r="AD71" s="269"/>
      <c r="AE71" s="269"/>
      <c r="AF71" s="269"/>
    </row>
    <row r="72" ht="15.75" customHeight="1">
      <c r="A72" s="317">
        <v>1.0</v>
      </c>
      <c r="B72" s="313" t="s">
        <v>1572</v>
      </c>
      <c r="C72" s="313" t="s">
        <v>1766</v>
      </c>
      <c r="D72" s="320">
        <v>3.0</v>
      </c>
      <c r="E72" s="313"/>
      <c r="F72" s="313"/>
      <c r="G72" s="313"/>
      <c r="H72" s="313"/>
      <c r="I72" s="313"/>
      <c r="J72" s="313"/>
      <c r="K72" s="313"/>
      <c r="L72" s="313"/>
      <c r="M72" s="313"/>
      <c r="N72" s="313"/>
      <c r="O72" s="313"/>
      <c r="P72" s="313"/>
      <c r="Q72" s="313"/>
      <c r="R72" s="313"/>
      <c r="S72" s="313"/>
      <c r="T72" s="313"/>
      <c r="U72" s="313">
        <v>1.0</v>
      </c>
      <c r="V72" s="269"/>
      <c r="W72" s="269"/>
      <c r="X72" s="269"/>
      <c r="Y72" s="269"/>
      <c r="Z72" s="269"/>
      <c r="AA72" s="269"/>
      <c r="AB72" s="269"/>
      <c r="AC72" s="269"/>
      <c r="AD72" s="269"/>
      <c r="AE72" s="269"/>
      <c r="AF72" s="269"/>
    </row>
    <row r="73" ht="15.75" hidden="1" customHeight="1">
      <c r="A73" s="316">
        <v>2.0</v>
      </c>
      <c r="B73" s="313" t="s">
        <v>1574</v>
      </c>
      <c r="C73" s="313" t="s">
        <v>1766</v>
      </c>
      <c r="D73" s="320">
        <v>1.0</v>
      </c>
      <c r="E73" s="313"/>
      <c r="F73" s="313"/>
      <c r="G73" s="313"/>
      <c r="H73" s="313"/>
      <c r="I73" s="313"/>
      <c r="J73" s="313"/>
      <c r="K73" s="313"/>
      <c r="L73" s="313"/>
      <c r="M73" s="313"/>
      <c r="N73" s="313"/>
      <c r="O73" s="313"/>
      <c r="P73" s="313"/>
      <c r="Q73" s="313"/>
      <c r="R73" s="313"/>
      <c r="S73" s="313"/>
      <c r="T73" s="313"/>
      <c r="U73" s="313"/>
      <c r="V73" s="269"/>
      <c r="W73" s="269"/>
      <c r="X73" s="269"/>
      <c r="Y73" s="269"/>
      <c r="Z73" s="269"/>
      <c r="AA73" s="269"/>
      <c r="AB73" s="269"/>
      <c r="AC73" s="269"/>
      <c r="AD73" s="269"/>
      <c r="AE73" s="269"/>
      <c r="AF73" s="269"/>
    </row>
    <row r="74" ht="15.75" hidden="1" customHeight="1">
      <c r="A74" s="316">
        <v>2.0</v>
      </c>
      <c r="B74" s="313" t="s">
        <v>1576</v>
      </c>
      <c r="C74" s="313" t="s">
        <v>1766</v>
      </c>
      <c r="D74" s="320">
        <v>1.0</v>
      </c>
      <c r="E74" s="313"/>
      <c r="F74" s="313"/>
      <c r="G74" s="313"/>
      <c r="H74" s="313"/>
      <c r="I74" s="313"/>
      <c r="J74" s="313"/>
      <c r="K74" s="313"/>
      <c r="L74" s="313"/>
      <c r="M74" s="313"/>
      <c r="N74" s="313"/>
      <c r="O74" s="313"/>
      <c r="P74" s="313"/>
      <c r="Q74" s="313"/>
      <c r="R74" s="313"/>
      <c r="S74" s="313"/>
      <c r="T74" s="313"/>
      <c r="U74" s="313">
        <v>18.0</v>
      </c>
      <c r="V74" s="269"/>
      <c r="W74" s="269"/>
      <c r="X74" s="269"/>
      <c r="Y74" s="269"/>
      <c r="Z74" s="269"/>
      <c r="AA74" s="269"/>
      <c r="AB74" s="269"/>
      <c r="AC74" s="269"/>
      <c r="AD74" s="269"/>
      <c r="AE74" s="269"/>
      <c r="AF74" s="269"/>
    </row>
    <row r="75" ht="15.75" hidden="1" customHeight="1">
      <c r="A75" s="316">
        <v>2.0</v>
      </c>
      <c r="B75" s="313" t="s">
        <v>1578</v>
      </c>
      <c r="C75" s="313" t="s">
        <v>1766</v>
      </c>
      <c r="D75" s="320">
        <v>1.0</v>
      </c>
      <c r="E75" s="313"/>
      <c r="F75" s="313"/>
      <c r="G75" s="313"/>
      <c r="H75" s="313"/>
      <c r="I75" s="313"/>
      <c r="J75" s="313"/>
      <c r="K75" s="313"/>
      <c r="L75" s="313"/>
      <c r="M75" s="313"/>
      <c r="N75" s="313"/>
      <c r="O75" s="313"/>
      <c r="P75" s="313"/>
      <c r="Q75" s="313"/>
      <c r="R75" s="313"/>
      <c r="S75" s="313"/>
      <c r="T75" s="313"/>
      <c r="U75" s="313">
        <v>19.0</v>
      </c>
      <c r="V75" s="269"/>
      <c r="W75" s="269"/>
      <c r="X75" s="269"/>
      <c r="Y75" s="269"/>
      <c r="Z75" s="269"/>
      <c r="AA75" s="269"/>
      <c r="AB75" s="269"/>
      <c r="AC75" s="269"/>
      <c r="AD75" s="269"/>
      <c r="AE75" s="269"/>
      <c r="AF75" s="269"/>
    </row>
    <row r="76" ht="15.75" hidden="1" customHeight="1">
      <c r="A76" s="316">
        <v>2.0</v>
      </c>
      <c r="B76" s="313" t="s">
        <v>1580</v>
      </c>
      <c r="C76" s="313" t="s">
        <v>1766</v>
      </c>
      <c r="D76" s="320">
        <v>1.0</v>
      </c>
      <c r="E76" s="313"/>
      <c r="F76" s="313"/>
      <c r="G76" s="313"/>
      <c r="H76" s="313"/>
      <c r="I76" s="313"/>
      <c r="J76" s="313"/>
      <c r="K76" s="313"/>
      <c r="L76" s="313"/>
      <c r="M76" s="313"/>
      <c r="N76" s="313"/>
      <c r="O76" s="313"/>
      <c r="P76" s="313"/>
      <c r="Q76" s="313"/>
      <c r="R76" s="313"/>
      <c r="S76" s="313"/>
      <c r="T76" s="313"/>
      <c r="U76" s="313"/>
      <c r="V76" s="269"/>
      <c r="W76" s="269"/>
      <c r="X76" s="269"/>
      <c r="Y76" s="269"/>
      <c r="Z76" s="269"/>
      <c r="AA76" s="269"/>
      <c r="AB76" s="269"/>
      <c r="AC76" s="269"/>
      <c r="AD76" s="269"/>
      <c r="AE76" s="269"/>
      <c r="AF76" s="269"/>
    </row>
    <row r="77" ht="15.75" hidden="1" customHeight="1">
      <c r="A77" s="316">
        <v>2.0</v>
      </c>
      <c r="B77" s="313" t="s">
        <v>1582</v>
      </c>
      <c r="C77" s="313" t="s">
        <v>1766</v>
      </c>
      <c r="D77" s="320">
        <v>1.0</v>
      </c>
      <c r="E77" s="313"/>
      <c r="F77" s="313"/>
      <c r="G77" s="313"/>
      <c r="H77" s="313"/>
      <c r="I77" s="313"/>
      <c r="J77" s="313"/>
      <c r="K77" s="313"/>
      <c r="L77" s="313"/>
      <c r="M77" s="313"/>
      <c r="N77" s="313"/>
      <c r="O77" s="313"/>
      <c r="P77" s="313"/>
      <c r="Q77" s="313"/>
      <c r="R77" s="313"/>
      <c r="S77" s="313"/>
      <c r="T77" s="313"/>
      <c r="U77" s="313"/>
      <c r="V77" s="269"/>
      <c r="W77" s="269"/>
      <c r="X77" s="269"/>
      <c r="Y77" s="269"/>
      <c r="Z77" s="269"/>
      <c r="AA77" s="269"/>
      <c r="AB77" s="269"/>
      <c r="AC77" s="269"/>
      <c r="AD77" s="269"/>
      <c r="AE77" s="269"/>
      <c r="AF77" s="269"/>
    </row>
    <row r="78" ht="15.75" hidden="1" customHeight="1">
      <c r="A78" s="316">
        <v>2.0</v>
      </c>
      <c r="B78" s="313" t="s">
        <v>1584</v>
      </c>
      <c r="C78" s="313" t="s">
        <v>1766</v>
      </c>
      <c r="D78" s="320">
        <v>1.0</v>
      </c>
      <c r="E78" s="313"/>
      <c r="F78" s="313"/>
      <c r="G78" s="313"/>
      <c r="H78" s="313"/>
      <c r="I78" s="313"/>
      <c r="J78" s="313"/>
      <c r="K78" s="313"/>
      <c r="L78" s="313"/>
      <c r="M78" s="313"/>
      <c r="N78" s="313"/>
      <c r="O78" s="313"/>
      <c r="P78" s="313"/>
      <c r="Q78" s="313"/>
      <c r="R78" s="313"/>
      <c r="S78" s="313"/>
      <c r="T78" s="313"/>
      <c r="U78" s="313">
        <v>19.0</v>
      </c>
      <c r="V78" s="269"/>
      <c r="W78" s="269"/>
      <c r="X78" s="269"/>
      <c r="Y78" s="269"/>
      <c r="Z78" s="269"/>
      <c r="AA78" s="269"/>
      <c r="AB78" s="269"/>
      <c r="AC78" s="269"/>
      <c r="AD78" s="269"/>
      <c r="AE78" s="269"/>
      <c r="AF78" s="269"/>
    </row>
    <row r="79" ht="15.75" hidden="1" customHeight="1">
      <c r="A79" s="316">
        <v>2.0</v>
      </c>
      <c r="B79" s="313" t="s">
        <v>1586</v>
      </c>
      <c r="C79" s="313" t="s">
        <v>1766</v>
      </c>
      <c r="D79" s="320">
        <v>1.0</v>
      </c>
      <c r="E79" s="313"/>
      <c r="F79" s="313"/>
      <c r="G79" s="313"/>
      <c r="H79" s="313"/>
      <c r="I79" s="313"/>
      <c r="J79" s="313"/>
      <c r="K79" s="313"/>
      <c r="L79" s="313"/>
      <c r="M79" s="313"/>
      <c r="N79" s="313"/>
      <c r="O79" s="313"/>
      <c r="P79" s="313"/>
      <c r="Q79" s="313"/>
      <c r="R79" s="313"/>
      <c r="S79" s="313"/>
      <c r="T79" s="313"/>
      <c r="U79" s="313">
        <v>20.0</v>
      </c>
      <c r="V79" s="269"/>
      <c r="W79" s="269"/>
      <c r="X79" s="269"/>
      <c r="Y79" s="269"/>
      <c r="Z79" s="269"/>
      <c r="AA79" s="269"/>
      <c r="AB79" s="269"/>
      <c r="AC79" s="269"/>
      <c r="AD79" s="269"/>
      <c r="AE79" s="269"/>
      <c r="AF79" s="269"/>
    </row>
    <row r="80" ht="15.75" hidden="1" customHeight="1">
      <c r="A80" s="316">
        <v>2.0</v>
      </c>
      <c r="B80" s="313" t="s">
        <v>1588</v>
      </c>
      <c r="C80" s="313" t="s">
        <v>1766</v>
      </c>
      <c r="D80" s="320">
        <v>1.0</v>
      </c>
      <c r="E80" s="313"/>
      <c r="F80" s="313"/>
      <c r="G80" s="313"/>
      <c r="H80" s="313"/>
      <c r="I80" s="313"/>
      <c r="J80" s="313"/>
      <c r="K80" s="313"/>
      <c r="L80" s="313"/>
      <c r="M80" s="313"/>
      <c r="N80" s="313"/>
      <c r="O80" s="313"/>
      <c r="P80" s="313"/>
      <c r="Q80" s="313"/>
      <c r="R80" s="313"/>
      <c r="S80" s="313"/>
      <c r="T80" s="313"/>
      <c r="U80" s="313"/>
      <c r="V80" s="269"/>
      <c r="W80" s="269"/>
      <c r="X80" s="269"/>
      <c r="Y80" s="269"/>
      <c r="Z80" s="269"/>
      <c r="AA80" s="269"/>
      <c r="AB80" s="269"/>
      <c r="AC80" s="269"/>
      <c r="AD80" s="269"/>
      <c r="AE80" s="269"/>
      <c r="AF80" s="269"/>
    </row>
    <row r="81" ht="15.75" hidden="1" customHeight="1">
      <c r="A81" s="316">
        <v>2.0</v>
      </c>
      <c r="B81" s="313" t="s">
        <v>1590</v>
      </c>
      <c r="C81" s="313" t="s">
        <v>1766</v>
      </c>
      <c r="D81" s="320">
        <v>1.0</v>
      </c>
      <c r="E81" s="313"/>
      <c r="F81" s="313"/>
      <c r="G81" s="313"/>
      <c r="H81" s="313"/>
      <c r="I81" s="313"/>
      <c r="J81" s="313"/>
      <c r="K81" s="313"/>
      <c r="L81" s="313"/>
      <c r="M81" s="313"/>
      <c r="N81" s="313"/>
      <c r="O81" s="313"/>
      <c r="P81" s="313"/>
      <c r="Q81" s="313"/>
      <c r="R81" s="313"/>
      <c r="S81" s="313"/>
      <c r="T81" s="313"/>
      <c r="U81" s="313"/>
      <c r="V81" s="269"/>
      <c r="W81" s="269"/>
      <c r="X81" s="269"/>
      <c r="Y81" s="269"/>
      <c r="Z81" s="269"/>
      <c r="AA81" s="269"/>
      <c r="AB81" s="269"/>
      <c r="AC81" s="269"/>
      <c r="AD81" s="269"/>
      <c r="AE81" s="269"/>
      <c r="AF81" s="269"/>
    </row>
    <row r="82" ht="15.75" hidden="1" customHeight="1">
      <c r="A82" s="316">
        <v>2.0</v>
      </c>
      <c r="B82" s="313" t="s">
        <v>1592</v>
      </c>
      <c r="C82" s="313" t="s">
        <v>1766</v>
      </c>
      <c r="D82" s="320">
        <v>1.0</v>
      </c>
      <c r="E82" s="313"/>
      <c r="F82" s="313"/>
      <c r="G82" s="313"/>
      <c r="H82" s="313"/>
      <c r="I82" s="313"/>
      <c r="J82" s="313"/>
      <c r="K82" s="313"/>
      <c r="L82" s="313"/>
      <c r="M82" s="313"/>
      <c r="N82" s="313"/>
      <c r="O82" s="313"/>
      <c r="P82" s="313"/>
      <c r="Q82" s="313"/>
      <c r="R82" s="313"/>
      <c r="S82" s="313"/>
      <c r="T82" s="313"/>
      <c r="U82" s="313">
        <v>20.0</v>
      </c>
      <c r="V82" s="269"/>
      <c r="W82" s="269"/>
      <c r="X82" s="269"/>
      <c r="Y82" s="269"/>
      <c r="Z82" s="269"/>
      <c r="AA82" s="269"/>
      <c r="AB82" s="269"/>
      <c r="AC82" s="269"/>
      <c r="AD82" s="269"/>
      <c r="AE82" s="269"/>
      <c r="AF82" s="269"/>
    </row>
    <row r="83" ht="15.75" customHeight="1">
      <c r="A83" s="316">
        <v>1.0</v>
      </c>
      <c r="B83" s="313" t="s">
        <v>1594</v>
      </c>
      <c r="C83" s="313" t="s">
        <v>1766</v>
      </c>
      <c r="D83" s="320">
        <v>3.0</v>
      </c>
      <c r="E83" s="313"/>
      <c r="F83" s="313"/>
      <c r="G83" s="313"/>
      <c r="H83" s="313"/>
      <c r="I83" s="313"/>
      <c r="J83" s="313"/>
      <c r="K83" s="313"/>
      <c r="L83" s="313"/>
      <c r="M83" s="313"/>
      <c r="N83" s="313"/>
      <c r="O83" s="313"/>
      <c r="P83" s="313"/>
      <c r="Q83" s="313"/>
      <c r="R83" s="313"/>
      <c r="S83" s="313" t="s">
        <v>1833</v>
      </c>
      <c r="T83" s="313"/>
      <c r="U83" s="313">
        <v>1.0</v>
      </c>
      <c r="V83" s="269"/>
      <c r="W83" s="269"/>
      <c r="X83" s="269"/>
      <c r="Y83" s="269"/>
      <c r="Z83" s="269"/>
      <c r="AA83" s="269"/>
      <c r="AB83" s="269"/>
      <c r="AC83" s="269"/>
      <c r="AD83" s="269"/>
      <c r="AE83" s="269"/>
      <c r="AF83" s="269"/>
    </row>
    <row r="84" ht="15.75" hidden="1" customHeight="1">
      <c r="A84" s="316">
        <v>2.0</v>
      </c>
      <c r="B84" s="313" t="s">
        <v>1596</v>
      </c>
      <c r="C84" s="313" t="s">
        <v>1766</v>
      </c>
      <c r="D84" s="320">
        <v>1.0</v>
      </c>
      <c r="E84" s="313"/>
      <c r="F84" s="313"/>
      <c r="G84" s="313"/>
      <c r="H84" s="313"/>
      <c r="I84" s="313"/>
      <c r="J84" s="313"/>
      <c r="K84" s="313"/>
      <c r="L84" s="313"/>
      <c r="M84" s="313"/>
      <c r="N84" s="313"/>
      <c r="O84" s="313"/>
      <c r="P84" s="313"/>
      <c r="Q84" s="313"/>
      <c r="R84" s="313"/>
      <c r="S84" s="313"/>
      <c r="T84" s="313"/>
      <c r="U84" s="313"/>
      <c r="V84" s="269"/>
      <c r="W84" s="269"/>
      <c r="X84" s="269"/>
      <c r="Y84" s="269"/>
      <c r="Z84" s="269"/>
      <c r="AA84" s="269"/>
      <c r="AB84" s="269"/>
      <c r="AC84" s="269"/>
      <c r="AD84" s="269"/>
      <c r="AE84" s="269"/>
      <c r="AF84" s="269"/>
    </row>
    <row r="85" ht="15.75" hidden="1" customHeight="1">
      <c r="A85" s="316">
        <v>2.0</v>
      </c>
      <c r="B85" s="313" t="s">
        <v>1598</v>
      </c>
      <c r="C85" s="313" t="s">
        <v>1766</v>
      </c>
      <c r="D85" s="320">
        <v>1.0</v>
      </c>
      <c r="E85" s="313"/>
      <c r="F85" s="313"/>
      <c r="G85" s="313"/>
      <c r="H85" s="313"/>
      <c r="I85" s="313"/>
      <c r="J85" s="313"/>
      <c r="K85" s="313"/>
      <c r="L85" s="313"/>
      <c r="M85" s="313"/>
      <c r="N85" s="313"/>
      <c r="O85" s="313"/>
      <c r="P85" s="313"/>
      <c r="Q85" s="313"/>
      <c r="R85" s="313"/>
      <c r="S85" s="313"/>
      <c r="T85" s="313"/>
      <c r="U85" s="313"/>
      <c r="V85" s="269"/>
      <c r="W85" s="269"/>
      <c r="X85" s="269"/>
      <c r="Y85" s="269"/>
      <c r="Z85" s="269"/>
      <c r="AA85" s="269"/>
      <c r="AB85" s="269"/>
      <c r="AC85" s="269"/>
      <c r="AD85" s="269"/>
      <c r="AE85" s="269"/>
      <c r="AF85" s="269"/>
    </row>
    <row r="86" ht="15.75" customHeight="1">
      <c r="A86" s="316">
        <v>1.0</v>
      </c>
      <c r="B86" s="313" t="s">
        <v>1600</v>
      </c>
      <c r="C86" s="313" t="s">
        <v>1766</v>
      </c>
      <c r="D86" s="320">
        <v>3.0</v>
      </c>
      <c r="E86" s="313"/>
      <c r="F86" s="313"/>
      <c r="G86" s="313"/>
      <c r="H86" s="313"/>
      <c r="I86" s="313"/>
      <c r="J86" s="313"/>
      <c r="K86" s="313"/>
      <c r="L86" s="313"/>
      <c r="M86" s="313"/>
      <c r="N86" s="313"/>
      <c r="O86" s="313"/>
      <c r="P86" s="313"/>
      <c r="Q86" s="313"/>
      <c r="R86" s="313"/>
      <c r="S86" s="313" t="s">
        <v>1834</v>
      </c>
      <c r="T86" s="313"/>
      <c r="U86" s="313">
        <v>1.0</v>
      </c>
      <c r="V86" s="269"/>
      <c r="W86" s="269"/>
      <c r="X86" s="269"/>
      <c r="Y86" s="269"/>
      <c r="Z86" s="269"/>
      <c r="AA86" s="269"/>
      <c r="AB86" s="269"/>
      <c r="AC86" s="269"/>
      <c r="AD86" s="269"/>
      <c r="AE86" s="269"/>
      <c r="AF86" s="269"/>
    </row>
    <row r="87" ht="15.75" hidden="1" customHeight="1">
      <c r="A87" s="316">
        <v>2.0</v>
      </c>
      <c r="B87" s="313" t="s">
        <v>1605</v>
      </c>
      <c r="C87" s="313" t="s">
        <v>1766</v>
      </c>
      <c r="D87" s="320">
        <v>1.0</v>
      </c>
      <c r="E87" s="313"/>
      <c r="F87" s="313"/>
      <c r="G87" s="313"/>
      <c r="H87" s="313"/>
      <c r="I87" s="313"/>
      <c r="J87" s="313"/>
      <c r="K87" s="313"/>
      <c r="L87" s="313"/>
      <c r="M87" s="313"/>
      <c r="N87" s="313"/>
      <c r="O87" s="313"/>
      <c r="P87" s="313"/>
      <c r="Q87" s="313"/>
      <c r="R87" s="313"/>
      <c r="S87" s="313"/>
      <c r="T87" s="313"/>
      <c r="U87" s="313">
        <v>22.0</v>
      </c>
      <c r="V87" s="269"/>
      <c r="W87" s="269"/>
      <c r="X87" s="269"/>
      <c r="Y87" s="269"/>
      <c r="Z87" s="269"/>
      <c r="AA87" s="269"/>
      <c r="AB87" s="269"/>
      <c r="AC87" s="269"/>
      <c r="AD87" s="269"/>
      <c r="AE87" s="269"/>
      <c r="AF87" s="269"/>
    </row>
    <row r="88" ht="15.75" hidden="1" customHeight="1">
      <c r="A88" s="316">
        <v>2.0</v>
      </c>
      <c r="B88" s="313" t="s">
        <v>1607</v>
      </c>
      <c r="C88" s="313" t="s">
        <v>1766</v>
      </c>
      <c r="D88" s="320">
        <v>1.0</v>
      </c>
      <c r="E88" s="313"/>
      <c r="F88" s="313"/>
      <c r="G88" s="313"/>
      <c r="H88" s="313"/>
      <c r="I88" s="313"/>
      <c r="J88" s="313"/>
      <c r="K88" s="313"/>
      <c r="L88" s="313"/>
      <c r="M88" s="313"/>
      <c r="N88" s="313"/>
      <c r="O88" s="313"/>
      <c r="P88" s="313"/>
      <c r="Q88" s="313"/>
      <c r="R88" s="313"/>
      <c r="S88" s="313"/>
      <c r="T88" s="313"/>
      <c r="U88" s="313"/>
      <c r="V88" s="269"/>
      <c r="W88" s="269"/>
      <c r="X88" s="269"/>
      <c r="Y88" s="269"/>
      <c r="Z88" s="269"/>
      <c r="AA88" s="269"/>
      <c r="AB88" s="269"/>
      <c r="AC88" s="269"/>
      <c r="AD88" s="269"/>
      <c r="AE88" s="269"/>
      <c r="AF88" s="269"/>
    </row>
    <row r="89" ht="15.75" customHeight="1">
      <c r="A89" s="316">
        <v>1.0</v>
      </c>
      <c r="B89" s="313" t="s">
        <v>1609</v>
      </c>
      <c r="C89" s="313" t="s">
        <v>1766</v>
      </c>
      <c r="D89" s="320">
        <v>3.0</v>
      </c>
      <c r="E89" s="313"/>
      <c r="F89" s="313"/>
      <c r="G89" s="313"/>
      <c r="H89" s="313"/>
      <c r="I89" s="313"/>
      <c r="J89" s="313"/>
      <c r="K89" s="313"/>
      <c r="L89" s="313"/>
      <c r="M89" s="313"/>
      <c r="N89" s="313"/>
      <c r="O89" s="313"/>
      <c r="P89" s="313"/>
      <c r="Q89" s="313"/>
      <c r="R89" s="313"/>
      <c r="S89" s="313"/>
      <c r="T89" s="313"/>
      <c r="U89" s="313">
        <v>1.0</v>
      </c>
      <c r="V89" s="269"/>
      <c r="W89" s="269"/>
      <c r="X89" s="269"/>
      <c r="Y89" s="269"/>
      <c r="Z89" s="269"/>
      <c r="AA89" s="269"/>
      <c r="AB89" s="269"/>
      <c r="AC89" s="269"/>
      <c r="AD89" s="269"/>
      <c r="AE89" s="269"/>
      <c r="AF89" s="269"/>
    </row>
    <row r="90" ht="15.75" customHeight="1">
      <c r="A90" s="316">
        <v>1.0</v>
      </c>
      <c r="B90" s="313" t="s">
        <v>1611</v>
      </c>
      <c r="C90" s="313" t="s">
        <v>1766</v>
      </c>
      <c r="D90" s="320">
        <v>3.0</v>
      </c>
      <c r="E90" s="313"/>
      <c r="F90" s="313"/>
      <c r="G90" s="313"/>
      <c r="H90" s="313"/>
      <c r="I90" s="313"/>
      <c r="J90" s="313"/>
      <c r="K90" s="313"/>
      <c r="L90" s="313"/>
      <c r="M90" s="313"/>
      <c r="N90" s="313"/>
      <c r="O90" s="313"/>
      <c r="P90" s="313"/>
      <c r="Q90" s="313"/>
      <c r="R90" s="313"/>
      <c r="S90" s="313"/>
      <c r="T90" s="313"/>
      <c r="U90" s="313">
        <v>1.0</v>
      </c>
      <c r="V90" s="269"/>
      <c r="W90" s="269"/>
      <c r="X90" s="269"/>
      <c r="Y90" s="269"/>
      <c r="Z90" s="269"/>
      <c r="AA90" s="269"/>
      <c r="AB90" s="269"/>
      <c r="AC90" s="269"/>
      <c r="AD90" s="269"/>
      <c r="AE90" s="269"/>
      <c r="AF90" s="269"/>
    </row>
    <row r="91" ht="15.75" hidden="1" customHeight="1">
      <c r="A91" s="316">
        <v>2.0</v>
      </c>
      <c r="B91" s="313" t="s">
        <v>1613</v>
      </c>
      <c r="C91" s="313" t="s">
        <v>1766</v>
      </c>
      <c r="D91" s="320">
        <v>1.0</v>
      </c>
      <c r="E91" s="313"/>
      <c r="F91" s="313"/>
      <c r="G91" s="313"/>
      <c r="H91" s="313"/>
      <c r="I91" s="313"/>
      <c r="J91" s="313"/>
      <c r="K91" s="313"/>
      <c r="L91" s="313"/>
      <c r="M91" s="313"/>
      <c r="N91" s="313"/>
      <c r="O91" s="313"/>
      <c r="P91" s="313"/>
      <c r="Q91" s="313"/>
      <c r="R91" s="313"/>
      <c r="S91" s="313"/>
      <c r="T91" s="313"/>
      <c r="U91" s="313">
        <v>23.0</v>
      </c>
      <c r="V91" s="269"/>
      <c r="W91" s="269"/>
      <c r="X91" s="269"/>
      <c r="Y91" s="269"/>
      <c r="Z91" s="269"/>
      <c r="AA91" s="269"/>
      <c r="AB91" s="269"/>
      <c r="AC91" s="269"/>
      <c r="AD91" s="269"/>
      <c r="AE91" s="269"/>
      <c r="AF91" s="269"/>
    </row>
    <row r="92" ht="15.75" hidden="1" customHeight="1">
      <c r="A92" s="316">
        <v>2.0</v>
      </c>
      <c r="B92" s="313" t="s">
        <v>1615</v>
      </c>
      <c r="C92" s="313" t="s">
        <v>1766</v>
      </c>
      <c r="D92" s="320">
        <v>1.0</v>
      </c>
      <c r="E92" s="313"/>
      <c r="F92" s="313"/>
      <c r="G92" s="313"/>
      <c r="H92" s="313"/>
      <c r="I92" s="313"/>
      <c r="J92" s="313"/>
      <c r="K92" s="313"/>
      <c r="L92" s="313"/>
      <c r="M92" s="313"/>
      <c r="N92" s="313"/>
      <c r="O92" s="313"/>
      <c r="P92" s="313"/>
      <c r="Q92" s="313"/>
      <c r="R92" s="313"/>
      <c r="S92" s="313"/>
      <c r="T92" s="313"/>
      <c r="U92" s="313"/>
      <c r="V92" s="269"/>
      <c r="W92" s="269"/>
      <c r="X92" s="269"/>
      <c r="Y92" s="269"/>
      <c r="Z92" s="269"/>
      <c r="AA92" s="269"/>
      <c r="AB92" s="269"/>
      <c r="AC92" s="269"/>
      <c r="AD92" s="269"/>
      <c r="AE92" s="269"/>
      <c r="AF92" s="269"/>
    </row>
    <row r="93" ht="15.75" customHeight="1">
      <c r="A93" s="316">
        <v>1.0</v>
      </c>
      <c r="B93" s="313" t="s">
        <v>1617</v>
      </c>
      <c r="C93" s="313" t="s">
        <v>1766</v>
      </c>
      <c r="D93" s="320">
        <v>3.0</v>
      </c>
      <c r="E93" s="313"/>
      <c r="F93" s="313"/>
      <c r="G93" s="313"/>
      <c r="H93" s="313"/>
      <c r="I93" s="313"/>
      <c r="J93" s="313"/>
      <c r="K93" s="313"/>
      <c r="L93" s="313"/>
      <c r="M93" s="313"/>
      <c r="N93" s="313"/>
      <c r="O93" s="313"/>
      <c r="P93" s="313"/>
      <c r="Q93" s="313"/>
      <c r="R93" s="313"/>
      <c r="S93" s="313"/>
      <c r="T93" s="313"/>
      <c r="U93" s="313">
        <v>1.0</v>
      </c>
      <c r="V93" s="269"/>
      <c r="W93" s="269"/>
      <c r="X93" s="269"/>
      <c r="Y93" s="269"/>
      <c r="Z93" s="269"/>
      <c r="AA93" s="269"/>
      <c r="AB93" s="269"/>
      <c r="AC93" s="269"/>
      <c r="AD93" s="269"/>
      <c r="AE93" s="269"/>
      <c r="AF93" s="269"/>
    </row>
    <row r="94" ht="15.75" customHeight="1">
      <c r="A94" s="316">
        <v>1.0</v>
      </c>
      <c r="B94" s="313" t="s">
        <v>1619</v>
      </c>
      <c r="C94" s="313" t="s">
        <v>1766</v>
      </c>
      <c r="D94" s="320">
        <v>3.0</v>
      </c>
      <c r="E94" s="313"/>
      <c r="F94" s="313"/>
      <c r="G94" s="313"/>
      <c r="H94" s="313"/>
      <c r="I94" s="313"/>
      <c r="J94" s="313"/>
      <c r="K94" s="313"/>
      <c r="L94" s="313"/>
      <c r="M94" s="313"/>
      <c r="N94" s="313"/>
      <c r="O94" s="313"/>
      <c r="P94" s="313"/>
      <c r="Q94" s="313"/>
      <c r="R94" s="313"/>
      <c r="S94" s="313"/>
      <c r="T94" s="313"/>
      <c r="U94" s="313">
        <v>1.0</v>
      </c>
      <c r="V94" s="269"/>
      <c r="W94" s="269"/>
      <c r="X94" s="269"/>
      <c r="Y94" s="269"/>
      <c r="Z94" s="269"/>
      <c r="AA94" s="269"/>
      <c r="AB94" s="269"/>
      <c r="AC94" s="269"/>
      <c r="AD94" s="269"/>
      <c r="AE94" s="269"/>
      <c r="AF94" s="269"/>
    </row>
    <row r="95" ht="15.75" customHeight="1">
      <c r="A95" s="321"/>
      <c r="U95" s="269"/>
      <c r="V95" s="269"/>
      <c r="W95" s="269"/>
      <c r="X95" s="269"/>
      <c r="Y95" s="269"/>
      <c r="Z95" s="269"/>
      <c r="AA95" s="269"/>
      <c r="AB95" s="269"/>
      <c r="AC95" s="269"/>
      <c r="AD95" s="269"/>
      <c r="AE95" s="269"/>
      <c r="AF95" s="269"/>
    </row>
    <row r="96" ht="15.75" customHeight="1">
      <c r="A96" s="321"/>
      <c r="U96" s="269"/>
      <c r="V96" s="269"/>
      <c r="W96" s="269"/>
      <c r="X96" s="269"/>
      <c r="Y96" s="269"/>
      <c r="Z96" s="269"/>
      <c r="AA96" s="269"/>
      <c r="AB96" s="269"/>
      <c r="AC96" s="269"/>
      <c r="AD96" s="269"/>
      <c r="AE96" s="269"/>
      <c r="AF96" s="269"/>
    </row>
    <row r="97" ht="30.0" customHeight="1">
      <c r="A97" s="306" t="s">
        <v>1754</v>
      </c>
      <c r="B97" s="306" t="s">
        <v>3</v>
      </c>
      <c r="C97" s="307" t="s">
        <v>1755</v>
      </c>
      <c r="D97" s="401" t="s">
        <v>1835</v>
      </c>
      <c r="E97" s="19"/>
      <c r="F97" s="19"/>
      <c r="G97" s="19"/>
      <c r="H97" s="19"/>
      <c r="I97" s="19"/>
      <c r="J97" s="19"/>
      <c r="K97" s="19"/>
      <c r="L97" s="19"/>
      <c r="M97" s="19"/>
      <c r="N97" s="19"/>
      <c r="O97" s="19"/>
      <c r="P97" s="19"/>
      <c r="Q97" s="19"/>
      <c r="R97" s="19"/>
      <c r="S97" s="19"/>
      <c r="T97" s="5"/>
      <c r="U97" s="309"/>
      <c r="V97" s="309"/>
      <c r="W97" s="309"/>
      <c r="X97" s="309"/>
      <c r="Y97" s="309"/>
      <c r="Z97" s="309"/>
      <c r="AA97" s="309"/>
      <c r="AB97" s="309"/>
      <c r="AC97" s="309"/>
      <c r="AD97" s="309"/>
      <c r="AE97" s="309"/>
      <c r="AF97" s="309"/>
    </row>
    <row r="98" ht="66.0" customHeight="1">
      <c r="A98" s="106"/>
      <c r="B98" s="106"/>
      <c r="C98" s="106"/>
      <c r="D98" s="310" t="s">
        <v>1757</v>
      </c>
      <c r="E98" s="126" t="s">
        <v>340</v>
      </c>
      <c r="F98" s="126" t="s">
        <v>341</v>
      </c>
      <c r="G98" s="126" t="s">
        <v>342</v>
      </c>
      <c r="H98" s="126" t="s">
        <v>343</v>
      </c>
      <c r="I98" s="126" t="s">
        <v>344</v>
      </c>
      <c r="J98" s="126" t="s">
        <v>345</v>
      </c>
      <c r="K98" s="126" t="s">
        <v>346</v>
      </c>
      <c r="L98" s="126" t="s">
        <v>347</v>
      </c>
      <c r="M98" s="126" t="s">
        <v>348</v>
      </c>
      <c r="N98" s="126" t="s">
        <v>1758</v>
      </c>
      <c r="O98" s="126" t="s">
        <v>1759</v>
      </c>
      <c r="P98" s="126" t="s">
        <v>1760</v>
      </c>
      <c r="Q98" s="126" t="s">
        <v>1761</v>
      </c>
      <c r="R98" s="126" t="s">
        <v>1762</v>
      </c>
      <c r="S98" s="126" t="s">
        <v>379</v>
      </c>
      <c r="T98" s="126" t="s">
        <v>1763</v>
      </c>
      <c r="U98" s="126" t="s">
        <v>1764</v>
      </c>
      <c r="V98" s="309"/>
      <c r="W98" s="309"/>
      <c r="X98" s="309"/>
      <c r="Y98" s="309"/>
      <c r="Z98" s="309"/>
      <c r="AA98" s="309"/>
      <c r="AB98" s="309"/>
      <c r="AC98" s="309"/>
      <c r="AD98" s="309"/>
      <c r="AE98" s="309"/>
      <c r="AF98" s="309"/>
    </row>
    <row r="99" ht="15.75" customHeight="1">
      <c r="A99" s="311">
        <v>1.0</v>
      </c>
      <c r="B99" s="313" t="s">
        <v>1546</v>
      </c>
      <c r="C99" s="313" t="s">
        <v>1766</v>
      </c>
      <c r="D99" s="314">
        <v>1.0</v>
      </c>
      <c r="E99" s="402">
        <v>19.0</v>
      </c>
      <c r="F99" s="139">
        <v>0.220407530665397</v>
      </c>
      <c r="G99" s="402">
        <v>0.280538588762283</v>
      </c>
      <c r="H99" s="402">
        <v>0.941176470588235</v>
      </c>
      <c r="I99" s="402">
        <v>1.0</v>
      </c>
      <c r="J99" s="139">
        <v>0.888888888888888</v>
      </c>
      <c r="K99" s="402">
        <v>0.941176470588235</v>
      </c>
      <c r="L99" s="403">
        <v>0.993055555555555</v>
      </c>
      <c r="M99" s="403">
        <v>0.994444444444444</v>
      </c>
      <c r="N99" s="313"/>
      <c r="O99" s="313"/>
      <c r="P99" s="313"/>
      <c r="Q99" s="313"/>
      <c r="R99" s="313"/>
      <c r="S99" s="313" t="s">
        <v>1831</v>
      </c>
      <c r="T99" s="313"/>
      <c r="U99" s="313">
        <v>2.0</v>
      </c>
      <c r="V99" s="269"/>
      <c r="W99" s="269"/>
      <c r="X99" s="269"/>
      <c r="Y99" s="269"/>
      <c r="Z99" s="269"/>
      <c r="AA99" s="269"/>
      <c r="AB99" s="269"/>
      <c r="AC99" s="269"/>
      <c r="AD99" s="269"/>
      <c r="AE99" s="269"/>
      <c r="AF99" s="269"/>
    </row>
    <row r="100" ht="15.75" hidden="1" customHeight="1">
      <c r="A100" s="316">
        <v>2.0</v>
      </c>
      <c r="B100" s="313" t="s">
        <v>1556</v>
      </c>
      <c r="C100" s="313" t="s">
        <v>1766</v>
      </c>
      <c r="D100" s="314">
        <v>1.0</v>
      </c>
      <c r="E100" s="313"/>
      <c r="F100" s="313"/>
      <c r="G100" s="313"/>
      <c r="H100" s="313"/>
      <c r="I100" s="313"/>
      <c r="J100" s="313"/>
      <c r="K100" s="313"/>
      <c r="L100" s="313"/>
      <c r="M100" s="313"/>
      <c r="N100" s="313"/>
      <c r="O100" s="313"/>
      <c r="P100" s="313"/>
      <c r="Q100" s="313"/>
      <c r="R100" s="313"/>
      <c r="S100" s="313"/>
      <c r="T100" s="313"/>
      <c r="U100" s="313"/>
      <c r="V100" s="269"/>
      <c r="W100" s="269"/>
      <c r="X100" s="269"/>
      <c r="Y100" s="269"/>
      <c r="Z100" s="269"/>
      <c r="AA100" s="269"/>
      <c r="AB100" s="269"/>
      <c r="AC100" s="269"/>
      <c r="AD100" s="269"/>
      <c r="AE100" s="269"/>
      <c r="AF100" s="269"/>
    </row>
    <row r="101" ht="15.75" hidden="1" customHeight="1">
      <c r="A101" s="316">
        <v>2.0</v>
      </c>
      <c r="B101" s="313" t="s">
        <v>1551</v>
      </c>
      <c r="C101" s="313" t="s">
        <v>1766</v>
      </c>
      <c r="D101" s="314">
        <v>1.0</v>
      </c>
      <c r="E101" s="313"/>
      <c r="F101" s="313"/>
      <c r="G101" s="313"/>
      <c r="H101" s="313"/>
      <c r="I101" s="313"/>
      <c r="J101" s="313"/>
      <c r="K101" s="313"/>
      <c r="L101" s="313"/>
      <c r="M101" s="313"/>
      <c r="N101" s="313"/>
      <c r="O101" s="313"/>
      <c r="P101" s="313"/>
      <c r="Q101" s="313"/>
      <c r="R101" s="313"/>
      <c r="S101" s="313"/>
      <c r="T101" s="313"/>
      <c r="U101" s="313"/>
      <c r="V101" s="269"/>
      <c r="W101" s="269"/>
      <c r="X101" s="269"/>
      <c r="Y101" s="269"/>
      <c r="Z101" s="269"/>
      <c r="AA101" s="269"/>
      <c r="AB101" s="269"/>
      <c r="AC101" s="269"/>
      <c r="AD101" s="269"/>
      <c r="AE101" s="269"/>
      <c r="AF101" s="269"/>
    </row>
    <row r="102" ht="15.75" customHeight="1">
      <c r="A102" s="311">
        <v>1.0</v>
      </c>
      <c r="B102" s="313" t="s">
        <v>1561</v>
      </c>
      <c r="C102" s="313" t="s">
        <v>1766</v>
      </c>
      <c r="D102" s="314">
        <v>1.0</v>
      </c>
      <c r="E102" s="313">
        <v>64.0</v>
      </c>
      <c r="F102" s="313">
        <v>0.728529095649719</v>
      </c>
      <c r="G102" s="313">
        <v>0.703252077102661</v>
      </c>
      <c r="H102" s="313">
        <v>0.716981132075471</v>
      </c>
      <c r="I102" s="313">
        <v>0.75</v>
      </c>
      <c r="J102" s="313">
        <v>0.796875</v>
      </c>
      <c r="K102" s="313">
        <v>0.772727272727272</v>
      </c>
      <c r="L102" s="313">
        <v>0.756696428571428</v>
      </c>
      <c r="M102" s="313">
        <v>0.796738645357289</v>
      </c>
      <c r="N102" s="313"/>
      <c r="O102" s="313"/>
      <c r="P102" s="313"/>
      <c r="Q102" s="313"/>
      <c r="R102" s="313"/>
      <c r="S102" s="313" t="s">
        <v>1832</v>
      </c>
      <c r="T102" s="313"/>
      <c r="U102" s="313">
        <v>2.0</v>
      </c>
      <c r="V102" s="269"/>
      <c r="W102" s="269"/>
      <c r="X102" s="269"/>
      <c r="Y102" s="269"/>
      <c r="Z102" s="269"/>
      <c r="AA102" s="269"/>
      <c r="AB102" s="269"/>
      <c r="AC102" s="269"/>
      <c r="AD102" s="269"/>
      <c r="AE102" s="269"/>
      <c r="AF102" s="269"/>
    </row>
    <row r="103" ht="15.75" hidden="1" customHeight="1">
      <c r="A103" s="316">
        <v>2.0</v>
      </c>
      <c r="B103" s="313" t="s">
        <v>1566</v>
      </c>
      <c r="C103" s="313" t="s">
        <v>1766</v>
      </c>
      <c r="D103" s="314">
        <v>1.0</v>
      </c>
      <c r="E103" s="313"/>
      <c r="F103" s="313"/>
      <c r="G103" s="313"/>
      <c r="H103" s="313"/>
      <c r="I103" s="313"/>
      <c r="J103" s="313"/>
      <c r="K103" s="313"/>
      <c r="L103" s="313"/>
      <c r="M103" s="313"/>
      <c r="N103" s="313"/>
      <c r="O103" s="313"/>
      <c r="P103" s="313"/>
      <c r="Q103" s="313"/>
      <c r="R103" s="313"/>
      <c r="S103" s="313"/>
      <c r="T103" s="313"/>
      <c r="U103" s="313">
        <v>2.0</v>
      </c>
      <c r="V103" s="269"/>
      <c r="W103" s="269"/>
      <c r="X103" s="269"/>
      <c r="Y103" s="269"/>
      <c r="Z103" s="269"/>
      <c r="AA103" s="269"/>
      <c r="AB103" s="269"/>
      <c r="AC103" s="269"/>
      <c r="AD103" s="269"/>
      <c r="AE103" s="269"/>
      <c r="AF103" s="269"/>
    </row>
    <row r="104" ht="15.75" hidden="1" customHeight="1">
      <c r="A104" s="316">
        <v>2.0</v>
      </c>
      <c r="B104" s="313" t="s">
        <v>1568</v>
      </c>
      <c r="C104" s="313" t="s">
        <v>1766</v>
      </c>
      <c r="D104" s="314">
        <v>1.0</v>
      </c>
      <c r="E104" s="313"/>
      <c r="F104" s="313"/>
      <c r="G104" s="313"/>
      <c r="H104" s="313"/>
      <c r="I104" s="313"/>
      <c r="J104" s="313"/>
      <c r="K104" s="313"/>
      <c r="L104" s="313"/>
      <c r="M104" s="313"/>
      <c r="N104" s="313"/>
      <c r="O104" s="313"/>
      <c r="P104" s="313"/>
      <c r="Q104" s="313"/>
      <c r="R104" s="313"/>
      <c r="S104" s="313"/>
      <c r="T104" s="313"/>
      <c r="U104" s="313"/>
      <c r="V104" s="269"/>
      <c r="W104" s="269"/>
      <c r="X104" s="269"/>
      <c r="Y104" s="269"/>
      <c r="Z104" s="269"/>
      <c r="AA104" s="269"/>
      <c r="AB104" s="269"/>
      <c r="AC104" s="269"/>
      <c r="AD104" s="269"/>
      <c r="AE104" s="269"/>
      <c r="AF104" s="269"/>
    </row>
    <row r="105" ht="15.75" customHeight="1">
      <c r="A105" s="317">
        <v>1.0</v>
      </c>
      <c r="B105" s="313" t="s">
        <v>1570</v>
      </c>
      <c r="C105" s="313" t="s">
        <v>1766</v>
      </c>
      <c r="D105" s="314">
        <v>1.0</v>
      </c>
      <c r="E105" s="313"/>
      <c r="F105" s="313"/>
      <c r="G105" s="313"/>
      <c r="H105" s="313"/>
      <c r="I105" s="313"/>
      <c r="J105" s="313"/>
      <c r="K105" s="313"/>
      <c r="L105" s="313"/>
      <c r="M105" s="313"/>
      <c r="N105" s="313"/>
      <c r="O105" s="313"/>
      <c r="P105" s="313"/>
      <c r="Q105" s="313"/>
      <c r="R105" s="313"/>
      <c r="S105" s="313"/>
      <c r="T105" s="313"/>
      <c r="U105" s="313">
        <v>2.0</v>
      </c>
      <c r="V105" s="269"/>
      <c r="W105" s="269"/>
      <c r="X105" s="269"/>
      <c r="Y105" s="269"/>
      <c r="Z105" s="269"/>
      <c r="AA105" s="269"/>
      <c r="AB105" s="269"/>
      <c r="AC105" s="269"/>
      <c r="AD105" s="269"/>
      <c r="AE105" s="269"/>
      <c r="AF105" s="269"/>
    </row>
    <row r="106" ht="15.75" customHeight="1">
      <c r="A106" s="317">
        <v>1.0</v>
      </c>
      <c r="B106" s="313" t="s">
        <v>1572</v>
      </c>
      <c r="C106" s="313" t="s">
        <v>1766</v>
      </c>
      <c r="D106" s="314">
        <v>1.0</v>
      </c>
      <c r="E106" s="313">
        <v>83.0</v>
      </c>
      <c r="F106" s="313">
        <v>0.786312520503997</v>
      </c>
      <c r="G106" s="313">
        <v>0.816570818424224</v>
      </c>
      <c r="H106" s="313">
        <v>0.716981132075471</v>
      </c>
      <c r="I106" s="313">
        <v>0.783333333333333</v>
      </c>
      <c r="J106" s="313">
        <v>0.734375</v>
      </c>
      <c r="K106" s="313">
        <v>0.758064516129032</v>
      </c>
      <c r="L106" s="313">
        <v>0.734747023809523</v>
      </c>
      <c r="M106" s="315">
        <v>0.799198564260008</v>
      </c>
      <c r="N106" s="313"/>
      <c r="O106" s="313"/>
      <c r="P106" s="313"/>
      <c r="Q106" s="313"/>
      <c r="R106" s="313"/>
      <c r="S106" s="313"/>
      <c r="T106" s="313"/>
      <c r="U106" s="313">
        <v>2.0</v>
      </c>
      <c r="V106" s="269"/>
      <c r="W106" s="269"/>
      <c r="X106" s="269"/>
      <c r="Y106" s="269"/>
      <c r="Z106" s="269"/>
      <c r="AA106" s="269"/>
      <c r="AB106" s="269"/>
      <c r="AC106" s="269"/>
      <c r="AD106" s="269"/>
      <c r="AE106" s="269"/>
      <c r="AF106" s="269"/>
    </row>
    <row r="107" ht="15.75" hidden="1" customHeight="1">
      <c r="A107" s="316">
        <v>2.0</v>
      </c>
      <c r="B107" s="313" t="s">
        <v>1574</v>
      </c>
      <c r="C107" s="313" t="s">
        <v>1766</v>
      </c>
      <c r="D107" s="314">
        <v>1.0</v>
      </c>
      <c r="E107" s="313"/>
      <c r="F107" s="313"/>
      <c r="G107" s="313"/>
      <c r="H107" s="313"/>
      <c r="I107" s="313"/>
      <c r="J107" s="313"/>
      <c r="K107" s="313"/>
      <c r="L107" s="313"/>
      <c r="M107" s="313"/>
      <c r="N107" s="313"/>
      <c r="O107" s="313"/>
      <c r="P107" s="313"/>
      <c r="Q107" s="313"/>
      <c r="R107" s="313"/>
      <c r="S107" s="313"/>
      <c r="T107" s="313"/>
      <c r="U107" s="313">
        <v>3.0</v>
      </c>
      <c r="V107" s="269"/>
      <c r="W107" s="269"/>
      <c r="X107" s="269"/>
      <c r="Y107" s="269"/>
      <c r="Z107" s="269"/>
      <c r="AA107" s="269"/>
      <c r="AB107" s="269"/>
      <c r="AC107" s="269"/>
      <c r="AD107" s="269"/>
      <c r="AE107" s="269"/>
      <c r="AF107" s="269"/>
    </row>
    <row r="108" ht="15.75" hidden="1" customHeight="1">
      <c r="A108" s="316">
        <v>2.0</v>
      </c>
      <c r="B108" s="313" t="s">
        <v>1576</v>
      </c>
      <c r="C108" s="313" t="s">
        <v>1766</v>
      </c>
      <c r="D108" s="314">
        <v>1.0</v>
      </c>
      <c r="E108" s="313"/>
      <c r="F108" s="313"/>
      <c r="G108" s="313"/>
      <c r="H108" s="313"/>
      <c r="I108" s="313"/>
      <c r="J108" s="313"/>
      <c r="K108" s="313"/>
      <c r="L108" s="313"/>
      <c r="M108" s="313"/>
      <c r="N108" s="313"/>
      <c r="O108" s="313"/>
      <c r="P108" s="313"/>
      <c r="Q108" s="313"/>
      <c r="R108" s="313"/>
      <c r="S108" s="313"/>
      <c r="T108" s="313"/>
      <c r="U108" s="313"/>
      <c r="V108" s="269"/>
      <c r="W108" s="269"/>
      <c r="X108" s="269"/>
      <c r="Y108" s="269"/>
      <c r="Z108" s="269"/>
      <c r="AA108" s="269"/>
      <c r="AB108" s="269"/>
      <c r="AC108" s="269"/>
      <c r="AD108" s="269"/>
      <c r="AE108" s="269"/>
      <c r="AF108" s="269"/>
    </row>
    <row r="109" ht="15.75" hidden="1" customHeight="1">
      <c r="A109" s="316">
        <v>2.0</v>
      </c>
      <c r="B109" s="313" t="s">
        <v>1578</v>
      </c>
      <c r="C109" s="313" t="s">
        <v>1766</v>
      </c>
      <c r="D109" s="314">
        <v>1.0</v>
      </c>
      <c r="E109" s="313"/>
      <c r="F109" s="313"/>
      <c r="G109" s="313"/>
      <c r="H109" s="313"/>
      <c r="I109" s="313"/>
      <c r="J109" s="313"/>
      <c r="K109" s="313"/>
      <c r="L109" s="313"/>
      <c r="M109" s="313"/>
      <c r="N109" s="313"/>
      <c r="O109" s="313"/>
      <c r="P109" s="313"/>
      <c r="Q109" s="313"/>
      <c r="R109" s="313"/>
      <c r="S109" s="313"/>
      <c r="T109" s="313"/>
      <c r="U109" s="313"/>
      <c r="V109" s="269"/>
      <c r="W109" s="269"/>
      <c r="X109" s="269"/>
      <c r="Y109" s="269"/>
      <c r="Z109" s="269"/>
      <c r="AA109" s="269"/>
      <c r="AB109" s="269"/>
      <c r="AC109" s="269"/>
      <c r="AD109" s="269"/>
      <c r="AE109" s="269"/>
      <c r="AF109" s="269"/>
    </row>
    <row r="110" ht="15.75" hidden="1" customHeight="1">
      <c r="A110" s="316">
        <v>2.0</v>
      </c>
      <c r="B110" s="313" t="s">
        <v>1580</v>
      </c>
      <c r="C110" s="313" t="s">
        <v>1766</v>
      </c>
      <c r="D110" s="314">
        <v>1.0</v>
      </c>
      <c r="E110" s="313"/>
      <c r="F110" s="313"/>
      <c r="G110" s="313"/>
      <c r="H110" s="313"/>
      <c r="I110" s="313"/>
      <c r="J110" s="313"/>
      <c r="K110" s="313"/>
      <c r="L110" s="313"/>
      <c r="M110" s="313"/>
      <c r="N110" s="313"/>
      <c r="O110" s="313"/>
      <c r="P110" s="313"/>
      <c r="Q110" s="313"/>
      <c r="R110" s="313"/>
      <c r="S110" s="313"/>
      <c r="T110" s="313"/>
      <c r="U110" s="313">
        <v>3.0</v>
      </c>
      <c r="V110" s="269"/>
      <c r="W110" s="269"/>
      <c r="X110" s="269"/>
      <c r="Y110" s="269"/>
      <c r="Z110" s="269"/>
      <c r="AA110" s="269"/>
      <c r="AB110" s="269"/>
      <c r="AC110" s="269"/>
      <c r="AD110" s="269"/>
      <c r="AE110" s="269"/>
      <c r="AF110" s="269"/>
    </row>
    <row r="111" ht="15.75" hidden="1" customHeight="1">
      <c r="A111" s="316">
        <v>2.0</v>
      </c>
      <c r="B111" s="313" t="s">
        <v>1582</v>
      </c>
      <c r="C111" s="313" t="s">
        <v>1766</v>
      </c>
      <c r="D111" s="314">
        <v>1.0</v>
      </c>
      <c r="E111" s="313"/>
      <c r="F111" s="313"/>
      <c r="G111" s="313"/>
      <c r="H111" s="313"/>
      <c r="I111" s="313"/>
      <c r="J111" s="313"/>
      <c r="K111" s="313"/>
      <c r="L111" s="313"/>
      <c r="M111" s="313"/>
      <c r="N111" s="313"/>
      <c r="O111" s="313"/>
      <c r="P111" s="313"/>
      <c r="Q111" s="313"/>
      <c r="R111" s="313"/>
      <c r="S111" s="313"/>
      <c r="T111" s="313"/>
      <c r="U111" s="313">
        <v>4.0</v>
      </c>
      <c r="V111" s="269"/>
      <c r="W111" s="269"/>
      <c r="X111" s="269"/>
      <c r="Y111" s="269"/>
      <c r="Z111" s="269"/>
      <c r="AA111" s="269"/>
      <c r="AB111" s="269"/>
      <c r="AC111" s="269"/>
      <c r="AD111" s="269"/>
      <c r="AE111" s="269"/>
      <c r="AF111" s="269"/>
    </row>
    <row r="112" ht="15.75" hidden="1" customHeight="1">
      <c r="A112" s="316">
        <v>2.0</v>
      </c>
      <c r="B112" s="313" t="s">
        <v>1584</v>
      </c>
      <c r="C112" s="313" t="s">
        <v>1766</v>
      </c>
      <c r="D112" s="314">
        <v>1.0</v>
      </c>
      <c r="E112" s="313"/>
      <c r="F112" s="313"/>
      <c r="G112" s="313"/>
      <c r="H112" s="313"/>
      <c r="I112" s="313"/>
      <c r="J112" s="313"/>
      <c r="K112" s="313"/>
      <c r="L112" s="313"/>
      <c r="M112" s="313"/>
      <c r="N112" s="313"/>
      <c r="O112" s="313"/>
      <c r="P112" s="313"/>
      <c r="Q112" s="313"/>
      <c r="R112" s="313"/>
      <c r="S112" s="313"/>
      <c r="T112" s="313"/>
      <c r="U112" s="313"/>
      <c r="V112" s="269"/>
      <c r="W112" s="269"/>
      <c r="X112" s="269"/>
      <c r="Y112" s="269"/>
      <c r="Z112" s="269"/>
      <c r="AA112" s="269"/>
      <c r="AB112" s="269"/>
      <c r="AC112" s="269"/>
      <c r="AD112" s="269"/>
      <c r="AE112" s="269"/>
      <c r="AF112" s="269"/>
    </row>
    <row r="113" ht="15.75" hidden="1" customHeight="1">
      <c r="A113" s="316">
        <v>2.0</v>
      </c>
      <c r="B113" s="313" t="s">
        <v>1586</v>
      </c>
      <c r="C113" s="313" t="s">
        <v>1766</v>
      </c>
      <c r="D113" s="314">
        <v>1.0</v>
      </c>
      <c r="E113" s="313"/>
      <c r="F113" s="313"/>
      <c r="G113" s="313"/>
      <c r="H113" s="313"/>
      <c r="I113" s="313"/>
      <c r="J113" s="313"/>
      <c r="K113" s="313"/>
      <c r="L113" s="313"/>
      <c r="M113" s="313"/>
      <c r="N113" s="313"/>
      <c r="O113" s="313"/>
      <c r="P113" s="313"/>
      <c r="Q113" s="313"/>
      <c r="R113" s="313"/>
      <c r="S113" s="313"/>
      <c r="T113" s="313"/>
      <c r="U113" s="313"/>
      <c r="V113" s="269"/>
      <c r="W113" s="269"/>
      <c r="X113" s="269"/>
      <c r="Y113" s="269"/>
      <c r="Z113" s="269"/>
      <c r="AA113" s="269"/>
      <c r="AB113" s="269"/>
      <c r="AC113" s="269"/>
      <c r="AD113" s="269"/>
      <c r="AE113" s="269"/>
      <c r="AF113" s="269"/>
    </row>
    <row r="114" ht="15.75" hidden="1" customHeight="1">
      <c r="A114" s="316">
        <v>2.0</v>
      </c>
      <c r="B114" s="313" t="s">
        <v>1588</v>
      </c>
      <c r="C114" s="313" t="s">
        <v>1766</v>
      </c>
      <c r="D114" s="314">
        <v>1.0</v>
      </c>
      <c r="E114" s="313"/>
      <c r="F114" s="313"/>
      <c r="G114" s="313"/>
      <c r="H114" s="313"/>
      <c r="I114" s="313"/>
      <c r="J114" s="313"/>
      <c r="K114" s="313"/>
      <c r="L114" s="313"/>
      <c r="M114" s="313"/>
      <c r="N114" s="313"/>
      <c r="O114" s="313"/>
      <c r="P114" s="313"/>
      <c r="Q114" s="313"/>
      <c r="R114" s="313"/>
      <c r="S114" s="313"/>
      <c r="T114" s="313"/>
      <c r="U114" s="313">
        <v>4.0</v>
      </c>
      <c r="V114" s="269"/>
      <c r="W114" s="269"/>
      <c r="X114" s="269"/>
      <c r="Y114" s="269"/>
      <c r="Z114" s="269"/>
      <c r="AA114" s="269"/>
      <c r="AB114" s="269"/>
      <c r="AC114" s="269"/>
      <c r="AD114" s="269"/>
      <c r="AE114" s="269"/>
      <c r="AF114" s="269"/>
    </row>
    <row r="115" ht="15.75" hidden="1" customHeight="1">
      <c r="A115" s="316">
        <v>2.0</v>
      </c>
      <c r="B115" s="313" t="s">
        <v>1590</v>
      </c>
      <c r="C115" s="313" t="s">
        <v>1766</v>
      </c>
      <c r="D115" s="314">
        <v>1.0</v>
      </c>
      <c r="E115" s="313"/>
      <c r="F115" s="313"/>
      <c r="G115" s="313"/>
      <c r="H115" s="313"/>
      <c r="I115" s="313"/>
      <c r="J115" s="313"/>
      <c r="K115" s="313"/>
      <c r="L115" s="313"/>
      <c r="M115" s="313"/>
      <c r="N115" s="313"/>
      <c r="O115" s="313"/>
      <c r="P115" s="313"/>
      <c r="Q115" s="313"/>
      <c r="R115" s="313"/>
      <c r="S115" s="313"/>
      <c r="T115" s="313"/>
      <c r="U115" s="313">
        <v>5.0</v>
      </c>
      <c r="V115" s="269"/>
      <c r="W115" s="269"/>
      <c r="X115" s="269"/>
      <c r="Y115" s="269"/>
      <c r="Z115" s="269"/>
      <c r="AA115" s="269"/>
      <c r="AB115" s="269"/>
      <c r="AC115" s="269"/>
      <c r="AD115" s="269"/>
      <c r="AE115" s="269"/>
      <c r="AF115" s="269"/>
    </row>
    <row r="116" ht="15.75" hidden="1" customHeight="1">
      <c r="A116" s="316">
        <v>2.0</v>
      </c>
      <c r="B116" s="313" t="s">
        <v>1592</v>
      </c>
      <c r="C116" s="313" t="s">
        <v>1766</v>
      </c>
      <c r="D116" s="314">
        <v>1.0</v>
      </c>
      <c r="E116" s="313"/>
      <c r="F116" s="313"/>
      <c r="G116" s="313"/>
      <c r="H116" s="313"/>
      <c r="I116" s="313"/>
      <c r="J116" s="313"/>
      <c r="K116" s="313"/>
      <c r="L116" s="313"/>
      <c r="M116" s="313"/>
      <c r="N116" s="313"/>
      <c r="O116" s="313"/>
      <c r="P116" s="313"/>
      <c r="Q116" s="313"/>
      <c r="R116" s="313"/>
      <c r="S116" s="313"/>
      <c r="T116" s="313"/>
      <c r="U116" s="313"/>
      <c r="V116" s="269"/>
      <c r="W116" s="269"/>
      <c r="X116" s="269"/>
      <c r="Y116" s="269"/>
      <c r="Z116" s="269"/>
      <c r="AA116" s="269"/>
      <c r="AB116" s="269"/>
      <c r="AC116" s="269"/>
      <c r="AD116" s="269"/>
      <c r="AE116" s="269"/>
      <c r="AF116" s="269"/>
    </row>
    <row r="117" ht="15.75" customHeight="1">
      <c r="A117" s="316">
        <v>1.0</v>
      </c>
      <c r="B117" s="313" t="s">
        <v>1594</v>
      </c>
      <c r="C117" s="313" t="s">
        <v>1766</v>
      </c>
      <c r="D117" s="314">
        <v>1.0</v>
      </c>
      <c r="E117" s="313"/>
      <c r="F117" s="313"/>
      <c r="G117" s="313"/>
      <c r="H117" s="313"/>
      <c r="I117" s="313"/>
      <c r="J117" s="313"/>
      <c r="K117" s="313"/>
      <c r="L117" s="313"/>
      <c r="M117" s="313"/>
      <c r="N117" s="313"/>
      <c r="O117" s="313"/>
      <c r="P117" s="313"/>
      <c r="Q117" s="313"/>
      <c r="R117" s="313"/>
      <c r="S117" s="313" t="s">
        <v>1833</v>
      </c>
      <c r="T117" s="313"/>
      <c r="U117" s="313">
        <v>2.0</v>
      </c>
      <c r="V117" s="269"/>
      <c r="W117" s="269"/>
      <c r="X117" s="269"/>
      <c r="Y117" s="269"/>
      <c r="Z117" s="269"/>
      <c r="AA117" s="269"/>
      <c r="AB117" s="269"/>
      <c r="AC117" s="269"/>
      <c r="AD117" s="269"/>
      <c r="AE117" s="269"/>
      <c r="AF117" s="269"/>
    </row>
    <row r="118" ht="15.75" hidden="1" customHeight="1">
      <c r="A118" s="316">
        <v>2.0</v>
      </c>
      <c r="B118" s="313" t="s">
        <v>1596</v>
      </c>
      <c r="C118" s="313" t="s">
        <v>1766</v>
      </c>
      <c r="D118" s="314">
        <v>1.0</v>
      </c>
      <c r="E118" s="313"/>
      <c r="F118" s="313"/>
      <c r="G118" s="313"/>
      <c r="H118" s="313"/>
      <c r="I118" s="313"/>
      <c r="J118" s="313"/>
      <c r="K118" s="313"/>
      <c r="L118" s="313"/>
      <c r="M118" s="313"/>
      <c r="N118" s="313"/>
      <c r="O118" s="313"/>
      <c r="P118" s="313"/>
      <c r="Q118" s="313"/>
      <c r="R118" s="313"/>
      <c r="S118" s="313"/>
      <c r="T118" s="313"/>
      <c r="U118" s="313">
        <v>3.0</v>
      </c>
      <c r="V118" s="269"/>
      <c r="W118" s="269"/>
      <c r="X118" s="269"/>
      <c r="Y118" s="269"/>
      <c r="Z118" s="269"/>
      <c r="AA118" s="269"/>
      <c r="AB118" s="269"/>
      <c r="AC118" s="269"/>
      <c r="AD118" s="269"/>
      <c r="AE118" s="269"/>
      <c r="AF118" s="269"/>
    </row>
    <row r="119" ht="15.75" hidden="1" customHeight="1">
      <c r="A119" s="316">
        <v>2.0</v>
      </c>
      <c r="B119" s="313" t="s">
        <v>1598</v>
      </c>
      <c r="C119" s="313" t="s">
        <v>1766</v>
      </c>
      <c r="D119" s="314">
        <v>1.0</v>
      </c>
      <c r="E119" s="313"/>
      <c r="F119" s="313"/>
      <c r="G119" s="313"/>
      <c r="H119" s="313"/>
      <c r="I119" s="313"/>
      <c r="J119" s="313"/>
      <c r="K119" s="313"/>
      <c r="L119" s="313"/>
      <c r="M119" s="313"/>
      <c r="N119" s="313"/>
      <c r="O119" s="313"/>
      <c r="P119" s="313"/>
      <c r="Q119" s="313"/>
      <c r="R119" s="313"/>
      <c r="S119" s="313"/>
      <c r="T119" s="313"/>
      <c r="U119" s="313"/>
      <c r="V119" s="269"/>
      <c r="W119" s="269"/>
      <c r="X119" s="269"/>
      <c r="Y119" s="269"/>
      <c r="Z119" s="269"/>
      <c r="AA119" s="269"/>
      <c r="AB119" s="269"/>
      <c r="AC119" s="269"/>
      <c r="AD119" s="269"/>
      <c r="AE119" s="269"/>
      <c r="AF119" s="269"/>
    </row>
    <row r="120" ht="15.75" customHeight="1">
      <c r="A120" s="316">
        <v>1.0</v>
      </c>
      <c r="B120" s="313" t="s">
        <v>1600</v>
      </c>
      <c r="C120" s="313" t="s">
        <v>1766</v>
      </c>
      <c r="D120" s="314">
        <v>1.0</v>
      </c>
      <c r="E120" s="313">
        <v>23.0</v>
      </c>
      <c r="F120" s="313">
        <v>0.810914456844329</v>
      </c>
      <c r="G120" s="313">
        <v>0.707118213176727</v>
      </c>
      <c r="H120" s="313">
        <v>0.726415094339622</v>
      </c>
      <c r="I120" s="313">
        <v>0.753623188405797</v>
      </c>
      <c r="J120" s="313">
        <v>0.8125</v>
      </c>
      <c r="K120" s="313">
        <v>0.781954887218045</v>
      </c>
      <c r="L120" s="315">
        <v>0.780505952380952</v>
      </c>
      <c r="M120" s="315">
        <v>0.860914455351121</v>
      </c>
      <c r="N120" s="313"/>
      <c r="O120" s="313"/>
      <c r="P120" s="313"/>
      <c r="Q120" s="313"/>
      <c r="R120" s="313"/>
      <c r="S120" s="313" t="s">
        <v>1834</v>
      </c>
      <c r="T120" s="313"/>
      <c r="U120" s="313">
        <v>2.0</v>
      </c>
      <c r="V120" s="269"/>
      <c r="W120" s="269"/>
      <c r="X120" s="269"/>
      <c r="Y120" s="269"/>
      <c r="Z120" s="269"/>
      <c r="AA120" s="269"/>
      <c r="AB120" s="269"/>
      <c r="AC120" s="269"/>
      <c r="AD120" s="269"/>
      <c r="AE120" s="269"/>
      <c r="AF120" s="269"/>
    </row>
    <row r="121" ht="15.75" hidden="1" customHeight="1">
      <c r="A121" s="316">
        <v>2.0</v>
      </c>
      <c r="B121" s="313" t="s">
        <v>1605</v>
      </c>
      <c r="C121" s="313" t="s">
        <v>1766</v>
      </c>
      <c r="D121" s="314">
        <v>1.0</v>
      </c>
      <c r="E121" s="313"/>
      <c r="F121" s="313"/>
      <c r="G121" s="313"/>
      <c r="H121" s="313"/>
      <c r="I121" s="313"/>
      <c r="J121" s="313"/>
      <c r="K121" s="313"/>
      <c r="L121" s="313"/>
      <c r="M121" s="313"/>
      <c r="N121" s="313"/>
      <c r="O121" s="313"/>
      <c r="P121" s="313"/>
      <c r="Q121" s="313"/>
      <c r="R121" s="313"/>
      <c r="S121" s="313"/>
      <c r="T121" s="313"/>
      <c r="U121" s="313">
        <v>2.0</v>
      </c>
      <c r="V121" s="269"/>
      <c r="W121" s="269"/>
      <c r="X121" s="269"/>
      <c r="Y121" s="269"/>
      <c r="Z121" s="269"/>
      <c r="AA121" s="269"/>
      <c r="AB121" s="269"/>
      <c r="AC121" s="269"/>
      <c r="AD121" s="269"/>
      <c r="AE121" s="269"/>
      <c r="AF121" s="269"/>
    </row>
    <row r="122" ht="15.75" hidden="1" customHeight="1">
      <c r="A122" s="316">
        <v>2.0</v>
      </c>
      <c r="B122" s="313" t="s">
        <v>1607</v>
      </c>
      <c r="C122" s="313" t="s">
        <v>1766</v>
      </c>
      <c r="D122" s="314">
        <v>1.0</v>
      </c>
      <c r="E122" s="313"/>
      <c r="F122" s="313"/>
      <c r="G122" s="313"/>
      <c r="H122" s="313"/>
      <c r="I122" s="313"/>
      <c r="J122" s="313"/>
      <c r="K122" s="313"/>
      <c r="L122" s="313"/>
      <c r="M122" s="313"/>
      <c r="N122" s="313"/>
      <c r="O122" s="313"/>
      <c r="P122" s="313"/>
      <c r="Q122" s="313"/>
      <c r="R122" s="313"/>
      <c r="S122" s="313"/>
      <c r="T122" s="313"/>
      <c r="U122" s="313">
        <v>2.0</v>
      </c>
      <c r="V122" s="269"/>
      <c r="W122" s="269"/>
      <c r="X122" s="269"/>
      <c r="Y122" s="269"/>
      <c r="Z122" s="269"/>
      <c r="AA122" s="269"/>
      <c r="AB122" s="269"/>
      <c r="AC122" s="269"/>
      <c r="AD122" s="269"/>
      <c r="AE122" s="269"/>
      <c r="AF122" s="269"/>
    </row>
    <row r="123" ht="15.75" customHeight="1">
      <c r="A123" s="316">
        <v>1.0</v>
      </c>
      <c r="B123" s="313" t="s">
        <v>1609</v>
      </c>
      <c r="C123" s="313" t="s">
        <v>1766</v>
      </c>
      <c r="D123" s="314">
        <v>1.0</v>
      </c>
      <c r="E123" s="313">
        <v>21.0</v>
      </c>
      <c r="F123" s="313">
        <v>0.677136123180389</v>
      </c>
      <c r="G123" s="313">
        <v>0.819917559623718</v>
      </c>
      <c r="H123" s="313">
        <v>0.660377358490566</v>
      </c>
      <c r="I123" s="313">
        <v>0.759259259259259</v>
      </c>
      <c r="J123" s="313">
        <v>0.640625</v>
      </c>
      <c r="K123" s="313">
        <v>0.694915254237288</v>
      </c>
      <c r="L123" s="313">
        <v>0.719494047619047</v>
      </c>
      <c r="M123" s="315">
        <v>0.823478275964492</v>
      </c>
      <c r="N123" s="313"/>
      <c r="O123" s="313"/>
      <c r="P123" s="313"/>
      <c r="Q123" s="313"/>
      <c r="R123" s="313"/>
      <c r="S123" s="313"/>
      <c r="T123" s="313"/>
      <c r="U123" s="313">
        <v>2.0</v>
      </c>
      <c r="V123" s="269"/>
      <c r="W123" s="269"/>
      <c r="X123" s="269"/>
      <c r="Y123" s="269"/>
      <c r="Z123" s="269"/>
      <c r="AA123" s="269"/>
      <c r="AB123" s="269"/>
      <c r="AC123" s="269"/>
      <c r="AD123" s="269"/>
      <c r="AE123" s="269"/>
      <c r="AF123" s="269"/>
    </row>
    <row r="124" ht="15.75" customHeight="1">
      <c r="A124" s="316">
        <v>1.0</v>
      </c>
      <c r="B124" s="313" t="s">
        <v>1611</v>
      </c>
      <c r="C124" s="313" t="s">
        <v>1766</v>
      </c>
      <c r="D124" s="314">
        <v>1.0</v>
      </c>
      <c r="E124" s="313">
        <v>56.0</v>
      </c>
      <c r="F124" s="313">
        <v>0.994815945625305</v>
      </c>
      <c r="G124" s="313">
        <v>0.835635423660278</v>
      </c>
      <c r="H124" s="313">
        <v>0.698113207547169</v>
      </c>
      <c r="I124" s="313">
        <v>0.710526315789473</v>
      </c>
      <c r="J124" s="313">
        <v>0.84375</v>
      </c>
      <c r="K124" s="313">
        <v>0.771428571428571</v>
      </c>
      <c r="L124" s="313">
        <v>0.723958333333333</v>
      </c>
      <c r="M124" s="119">
        <v>0.77450501864961</v>
      </c>
      <c r="N124" s="313"/>
      <c r="O124" s="313"/>
      <c r="P124" s="313"/>
      <c r="Q124" s="313"/>
      <c r="R124" s="313"/>
      <c r="S124" s="313"/>
      <c r="T124" s="313"/>
      <c r="U124" s="313">
        <v>2.0</v>
      </c>
      <c r="V124" s="269"/>
      <c r="W124" s="269"/>
      <c r="X124" s="269"/>
      <c r="Y124" s="269"/>
      <c r="Z124" s="269"/>
      <c r="AA124" s="269"/>
      <c r="AB124" s="269"/>
      <c r="AC124" s="269"/>
      <c r="AD124" s="269"/>
      <c r="AE124" s="269"/>
      <c r="AF124" s="269"/>
    </row>
    <row r="125" ht="15.75" hidden="1" customHeight="1">
      <c r="A125" s="316">
        <v>2.0</v>
      </c>
      <c r="B125" s="313" t="s">
        <v>1613</v>
      </c>
      <c r="C125" s="313" t="s">
        <v>1766</v>
      </c>
      <c r="D125" s="314">
        <v>1.0</v>
      </c>
      <c r="E125" s="313"/>
      <c r="F125" s="313"/>
      <c r="G125" s="313"/>
      <c r="H125" s="313"/>
      <c r="I125" s="313"/>
      <c r="J125" s="313"/>
      <c r="K125" s="313"/>
      <c r="L125" s="313"/>
      <c r="M125" s="313"/>
      <c r="N125" s="313"/>
      <c r="O125" s="313"/>
      <c r="P125" s="313"/>
      <c r="Q125" s="313"/>
      <c r="R125" s="313"/>
      <c r="S125" s="313"/>
      <c r="T125" s="313"/>
      <c r="U125" s="313">
        <v>3.83333333333333</v>
      </c>
      <c r="V125" s="269"/>
      <c r="W125" s="269"/>
      <c r="X125" s="269"/>
      <c r="Y125" s="269"/>
      <c r="Z125" s="269"/>
      <c r="AA125" s="269"/>
      <c r="AB125" s="269"/>
      <c r="AC125" s="269"/>
      <c r="AD125" s="269"/>
      <c r="AE125" s="269"/>
      <c r="AF125" s="269"/>
    </row>
    <row r="126" ht="15.75" hidden="1" customHeight="1">
      <c r="A126" s="316">
        <v>2.0</v>
      </c>
      <c r="B126" s="313" t="s">
        <v>1615</v>
      </c>
      <c r="C126" s="313" t="s">
        <v>1766</v>
      </c>
      <c r="D126" s="314">
        <v>1.0</v>
      </c>
      <c r="E126" s="313"/>
      <c r="F126" s="313"/>
      <c r="G126" s="313"/>
      <c r="H126" s="313"/>
      <c r="I126" s="313"/>
      <c r="J126" s="313"/>
      <c r="K126" s="313"/>
      <c r="L126" s="313"/>
      <c r="M126" s="313"/>
      <c r="N126" s="313"/>
      <c r="O126" s="313"/>
      <c r="P126" s="313"/>
      <c r="Q126" s="313"/>
      <c r="R126" s="313"/>
      <c r="S126" s="313"/>
      <c r="T126" s="313"/>
      <c r="U126" s="313">
        <v>4.33333333333333</v>
      </c>
      <c r="V126" s="269"/>
      <c r="W126" s="269"/>
      <c r="X126" s="269"/>
      <c r="Y126" s="269"/>
      <c r="Z126" s="269"/>
      <c r="AA126" s="269"/>
      <c r="AB126" s="269"/>
      <c r="AC126" s="269"/>
      <c r="AD126" s="269"/>
      <c r="AE126" s="269"/>
      <c r="AF126" s="269"/>
    </row>
    <row r="127" ht="15.75" customHeight="1">
      <c r="A127" s="316">
        <v>1.0</v>
      </c>
      <c r="B127" s="313" t="s">
        <v>1617</v>
      </c>
      <c r="C127" s="313" t="s">
        <v>1766</v>
      </c>
      <c r="D127" s="314">
        <v>1.0</v>
      </c>
      <c r="E127" s="313"/>
      <c r="F127" s="313"/>
      <c r="G127" s="313"/>
      <c r="H127" s="313"/>
      <c r="I127" s="313"/>
      <c r="J127" s="313"/>
      <c r="K127" s="313"/>
      <c r="L127" s="313"/>
      <c r="M127" s="313"/>
      <c r="N127" s="313"/>
      <c r="O127" s="313"/>
      <c r="P127" s="313"/>
      <c r="Q127" s="313"/>
      <c r="R127" s="313"/>
      <c r="S127" s="313"/>
      <c r="T127" s="313"/>
      <c r="U127" s="313">
        <v>2.0</v>
      </c>
      <c r="V127" s="269"/>
      <c r="W127" s="269"/>
      <c r="X127" s="269"/>
      <c r="Y127" s="269"/>
      <c r="Z127" s="269"/>
      <c r="AA127" s="269"/>
      <c r="AB127" s="269"/>
      <c r="AC127" s="269"/>
      <c r="AD127" s="269"/>
      <c r="AE127" s="269"/>
      <c r="AF127" s="269"/>
    </row>
    <row r="128" ht="15.75" customHeight="1">
      <c r="A128" s="316">
        <v>1.0</v>
      </c>
      <c r="B128" s="313" t="s">
        <v>1619</v>
      </c>
      <c r="C128" s="313" t="s">
        <v>1766</v>
      </c>
      <c r="D128" s="314">
        <v>1.0</v>
      </c>
      <c r="E128" s="313"/>
      <c r="F128" s="313"/>
      <c r="G128" s="313"/>
      <c r="H128" s="313"/>
      <c r="I128" s="313"/>
      <c r="J128" s="313"/>
      <c r="K128" s="313"/>
      <c r="L128" s="313"/>
      <c r="M128" s="313"/>
      <c r="N128" s="313"/>
      <c r="O128" s="313"/>
      <c r="P128" s="313"/>
      <c r="Q128" s="313"/>
      <c r="R128" s="313"/>
      <c r="S128" s="313"/>
      <c r="T128" s="313"/>
      <c r="U128" s="313">
        <v>2.0</v>
      </c>
      <c r="V128" s="269"/>
      <c r="W128" s="269"/>
      <c r="X128" s="269"/>
      <c r="Y128" s="269"/>
      <c r="Z128" s="269"/>
      <c r="AA128" s="269"/>
      <c r="AB128" s="269"/>
      <c r="AC128" s="269"/>
      <c r="AD128" s="269"/>
      <c r="AE128" s="269"/>
      <c r="AF128" s="269"/>
    </row>
    <row r="129" ht="15.75" hidden="1" customHeight="1">
      <c r="A129" s="316">
        <v>2.0</v>
      </c>
      <c r="B129" s="313" t="s">
        <v>1621</v>
      </c>
      <c r="C129" s="313" t="s">
        <v>1766</v>
      </c>
      <c r="D129" s="313">
        <v>1.0</v>
      </c>
      <c r="E129" s="313"/>
      <c r="F129" s="313"/>
      <c r="G129" s="313"/>
      <c r="H129" s="313"/>
      <c r="I129" s="313"/>
      <c r="J129" s="313"/>
      <c r="K129" s="313"/>
      <c r="L129" s="313"/>
      <c r="M129" s="313"/>
      <c r="N129" s="313"/>
      <c r="O129" s="313"/>
      <c r="P129" s="313"/>
      <c r="Q129" s="313"/>
      <c r="R129" s="313"/>
      <c r="S129" s="313"/>
      <c r="T129" s="313"/>
      <c r="U129" s="313">
        <v>5.0</v>
      </c>
      <c r="V129" s="269"/>
      <c r="W129" s="269"/>
      <c r="X129" s="269"/>
      <c r="Y129" s="269"/>
      <c r="Z129" s="269"/>
      <c r="AA129" s="269"/>
      <c r="AB129" s="269"/>
      <c r="AC129" s="269"/>
      <c r="AD129" s="269"/>
      <c r="AE129" s="269"/>
      <c r="AF129" s="269"/>
    </row>
    <row r="130" ht="15.75" hidden="1" customHeight="1">
      <c r="A130" s="316">
        <v>2.0</v>
      </c>
      <c r="B130" s="313" t="s">
        <v>1623</v>
      </c>
      <c r="C130" s="313" t="s">
        <v>1766</v>
      </c>
      <c r="D130" s="313">
        <v>1.0</v>
      </c>
      <c r="E130" s="313"/>
      <c r="F130" s="313"/>
      <c r="G130" s="313"/>
      <c r="H130" s="313"/>
      <c r="I130" s="313"/>
      <c r="J130" s="313"/>
      <c r="K130" s="313"/>
      <c r="L130" s="313"/>
      <c r="M130" s="313"/>
      <c r="N130" s="313"/>
      <c r="O130" s="313"/>
      <c r="P130" s="313"/>
      <c r="Q130" s="313"/>
      <c r="R130" s="313"/>
      <c r="S130" s="313"/>
      <c r="T130" s="313"/>
      <c r="U130" s="313">
        <v>6.0</v>
      </c>
      <c r="V130" s="269"/>
      <c r="W130" s="269"/>
      <c r="X130" s="269"/>
      <c r="Y130" s="269"/>
      <c r="Z130" s="269"/>
      <c r="AA130" s="269"/>
      <c r="AB130" s="269"/>
      <c r="AC130" s="269"/>
      <c r="AD130" s="269"/>
      <c r="AE130" s="269"/>
      <c r="AF130" s="269"/>
    </row>
    <row r="131" ht="15.75" customHeight="1">
      <c r="A131" s="311">
        <v>1.0</v>
      </c>
      <c r="B131" s="313" t="s">
        <v>1546</v>
      </c>
      <c r="C131" s="313" t="s">
        <v>1766</v>
      </c>
      <c r="D131" s="319">
        <v>2.0</v>
      </c>
      <c r="E131" s="313"/>
      <c r="F131" s="152"/>
      <c r="G131" s="313"/>
      <c r="H131" s="313"/>
      <c r="I131" s="313"/>
      <c r="K131" s="313"/>
      <c r="L131" s="313"/>
      <c r="M131" s="313"/>
      <c r="N131" s="313"/>
      <c r="O131" s="313"/>
      <c r="P131" s="313"/>
      <c r="Q131" s="313"/>
      <c r="R131" s="313"/>
      <c r="S131" s="313" t="s">
        <v>1831</v>
      </c>
      <c r="T131" s="313"/>
      <c r="U131" s="313">
        <v>2.0</v>
      </c>
      <c r="V131" s="269"/>
      <c r="W131" s="269"/>
      <c r="X131" s="269"/>
      <c r="Y131" s="269"/>
      <c r="Z131" s="269"/>
      <c r="AA131" s="269"/>
      <c r="AB131" s="269"/>
      <c r="AC131" s="269"/>
      <c r="AD131" s="269"/>
      <c r="AE131" s="269"/>
      <c r="AF131" s="269"/>
    </row>
    <row r="132" ht="15.75" hidden="1" customHeight="1">
      <c r="A132" s="316">
        <v>2.0</v>
      </c>
      <c r="B132" s="313" t="s">
        <v>1556</v>
      </c>
      <c r="C132" s="313" t="s">
        <v>1766</v>
      </c>
      <c r="D132" s="319">
        <v>1.0</v>
      </c>
      <c r="E132" s="313"/>
      <c r="F132" s="313"/>
      <c r="G132" s="313"/>
      <c r="H132" s="313"/>
      <c r="I132" s="313"/>
      <c r="J132" s="313"/>
      <c r="K132" s="313"/>
      <c r="L132" s="313"/>
      <c r="M132" s="313"/>
      <c r="N132" s="313"/>
      <c r="O132" s="313"/>
      <c r="P132" s="313"/>
      <c r="Q132" s="313"/>
      <c r="R132" s="313"/>
      <c r="S132" s="313"/>
      <c r="T132" s="313"/>
      <c r="U132" s="313"/>
      <c r="V132" s="269"/>
      <c r="W132" s="269"/>
      <c r="X132" s="269"/>
      <c r="Y132" s="269"/>
      <c r="Z132" s="269"/>
      <c r="AA132" s="269"/>
      <c r="AB132" s="269"/>
      <c r="AC132" s="269"/>
      <c r="AD132" s="269"/>
      <c r="AE132" s="269"/>
      <c r="AF132" s="269"/>
    </row>
    <row r="133" ht="15.75" hidden="1" customHeight="1">
      <c r="A133" s="316">
        <v>2.0</v>
      </c>
      <c r="B133" s="313" t="s">
        <v>1551</v>
      </c>
      <c r="C133" s="313" t="s">
        <v>1766</v>
      </c>
      <c r="D133" s="319">
        <v>1.0</v>
      </c>
      <c r="E133" s="313"/>
      <c r="F133" s="313"/>
      <c r="G133" s="313"/>
      <c r="H133" s="313"/>
      <c r="I133" s="313"/>
      <c r="J133" s="313"/>
      <c r="K133" s="313"/>
      <c r="L133" s="313"/>
      <c r="M133" s="313"/>
      <c r="N133" s="313"/>
      <c r="O133" s="313"/>
      <c r="P133" s="313"/>
      <c r="Q133" s="313"/>
      <c r="R133" s="313"/>
      <c r="S133" s="313"/>
      <c r="T133" s="313"/>
      <c r="U133" s="313">
        <v>6.0</v>
      </c>
      <c r="V133" s="269"/>
      <c r="W133" s="269"/>
      <c r="X133" s="269"/>
      <c r="Y133" s="269"/>
      <c r="Z133" s="269"/>
      <c r="AA133" s="269"/>
      <c r="AB133" s="269"/>
      <c r="AC133" s="269"/>
      <c r="AD133" s="269"/>
      <c r="AE133" s="269"/>
      <c r="AF133" s="269"/>
    </row>
    <row r="134" ht="15.75" customHeight="1">
      <c r="A134" s="311">
        <v>1.0</v>
      </c>
      <c r="B134" s="313" t="s">
        <v>1561</v>
      </c>
      <c r="C134" s="313" t="s">
        <v>1766</v>
      </c>
      <c r="D134" s="319">
        <v>2.0</v>
      </c>
      <c r="E134" s="313"/>
      <c r="F134" s="313"/>
      <c r="G134" s="313"/>
      <c r="H134" s="313"/>
      <c r="I134" s="313"/>
      <c r="J134" s="313"/>
      <c r="K134" s="313"/>
      <c r="L134" s="313"/>
      <c r="M134" s="313"/>
      <c r="N134" s="313"/>
      <c r="O134" s="313"/>
      <c r="P134" s="313"/>
      <c r="Q134" s="313"/>
      <c r="R134" s="313"/>
      <c r="S134" s="313" t="s">
        <v>1832</v>
      </c>
      <c r="T134" s="313"/>
      <c r="U134" s="313">
        <v>2.0</v>
      </c>
      <c r="V134" s="269"/>
      <c r="W134" s="269"/>
      <c r="X134" s="269"/>
      <c r="Y134" s="269"/>
      <c r="Z134" s="269"/>
      <c r="AA134" s="269"/>
      <c r="AB134" s="269"/>
      <c r="AC134" s="269"/>
      <c r="AD134" s="269"/>
      <c r="AE134" s="269"/>
      <c r="AF134" s="269"/>
    </row>
    <row r="135" ht="15.75" hidden="1" customHeight="1">
      <c r="A135" s="316">
        <v>2.0</v>
      </c>
      <c r="B135" s="313" t="s">
        <v>1566</v>
      </c>
      <c r="C135" s="313" t="s">
        <v>1766</v>
      </c>
      <c r="D135" s="319">
        <v>1.5</v>
      </c>
      <c r="E135" s="313"/>
      <c r="F135" s="313"/>
      <c r="G135" s="313"/>
      <c r="H135" s="313"/>
      <c r="I135" s="313"/>
      <c r="J135" s="313"/>
      <c r="K135" s="313"/>
      <c r="L135" s="313"/>
      <c r="M135" s="313"/>
      <c r="N135" s="313"/>
      <c r="O135" s="313"/>
      <c r="P135" s="313"/>
      <c r="Q135" s="313"/>
      <c r="R135" s="313"/>
      <c r="S135" s="313"/>
      <c r="T135" s="313"/>
      <c r="U135" s="313"/>
      <c r="V135" s="269"/>
      <c r="W135" s="269"/>
      <c r="X135" s="269"/>
      <c r="Y135" s="269"/>
      <c r="Z135" s="269"/>
      <c r="AA135" s="269"/>
      <c r="AB135" s="269"/>
      <c r="AC135" s="269"/>
      <c r="AD135" s="269"/>
      <c r="AE135" s="269"/>
      <c r="AF135" s="269"/>
    </row>
    <row r="136" ht="15.75" hidden="1" customHeight="1">
      <c r="A136" s="316">
        <v>2.0</v>
      </c>
      <c r="B136" s="313" t="s">
        <v>1568</v>
      </c>
      <c r="C136" s="313" t="s">
        <v>1766</v>
      </c>
      <c r="D136" s="319">
        <v>1.5</v>
      </c>
      <c r="E136" s="313"/>
      <c r="F136" s="313"/>
      <c r="G136" s="313"/>
      <c r="H136" s="313"/>
      <c r="I136" s="313"/>
      <c r="J136" s="313"/>
      <c r="K136" s="313"/>
      <c r="L136" s="313"/>
      <c r="M136" s="313"/>
      <c r="N136" s="313"/>
      <c r="O136" s="313"/>
      <c r="P136" s="313"/>
      <c r="Q136" s="313"/>
      <c r="R136" s="313"/>
      <c r="S136" s="313"/>
      <c r="T136" s="313"/>
      <c r="U136" s="313">
        <v>3.0</v>
      </c>
      <c r="V136" s="269"/>
      <c r="W136" s="269"/>
      <c r="X136" s="269"/>
      <c r="Y136" s="269"/>
      <c r="Z136" s="269"/>
      <c r="AA136" s="269"/>
      <c r="AB136" s="269"/>
      <c r="AC136" s="269"/>
      <c r="AD136" s="269"/>
      <c r="AE136" s="269"/>
      <c r="AF136" s="269"/>
    </row>
    <row r="137" ht="15.75" customHeight="1">
      <c r="A137" s="317">
        <v>1.0</v>
      </c>
      <c r="B137" s="313" t="s">
        <v>1570</v>
      </c>
      <c r="C137" s="313" t="s">
        <v>1766</v>
      </c>
      <c r="D137" s="319">
        <v>2.0</v>
      </c>
      <c r="E137" s="313"/>
      <c r="F137" s="313"/>
      <c r="G137" s="313"/>
      <c r="H137" s="313"/>
      <c r="I137" s="313"/>
      <c r="J137" s="313"/>
      <c r="K137" s="313"/>
      <c r="L137" s="313"/>
      <c r="M137" s="313"/>
      <c r="N137" s="313"/>
      <c r="O137" s="313"/>
      <c r="P137" s="313"/>
      <c r="Q137" s="313"/>
      <c r="R137" s="313"/>
      <c r="S137" s="313"/>
      <c r="T137" s="313"/>
      <c r="U137" s="313">
        <v>2.0</v>
      </c>
      <c r="V137" s="269"/>
      <c r="W137" s="269"/>
      <c r="X137" s="269"/>
      <c r="Y137" s="269"/>
      <c r="Z137" s="269"/>
      <c r="AA137" s="269"/>
      <c r="AB137" s="269"/>
      <c r="AC137" s="269"/>
      <c r="AD137" s="269"/>
      <c r="AE137" s="269"/>
      <c r="AF137" s="269"/>
    </row>
    <row r="138" ht="15.75" customHeight="1">
      <c r="A138" s="317">
        <v>1.0</v>
      </c>
      <c r="B138" s="313" t="s">
        <v>1572</v>
      </c>
      <c r="C138" s="313" t="s">
        <v>1766</v>
      </c>
      <c r="D138" s="319">
        <v>2.0</v>
      </c>
      <c r="E138" s="313"/>
      <c r="F138" s="313"/>
      <c r="G138" s="313"/>
      <c r="H138" s="313"/>
      <c r="I138" s="313"/>
      <c r="J138" s="313"/>
      <c r="K138" s="313"/>
      <c r="L138" s="313"/>
      <c r="M138" s="313"/>
      <c r="N138" s="313"/>
      <c r="O138" s="313"/>
      <c r="P138" s="313"/>
      <c r="Q138" s="313"/>
      <c r="R138" s="313"/>
      <c r="S138" s="313"/>
      <c r="T138" s="313"/>
      <c r="U138" s="313">
        <v>2.0</v>
      </c>
      <c r="V138" s="269"/>
      <c r="W138" s="269"/>
      <c r="X138" s="269"/>
      <c r="Y138" s="269"/>
      <c r="Z138" s="269"/>
      <c r="AA138" s="269"/>
      <c r="AB138" s="269"/>
      <c r="AC138" s="269"/>
      <c r="AD138" s="269"/>
      <c r="AE138" s="269"/>
      <c r="AF138" s="269"/>
    </row>
    <row r="139" ht="15.75" hidden="1" customHeight="1">
      <c r="A139" s="316">
        <v>2.0</v>
      </c>
      <c r="B139" s="313" t="s">
        <v>1574</v>
      </c>
      <c r="C139" s="313" t="s">
        <v>1766</v>
      </c>
      <c r="D139" s="319">
        <v>1.5</v>
      </c>
      <c r="E139" s="313"/>
      <c r="F139" s="313"/>
      <c r="G139" s="313"/>
      <c r="H139" s="313"/>
      <c r="I139" s="313"/>
      <c r="J139" s="313"/>
      <c r="K139" s="313"/>
      <c r="L139" s="313"/>
      <c r="M139" s="313"/>
      <c r="N139" s="313"/>
      <c r="O139" s="313"/>
      <c r="P139" s="313"/>
      <c r="Q139" s="313"/>
      <c r="R139" s="313"/>
      <c r="S139" s="313"/>
      <c r="T139" s="313"/>
      <c r="U139" s="313"/>
      <c r="V139" s="269"/>
      <c r="W139" s="269"/>
      <c r="X139" s="269"/>
      <c r="Y139" s="269"/>
      <c r="Z139" s="269"/>
      <c r="AA139" s="269"/>
      <c r="AB139" s="269"/>
      <c r="AC139" s="269"/>
      <c r="AD139" s="269"/>
      <c r="AE139" s="269"/>
      <c r="AF139" s="269"/>
    </row>
    <row r="140" ht="15.75" hidden="1" customHeight="1">
      <c r="A140" s="316">
        <v>2.0</v>
      </c>
      <c r="B140" s="313" t="s">
        <v>1576</v>
      </c>
      <c r="C140" s="313" t="s">
        <v>1766</v>
      </c>
      <c r="D140" s="319">
        <v>1.5</v>
      </c>
      <c r="E140" s="313"/>
      <c r="F140" s="313"/>
      <c r="G140" s="313"/>
      <c r="H140" s="313"/>
      <c r="I140" s="313"/>
      <c r="J140" s="313"/>
      <c r="K140" s="313"/>
      <c r="L140" s="313"/>
      <c r="M140" s="313"/>
      <c r="N140" s="313"/>
      <c r="O140" s="313"/>
      <c r="P140" s="313"/>
      <c r="Q140" s="313"/>
      <c r="R140" s="313"/>
      <c r="S140" s="313"/>
      <c r="T140" s="313"/>
      <c r="U140" s="313">
        <v>2.0</v>
      </c>
      <c r="V140" s="269"/>
      <c r="W140" s="269"/>
      <c r="X140" s="269"/>
      <c r="Y140" s="269"/>
      <c r="Z140" s="269"/>
      <c r="AA140" s="269"/>
      <c r="AB140" s="269"/>
      <c r="AC140" s="269"/>
      <c r="AD140" s="269"/>
      <c r="AE140" s="269"/>
      <c r="AF140" s="269"/>
    </row>
    <row r="141" ht="15.75" hidden="1" customHeight="1">
      <c r="A141" s="316">
        <v>2.0</v>
      </c>
      <c r="B141" s="313" t="s">
        <v>1578</v>
      </c>
      <c r="C141" s="313" t="s">
        <v>1766</v>
      </c>
      <c r="D141" s="319">
        <v>1.5</v>
      </c>
      <c r="E141" s="313"/>
      <c r="F141" s="313"/>
      <c r="G141" s="313"/>
      <c r="H141" s="313"/>
      <c r="I141" s="313"/>
      <c r="J141" s="313"/>
      <c r="K141" s="313"/>
      <c r="L141" s="313"/>
      <c r="M141" s="313"/>
      <c r="N141" s="313"/>
      <c r="O141" s="313"/>
      <c r="P141" s="313"/>
      <c r="Q141" s="313"/>
      <c r="R141" s="313"/>
      <c r="S141" s="313"/>
      <c r="T141" s="313"/>
      <c r="U141" s="313">
        <v>2.0</v>
      </c>
      <c r="V141" s="269"/>
      <c r="W141" s="269"/>
      <c r="X141" s="269"/>
      <c r="Y141" s="269"/>
      <c r="Z141" s="269"/>
      <c r="AA141" s="269"/>
      <c r="AB141" s="269"/>
      <c r="AC141" s="269"/>
      <c r="AD141" s="269"/>
      <c r="AE141" s="269"/>
      <c r="AF141" s="269"/>
    </row>
    <row r="142" ht="15.75" hidden="1" customHeight="1">
      <c r="A142" s="316">
        <v>2.0</v>
      </c>
      <c r="B142" s="313" t="s">
        <v>1580</v>
      </c>
      <c r="C142" s="313" t="s">
        <v>1766</v>
      </c>
      <c r="D142" s="319">
        <v>1.5</v>
      </c>
      <c r="E142" s="313"/>
      <c r="F142" s="313"/>
      <c r="G142" s="313"/>
      <c r="H142" s="313"/>
      <c r="I142" s="313"/>
      <c r="J142" s="313"/>
      <c r="K142" s="313"/>
      <c r="L142" s="313"/>
      <c r="M142" s="313"/>
      <c r="N142" s="313"/>
      <c r="O142" s="313"/>
      <c r="P142" s="313"/>
      <c r="Q142" s="313"/>
      <c r="R142" s="313"/>
      <c r="S142" s="313"/>
      <c r="T142" s="313"/>
      <c r="U142" s="313"/>
      <c r="V142" s="269"/>
      <c r="W142" s="269"/>
      <c r="X142" s="269"/>
      <c r="Y142" s="269"/>
      <c r="Z142" s="269"/>
      <c r="AA142" s="269"/>
      <c r="AB142" s="269"/>
      <c r="AC142" s="269"/>
      <c r="AD142" s="269"/>
      <c r="AE142" s="269"/>
      <c r="AF142" s="269"/>
    </row>
    <row r="143" ht="15.75" hidden="1" customHeight="1">
      <c r="A143" s="316">
        <v>2.0</v>
      </c>
      <c r="B143" s="313" t="s">
        <v>1582</v>
      </c>
      <c r="C143" s="313" t="s">
        <v>1766</v>
      </c>
      <c r="D143" s="319">
        <v>1.5</v>
      </c>
      <c r="E143" s="313"/>
      <c r="F143" s="313"/>
      <c r="G143" s="313"/>
      <c r="H143" s="313"/>
      <c r="I143" s="313"/>
      <c r="J143" s="313"/>
      <c r="K143" s="313"/>
      <c r="L143" s="313"/>
      <c r="M143" s="313"/>
      <c r="N143" s="313"/>
      <c r="O143" s="313"/>
      <c r="P143" s="313"/>
      <c r="Q143" s="313"/>
      <c r="R143" s="313"/>
      <c r="S143" s="313"/>
      <c r="T143" s="313"/>
      <c r="U143" s="313">
        <v>4.83333333333333</v>
      </c>
      <c r="V143" s="269"/>
      <c r="W143" s="269"/>
      <c r="X143" s="269"/>
      <c r="Y143" s="269"/>
      <c r="Z143" s="269"/>
      <c r="AA143" s="269"/>
      <c r="AB143" s="269"/>
      <c r="AC143" s="269"/>
      <c r="AD143" s="269"/>
      <c r="AE143" s="269"/>
      <c r="AF143" s="269"/>
    </row>
    <row r="144" ht="15.75" hidden="1" customHeight="1">
      <c r="A144" s="316">
        <v>2.0</v>
      </c>
      <c r="B144" s="313" t="s">
        <v>1584</v>
      </c>
      <c r="C144" s="313" t="s">
        <v>1766</v>
      </c>
      <c r="D144" s="319">
        <v>1.5</v>
      </c>
      <c r="E144" s="313"/>
      <c r="F144" s="313"/>
      <c r="G144" s="313"/>
      <c r="H144" s="313"/>
      <c r="I144" s="313"/>
      <c r="J144" s="313"/>
      <c r="K144" s="313"/>
      <c r="L144" s="313"/>
      <c r="M144" s="313"/>
      <c r="N144" s="313"/>
      <c r="O144" s="313"/>
      <c r="P144" s="313"/>
      <c r="Q144" s="313"/>
      <c r="R144" s="313"/>
      <c r="S144" s="313"/>
      <c r="T144" s="313"/>
      <c r="U144" s="313">
        <v>5.33333333333333</v>
      </c>
      <c r="V144" s="269"/>
      <c r="W144" s="269"/>
      <c r="X144" s="269"/>
      <c r="Y144" s="269"/>
      <c r="Z144" s="269"/>
      <c r="AA144" s="269"/>
      <c r="AB144" s="269"/>
      <c r="AC144" s="269"/>
      <c r="AD144" s="269"/>
      <c r="AE144" s="269"/>
      <c r="AF144" s="269"/>
    </row>
    <row r="145" ht="15.75" hidden="1" customHeight="1">
      <c r="A145" s="316">
        <v>2.0</v>
      </c>
      <c r="B145" s="313" t="s">
        <v>1586</v>
      </c>
      <c r="C145" s="313" t="s">
        <v>1766</v>
      </c>
      <c r="D145" s="319">
        <v>1.5</v>
      </c>
      <c r="E145" s="313"/>
      <c r="F145" s="313"/>
      <c r="G145" s="313"/>
      <c r="H145" s="313"/>
      <c r="I145" s="313"/>
      <c r="J145" s="313"/>
      <c r="K145" s="313"/>
      <c r="L145" s="313"/>
      <c r="M145" s="313"/>
      <c r="N145" s="313"/>
      <c r="O145" s="313"/>
      <c r="P145" s="313"/>
      <c r="Q145" s="313"/>
      <c r="R145" s="313"/>
      <c r="S145" s="313"/>
      <c r="T145" s="313"/>
      <c r="U145" s="313">
        <v>5.83333333333333</v>
      </c>
      <c r="V145" s="269"/>
      <c r="W145" s="269"/>
      <c r="X145" s="269"/>
      <c r="Y145" s="269"/>
      <c r="Z145" s="269"/>
      <c r="AA145" s="269"/>
      <c r="AB145" s="269"/>
      <c r="AC145" s="269"/>
      <c r="AD145" s="269"/>
      <c r="AE145" s="269"/>
      <c r="AF145" s="269"/>
    </row>
    <row r="146" ht="15.75" hidden="1" customHeight="1">
      <c r="A146" s="316">
        <v>2.0</v>
      </c>
      <c r="B146" s="313" t="s">
        <v>1588</v>
      </c>
      <c r="C146" s="313" t="s">
        <v>1766</v>
      </c>
      <c r="D146" s="319">
        <v>1.5</v>
      </c>
      <c r="E146" s="313"/>
      <c r="F146" s="313"/>
      <c r="G146" s="313"/>
      <c r="H146" s="313"/>
      <c r="I146" s="313"/>
      <c r="J146" s="313"/>
      <c r="K146" s="313"/>
      <c r="L146" s="313"/>
      <c r="M146" s="313"/>
      <c r="N146" s="313"/>
      <c r="O146" s="313"/>
      <c r="P146" s="313"/>
      <c r="Q146" s="313"/>
      <c r="R146" s="313"/>
      <c r="S146" s="313"/>
      <c r="T146" s="313"/>
      <c r="U146" s="313"/>
      <c r="V146" s="269"/>
      <c r="W146" s="269"/>
      <c r="X146" s="269"/>
      <c r="Y146" s="269"/>
      <c r="Z146" s="269"/>
      <c r="AA146" s="269"/>
      <c r="AB146" s="269"/>
      <c r="AC146" s="269"/>
      <c r="AD146" s="269"/>
      <c r="AE146" s="269"/>
      <c r="AF146" s="269"/>
    </row>
    <row r="147" ht="15.75" hidden="1" customHeight="1">
      <c r="A147" s="316">
        <v>2.0</v>
      </c>
      <c r="B147" s="313" t="s">
        <v>1590</v>
      </c>
      <c r="C147" s="313" t="s">
        <v>1766</v>
      </c>
      <c r="D147" s="319">
        <v>1.5</v>
      </c>
      <c r="E147" s="313"/>
      <c r="F147" s="313"/>
      <c r="G147" s="313"/>
      <c r="H147" s="313"/>
      <c r="I147" s="313"/>
      <c r="J147" s="313"/>
      <c r="K147" s="313"/>
      <c r="L147" s="313"/>
      <c r="M147" s="313"/>
      <c r="N147" s="313"/>
      <c r="O147" s="313"/>
      <c r="P147" s="313"/>
      <c r="Q147" s="313"/>
      <c r="R147" s="313"/>
      <c r="S147" s="313"/>
      <c r="T147" s="313"/>
      <c r="U147" s="313"/>
      <c r="V147" s="269"/>
      <c r="W147" s="269"/>
      <c r="X147" s="269"/>
      <c r="Y147" s="269"/>
      <c r="Z147" s="269"/>
      <c r="AA147" s="269"/>
      <c r="AB147" s="269"/>
      <c r="AC147" s="269"/>
      <c r="AD147" s="269"/>
      <c r="AE147" s="269"/>
      <c r="AF147" s="269"/>
    </row>
    <row r="148" ht="15.75" hidden="1" customHeight="1">
      <c r="A148" s="316">
        <v>2.0</v>
      </c>
      <c r="B148" s="313" t="s">
        <v>1592</v>
      </c>
      <c r="C148" s="313" t="s">
        <v>1766</v>
      </c>
      <c r="D148" s="319">
        <v>1.5</v>
      </c>
      <c r="E148" s="313"/>
      <c r="F148" s="313"/>
      <c r="G148" s="313"/>
      <c r="H148" s="313"/>
      <c r="I148" s="313"/>
      <c r="J148" s="313"/>
      <c r="K148" s="313"/>
      <c r="L148" s="313"/>
      <c r="M148" s="313"/>
      <c r="N148" s="313"/>
      <c r="O148" s="313"/>
      <c r="P148" s="313"/>
      <c r="Q148" s="313"/>
      <c r="R148" s="313"/>
      <c r="S148" s="313"/>
      <c r="T148" s="313"/>
      <c r="U148" s="313">
        <v>7.0</v>
      </c>
      <c r="V148" s="269"/>
      <c r="W148" s="269"/>
      <c r="X148" s="269"/>
      <c r="Y148" s="269"/>
      <c r="Z148" s="269"/>
      <c r="AA148" s="269"/>
      <c r="AB148" s="269"/>
      <c r="AC148" s="269"/>
      <c r="AD148" s="269"/>
      <c r="AE148" s="269"/>
      <c r="AF148" s="269"/>
    </row>
    <row r="149" ht="15.75" customHeight="1">
      <c r="A149" s="316">
        <v>1.0</v>
      </c>
      <c r="B149" s="313" t="s">
        <v>1594</v>
      </c>
      <c r="C149" s="313" t="s">
        <v>1766</v>
      </c>
      <c r="D149" s="319">
        <v>2.0</v>
      </c>
      <c r="E149" s="313"/>
      <c r="F149" s="313"/>
      <c r="G149" s="313"/>
      <c r="H149" s="313"/>
      <c r="I149" s="313"/>
      <c r="J149" s="313"/>
      <c r="K149" s="313"/>
      <c r="L149" s="313"/>
      <c r="M149" s="313"/>
      <c r="N149" s="313"/>
      <c r="O149" s="313"/>
      <c r="P149" s="313"/>
      <c r="Q149" s="313"/>
      <c r="R149" s="313"/>
      <c r="S149" s="313" t="s">
        <v>1833</v>
      </c>
      <c r="T149" s="313"/>
      <c r="U149" s="313">
        <v>2.0</v>
      </c>
      <c r="V149" s="269"/>
      <c r="W149" s="269"/>
      <c r="X149" s="269"/>
      <c r="Y149" s="269"/>
      <c r="Z149" s="269"/>
      <c r="AA149" s="269"/>
      <c r="AB149" s="269"/>
      <c r="AC149" s="269"/>
      <c r="AD149" s="269"/>
      <c r="AE149" s="269"/>
      <c r="AF149" s="269"/>
    </row>
    <row r="150" ht="15.75" hidden="1" customHeight="1">
      <c r="A150" s="316">
        <v>2.0</v>
      </c>
      <c r="B150" s="313" t="s">
        <v>1596</v>
      </c>
      <c r="C150" s="313" t="s">
        <v>1766</v>
      </c>
      <c r="D150" s="319">
        <v>1.5</v>
      </c>
      <c r="E150" s="313"/>
      <c r="F150" s="313"/>
      <c r="G150" s="313"/>
      <c r="H150" s="313"/>
      <c r="I150" s="313"/>
      <c r="J150" s="313"/>
      <c r="K150" s="313"/>
      <c r="L150" s="313"/>
      <c r="M150" s="313"/>
      <c r="N150" s="313"/>
      <c r="O150" s="313"/>
      <c r="P150" s="313"/>
      <c r="Q150" s="313"/>
      <c r="R150" s="313"/>
      <c r="S150" s="313"/>
      <c r="T150" s="313"/>
      <c r="U150" s="313"/>
      <c r="V150" s="269"/>
      <c r="W150" s="269"/>
      <c r="X150" s="269"/>
      <c r="Y150" s="269"/>
      <c r="Z150" s="269"/>
      <c r="AA150" s="269"/>
      <c r="AB150" s="269"/>
      <c r="AC150" s="269"/>
      <c r="AD150" s="269"/>
      <c r="AE150" s="269"/>
      <c r="AF150" s="269"/>
    </row>
    <row r="151" ht="15.75" hidden="1" customHeight="1">
      <c r="A151" s="316">
        <v>2.0</v>
      </c>
      <c r="B151" s="313" t="s">
        <v>1598</v>
      </c>
      <c r="C151" s="313" t="s">
        <v>1766</v>
      </c>
      <c r="D151" s="319">
        <v>1.5</v>
      </c>
      <c r="E151" s="313"/>
      <c r="F151" s="313"/>
      <c r="G151" s="313"/>
      <c r="H151" s="313"/>
      <c r="I151" s="313"/>
      <c r="J151" s="313"/>
      <c r="K151" s="313"/>
      <c r="L151" s="313"/>
      <c r="M151" s="313"/>
      <c r="N151" s="313"/>
      <c r="O151" s="313"/>
      <c r="P151" s="313"/>
      <c r="Q151" s="313"/>
      <c r="R151" s="313"/>
      <c r="S151" s="313"/>
      <c r="T151" s="313"/>
      <c r="U151" s="313"/>
      <c r="V151" s="269"/>
      <c r="W151" s="269"/>
      <c r="X151" s="269"/>
      <c r="Y151" s="269"/>
      <c r="Z151" s="269"/>
      <c r="AA151" s="269"/>
      <c r="AB151" s="269"/>
      <c r="AC151" s="269"/>
      <c r="AD151" s="269"/>
      <c r="AE151" s="269"/>
      <c r="AF151" s="269"/>
    </row>
    <row r="152" ht="15.75" customHeight="1">
      <c r="A152" s="316">
        <v>1.0</v>
      </c>
      <c r="B152" s="313" t="s">
        <v>1600</v>
      </c>
      <c r="C152" s="313" t="s">
        <v>1766</v>
      </c>
      <c r="D152" s="319">
        <v>2.0</v>
      </c>
      <c r="E152" s="313"/>
      <c r="F152" s="313"/>
      <c r="G152" s="313"/>
      <c r="H152" s="313"/>
      <c r="I152" s="313"/>
      <c r="J152" s="313"/>
      <c r="K152" s="313"/>
      <c r="L152" s="313"/>
      <c r="M152" s="313"/>
      <c r="N152" s="313"/>
      <c r="O152" s="313"/>
      <c r="P152" s="313"/>
      <c r="Q152" s="313"/>
      <c r="R152" s="313"/>
      <c r="S152" s="313" t="s">
        <v>1834</v>
      </c>
      <c r="T152" s="313"/>
      <c r="U152" s="313">
        <v>2.0</v>
      </c>
      <c r="V152" s="269"/>
      <c r="W152" s="269"/>
      <c r="X152" s="269"/>
      <c r="Y152" s="269"/>
      <c r="Z152" s="269"/>
      <c r="AA152" s="269"/>
      <c r="AB152" s="269"/>
      <c r="AC152" s="269"/>
      <c r="AD152" s="269"/>
      <c r="AE152" s="269"/>
      <c r="AF152" s="269"/>
    </row>
    <row r="153" ht="15.75" hidden="1" customHeight="1">
      <c r="A153" s="316">
        <v>2.0</v>
      </c>
      <c r="B153" s="313" t="s">
        <v>1605</v>
      </c>
      <c r="C153" s="313" t="s">
        <v>1766</v>
      </c>
      <c r="D153" s="319">
        <v>1.5</v>
      </c>
      <c r="E153" s="313"/>
      <c r="F153" s="313"/>
      <c r="G153" s="313"/>
      <c r="H153" s="313"/>
      <c r="I153" s="313"/>
      <c r="J153" s="313"/>
      <c r="K153" s="313"/>
      <c r="L153" s="313"/>
      <c r="M153" s="313"/>
      <c r="N153" s="313"/>
      <c r="O153" s="313"/>
      <c r="P153" s="313"/>
      <c r="Q153" s="313"/>
      <c r="R153" s="313"/>
      <c r="S153" s="313"/>
      <c r="T153" s="313"/>
      <c r="U153" s="313">
        <v>9.0</v>
      </c>
      <c r="V153" s="269"/>
      <c r="W153" s="269"/>
      <c r="X153" s="269"/>
      <c r="Y153" s="269"/>
      <c r="Z153" s="269"/>
      <c r="AA153" s="269"/>
      <c r="AB153" s="269"/>
      <c r="AC153" s="269"/>
      <c r="AD153" s="269"/>
      <c r="AE153" s="269"/>
      <c r="AF153" s="269"/>
    </row>
    <row r="154" ht="15.75" hidden="1" customHeight="1">
      <c r="A154" s="316">
        <v>2.0</v>
      </c>
      <c r="B154" s="313" t="s">
        <v>1607</v>
      </c>
      <c r="C154" s="313" t="s">
        <v>1766</v>
      </c>
      <c r="D154" s="319">
        <v>1.5</v>
      </c>
      <c r="E154" s="313"/>
      <c r="F154" s="313"/>
      <c r="G154" s="313"/>
      <c r="H154" s="313"/>
      <c r="I154" s="313"/>
      <c r="J154" s="313"/>
      <c r="K154" s="313"/>
      <c r="L154" s="313"/>
      <c r="M154" s="313"/>
      <c r="N154" s="313"/>
      <c r="O154" s="313"/>
      <c r="P154" s="313"/>
      <c r="Q154" s="313"/>
      <c r="R154" s="313"/>
      <c r="S154" s="313"/>
      <c r="T154" s="313"/>
      <c r="U154" s="313"/>
      <c r="V154" s="269"/>
      <c r="W154" s="269"/>
      <c r="X154" s="269"/>
      <c r="Y154" s="269"/>
      <c r="Z154" s="269"/>
      <c r="AA154" s="269"/>
      <c r="AB154" s="269"/>
      <c r="AC154" s="269"/>
      <c r="AD154" s="269"/>
      <c r="AE154" s="269"/>
      <c r="AF154" s="269"/>
    </row>
    <row r="155" ht="15.75" customHeight="1">
      <c r="A155" s="316">
        <v>1.0</v>
      </c>
      <c r="B155" s="313" t="s">
        <v>1609</v>
      </c>
      <c r="C155" s="313" t="s">
        <v>1766</v>
      </c>
      <c r="D155" s="319">
        <v>2.0</v>
      </c>
      <c r="E155" s="313"/>
      <c r="F155" s="313"/>
      <c r="G155" s="313"/>
      <c r="H155" s="313"/>
      <c r="I155" s="313"/>
      <c r="J155" s="313"/>
      <c r="K155" s="313"/>
      <c r="L155" s="313"/>
      <c r="M155" s="313"/>
      <c r="N155" s="313"/>
      <c r="O155" s="313"/>
      <c r="P155" s="313"/>
      <c r="Q155" s="313"/>
      <c r="R155" s="313"/>
      <c r="S155" s="313"/>
      <c r="T155" s="313"/>
      <c r="U155" s="313">
        <v>2.0</v>
      </c>
      <c r="V155" s="269"/>
      <c r="W155" s="269"/>
      <c r="X155" s="269"/>
      <c r="Y155" s="269"/>
      <c r="Z155" s="269"/>
      <c r="AA155" s="269"/>
      <c r="AB155" s="269"/>
      <c r="AC155" s="269"/>
      <c r="AD155" s="269"/>
      <c r="AE155" s="269"/>
      <c r="AF155" s="269"/>
    </row>
    <row r="156" ht="15.75" customHeight="1">
      <c r="A156" s="316">
        <v>1.0</v>
      </c>
      <c r="B156" s="313" t="s">
        <v>1611</v>
      </c>
      <c r="C156" s="313" t="s">
        <v>1766</v>
      </c>
      <c r="D156" s="319">
        <v>2.0</v>
      </c>
      <c r="E156" s="313"/>
      <c r="F156" s="313"/>
      <c r="G156" s="313"/>
      <c r="H156" s="313"/>
      <c r="I156" s="313"/>
      <c r="J156" s="313"/>
      <c r="K156" s="313"/>
      <c r="L156" s="313"/>
      <c r="M156" s="313"/>
      <c r="N156" s="313"/>
      <c r="O156" s="313"/>
      <c r="P156" s="313"/>
      <c r="Q156" s="313"/>
      <c r="R156" s="313"/>
      <c r="S156" s="313"/>
      <c r="T156" s="313"/>
      <c r="U156" s="313">
        <v>2.0</v>
      </c>
      <c r="V156" s="269"/>
      <c r="W156" s="269"/>
      <c r="X156" s="269"/>
      <c r="Y156" s="269"/>
      <c r="Z156" s="269"/>
      <c r="AA156" s="269"/>
      <c r="AB156" s="269"/>
      <c r="AC156" s="269"/>
      <c r="AD156" s="269"/>
      <c r="AE156" s="269"/>
      <c r="AF156" s="269"/>
    </row>
    <row r="157" ht="15.75" hidden="1" customHeight="1">
      <c r="A157" s="316">
        <v>2.0</v>
      </c>
      <c r="B157" s="313" t="s">
        <v>1613</v>
      </c>
      <c r="C157" s="313" t="s">
        <v>1766</v>
      </c>
      <c r="D157" s="319">
        <v>1.5</v>
      </c>
      <c r="E157" s="313"/>
      <c r="F157" s="313"/>
      <c r="G157" s="313"/>
      <c r="H157" s="313"/>
      <c r="I157" s="313"/>
      <c r="J157" s="313"/>
      <c r="K157" s="313"/>
      <c r="L157" s="313"/>
      <c r="M157" s="313"/>
      <c r="N157" s="313"/>
      <c r="O157" s="313"/>
      <c r="P157" s="313"/>
      <c r="Q157" s="313"/>
      <c r="R157" s="313"/>
      <c r="S157" s="313"/>
      <c r="T157" s="313"/>
      <c r="U157" s="313"/>
      <c r="V157" s="269"/>
      <c r="W157" s="269"/>
      <c r="X157" s="269"/>
      <c r="Y157" s="269"/>
      <c r="Z157" s="269"/>
      <c r="AA157" s="269"/>
      <c r="AB157" s="269"/>
      <c r="AC157" s="269"/>
      <c r="AD157" s="269"/>
      <c r="AE157" s="269"/>
      <c r="AF157" s="269"/>
    </row>
    <row r="158" ht="15.75" hidden="1" customHeight="1">
      <c r="A158" s="316">
        <v>2.0</v>
      </c>
      <c r="B158" s="313" t="s">
        <v>1615</v>
      </c>
      <c r="C158" s="313" t="s">
        <v>1766</v>
      </c>
      <c r="D158" s="319">
        <v>1.5</v>
      </c>
      <c r="E158" s="313"/>
      <c r="F158" s="313"/>
      <c r="G158" s="313"/>
      <c r="H158" s="313"/>
      <c r="I158" s="313"/>
      <c r="J158" s="313"/>
      <c r="K158" s="313"/>
      <c r="L158" s="313"/>
      <c r="M158" s="313"/>
      <c r="N158" s="313"/>
      <c r="O158" s="313"/>
      <c r="P158" s="313"/>
      <c r="Q158" s="313"/>
      <c r="R158" s="313"/>
      <c r="S158" s="313"/>
      <c r="T158" s="313"/>
      <c r="U158" s="313"/>
      <c r="V158" s="269"/>
      <c r="W158" s="269"/>
      <c r="X158" s="269"/>
      <c r="Y158" s="269"/>
      <c r="Z158" s="269"/>
      <c r="AA158" s="269"/>
      <c r="AB158" s="269"/>
      <c r="AC158" s="269"/>
      <c r="AD158" s="269"/>
      <c r="AE158" s="269"/>
      <c r="AF158" s="269"/>
    </row>
    <row r="159" ht="15.75" customHeight="1">
      <c r="A159" s="316">
        <v>1.0</v>
      </c>
      <c r="B159" s="313" t="s">
        <v>1617</v>
      </c>
      <c r="C159" s="313" t="s">
        <v>1766</v>
      </c>
      <c r="D159" s="319">
        <v>2.0</v>
      </c>
      <c r="E159" s="313"/>
      <c r="F159" s="313"/>
      <c r="G159" s="313"/>
      <c r="H159" s="313"/>
      <c r="I159" s="313"/>
      <c r="J159" s="313"/>
      <c r="K159" s="313"/>
      <c r="L159" s="313"/>
      <c r="M159" s="313"/>
      <c r="N159" s="313"/>
      <c r="O159" s="313"/>
      <c r="P159" s="313"/>
      <c r="Q159" s="313"/>
      <c r="R159" s="313"/>
      <c r="S159" s="313"/>
      <c r="T159" s="313"/>
      <c r="U159" s="313">
        <v>2.0</v>
      </c>
      <c r="V159" s="269"/>
      <c r="W159" s="269"/>
      <c r="X159" s="269"/>
      <c r="Y159" s="269"/>
      <c r="Z159" s="269"/>
      <c r="AA159" s="269"/>
      <c r="AB159" s="269"/>
      <c r="AC159" s="269"/>
      <c r="AD159" s="269"/>
      <c r="AE159" s="269"/>
      <c r="AF159" s="269"/>
    </row>
    <row r="160" ht="15.75" customHeight="1">
      <c r="A160" s="316">
        <v>1.0</v>
      </c>
      <c r="B160" s="313" t="s">
        <v>1619</v>
      </c>
      <c r="C160" s="313" t="s">
        <v>1766</v>
      </c>
      <c r="D160" s="319">
        <v>2.0</v>
      </c>
      <c r="E160" s="313"/>
      <c r="F160" s="313"/>
      <c r="G160" s="313"/>
      <c r="H160" s="313"/>
      <c r="I160" s="313"/>
      <c r="J160" s="313"/>
      <c r="K160" s="313"/>
      <c r="L160" s="313"/>
      <c r="M160" s="313"/>
      <c r="N160" s="313"/>
      <c r="O160" s="313"/>
      <c r="P160" s="313"/>
      <c r="Q160" s="313"/>
      <c r="R160" s="313"/>
      <c r="S160" s="313"/>
      <c r="T160" s="313"/>
      <c r="U160" s="313">
        <v>2.0</v>
      </c>
      <c r="V160" s="269"/>
      <c r="W160" s="269"/>
      <c r="X160" s="269"/>
      <c r="Y160" s="269"/>
      <c r="Z160" s="269"/>
      <c r="AA160" s="269"/>
      <c r="AB160" s="269"/>
      <c r="AC160" s="269"/>
      <c r="AD160" s="269"/>
      <c r="AE160" s="269"/>
      <c r="AF160" s="269"/>
    </row>
    <row r="161" ht="15.75" customHeight="1">
      <c r="A161" s="311">
        <v>1.0</v>
      </c>
      <c r="B161" s="313" t="s">
        <v>1546</v>
      </c>
      <c r="C161" s="313" t="s">
        <v>1766</v>
      </c>
      <c r="D161" s="320">
        <v>3.0</v>
      </c>
      <c r="E161" s="313"/>
      <c r="F161" s="152"/>
      <c r="G161" s="313"/>
      <c r="H161" s="313"/>
      <c r="I161" s="313"/>
      <c r="K161" s="313"/>
      <c r="L161" s="313"/>
      <c r="M161" s="313"/>
      <c r="N161" s="313"/>
      <c r="O161" s="313"/>
      <c r="P161" s="313"/>
      <c r="Q161" s="313"/>
      <c r="R161" s="313"/>
      <c r="S161" s="313" t="s">
        <v>1831</v>
      </c>
      <c r="T161" s="313"/>
      <c r="U161" s="313">
        <v>2.0</v>
      </c>
      <c r="V161" s="269"/>
      <c r="W161" s="269"/>
      <c r="X161" s="269"/>
      <c r="Y161" s="269"/>
      <c r="Z161" s="269"/>
      <c r="AA161" s="269"/>
      <c r="AB161" s="269"/>
      <c r="AC161" s="269"/>
      <c r="AD161" s="269"/>
      <c r="AE161" s="269"/>
      <c r="AF161" s="269"/>
    </row>
    <row r="162" ht="15.75" hidden="1" customHeight="1">
      <c r="A162" s="316">
        <v>2.0</v>
      </c>
      <c r="B162" s="313" t="s">
        <v>1556</v>
      </c>
      <c r="C162" s="313" t="s">
        <v>1766</v>
      </c>
      <c r="D162" s="320">
        <v>1.0</v>
      </c>
      <c r="E162" s="313"/>
      <c r="F162" s="313"/>
      <c r="G162" s="313"/>
      <c r="H162" s="313"/>
      <c r="I162" s="313"/>
      <c r="J162" s="313"/>
      <c r="K162" s="313"/>
      <c r="L162" s="313"/>
      <c r="M162" s="313"/>
      <c r="N162" s="313"/>
      <c r="O162" s="313"/>
      <c r="P162" s="313"/>
      <c r="Q162" s="313"/>
      <c r="R162" s="313"/>
      <c r="S162" s="313"/>
      <c r="T162" s="313"/>
      <c r="U162" s="313">
        <v>6.33333333333333</v>
      </c>
      <c r="V162" s="269"/>
      <c r="W162" s="269"/>
      <c r="X162" s="269"/>
      <c r="Y162" s="269"/>
      <c r="Z162" s="269"/>
      <c r="AA162" s="269"/>
      <c r="AB162" s="269"/>
      <c r="AC162" s="269"/>
      <c r="AD162" s="269"/>
      <c r="AE162" s="269"/>
      <c r="AF162" s="269"/>
    </row>
    <row r="163" ht="15.75" hidden="1" customHeight="1">
      <c r="A163" s="316">
        <v>2.0</v>
      </c>
      <c r="B163" s="313" t="s">
        <v>1551</v>
      </c>
      <c r="C163" s="313" t="s">
        <v>1766</v>
      </c>
      <c r="D163" s="320">
        <v>1.0</v>
      </c>
      <c r="E163" s="313"/>
      <c r="F163" s="313"/>
      <c r="G163" s="313"/>
      <c r="H163" s="313"/>
      <c r="I163" s="313"/>
      <c r="J163" s="313"/>
      <c r="K163" s="313"/>
      <c r="L163" s="313"/>
      <c r="M163" s="313"/>
      <c r="N163" s="313"/>
      <c r="O163" s="313"/>
      <c r="P163" s="313"/>
      <c r="Q163" s="313"/>
      <c r="R163" s="313"/>
      <c r="S163" s="313"/>
      <c r="T163" s="313"/>
      <c r="U163" s="313">
        <v>6.83333333333333</v>
      </c>
      <c r="V163" s="269"/>
      <c r="W163" s="269"/>
      <c r="X163" s="269"/>
      <c r="Y163" s="269"/>
      <c r="Z163" s="269"/>
      <c r="AA163" s="269"/>
      <c r="AB163" s="269"/>
      <c r="AC163" s="269"/>
      <c r="AD163" s="269"/>
      <c r="AE163" s="269"/>
      <c r="AF163" s="269"/>
    </row>
    <row r="164" ht="15.75" customHeight="1">
      <c r="A164" s="311">
        <v>1.0</v>
      </c>
      <c r="B164" s="313" t="s">
        <v>1561</v>
      </c>
      <c r="C164" s="313" t="s">
        <v>1766</v>
      </c>
      <c r="D164" s="320">
        <v>3.0</v>
      </c>
      <c r="E164" s="313"/>
      <c r="F164" s="313"/>
      <c r="G164" s="313"/>
      <c r="H164" s="313"/>
      <c r="I164" s="313"/>
      <c r="J164" s="313"/>
      <c r="K164" s="313"/>
      <c r="L164" s="313"/>
      <c r="M164" s="313"/>
      <c r="N164" s="313"/>
      <c r="O164" s="313"/>
      <c r="P164" s="313"/>
      <c r="Q164" s="313"/>
      <c r="R164" s="313"/>
      <c r="S164" s="313" t="s">
        <v>1832</v>
      </c>
      <c r="T164" s="313"/>
      <c r="U164" s="313">
        <v>2.0</v>
      </c>
      <c r="V164" s="269"/>
      <c r="W164" s="269"/>
      <c r="X164" s="269"/>
      <c r="Y164" s="269"/>
      <c r="Z164" s="269"/>
      <c r="AA164" s="269"/>
      <c r="AB164" s="269"/>
      <c r="AC164" s="269"/>
      <c r="AD164" s="269"/>
      <c r="AE164" s="269"/>
      <c r="AF164" s="269"/>
    </row>
    <row r="165" ht="15.75" hidden="1" customHeight="1">
      <c r="A165" s="316">
        <v>2.0</v>
      </c>
      <c r="B165" s="313" t="s">
        <v>1566</v>
      </c>
      <c r="C165" s="313" t="s">
        <v>1766</v>
      </c>
      <c r="D165" s="320">
        <v>1.0</v>
      </c>
      <c r="E165" s="313"/>
      <c r="F165" s="313"/>
      <c r="G165" s="313"/>
      <c r="H165" s="313"/>
      <c r="I165" s="313"/>
      <c r="J165" s="313"/>
      <c r="K165" s="313"/>
      <c r="L165" s="313"/>
      <c r="M165" s="313"/>
      <c r="N165" s="313"/>
      <c r="O165" s="313"/>
      <c r="P165" s="313"/>
      <c r="Q165" s="313"/>
      <c r="R165" s="313"/>
      <c r="S165" s="313"/>
      <c r="T165" s="313"/>
      <c r="U165" s="313"/>
      <c r="V165" s="269"/>
      <c r="W165" s="269"/>
      <c r="X165" s="269"/>
      <c r="Y165" s="269"/>
      <c r="Z165" s="269"/>
      <c r="AA165" s="269"/>
      <c r="AB165" s="269"/>
      <c r="AC165" s="269"/>
      <c r="AD165" s="269"/>
      <c r="AE165" s="269"/>
      <c r="AF165" s="269"/>
    </row>
    <row r="166" ht="15.75" hidden="1" customHeight="1">
      <c r="A166" s="316">
        <v>2.0</v>
      </c>
      <c r="B166" s="313" t="s">
        <v>1568</v>
      </c>
      <c r="C166" s="313" t="s">
        <v>1766</v>
      </c>
      <c r="D166" s="320">
        <v>1.0</v>
      </c>
      <c r="E166" s="313"/>
      <c r="F166" s="313"/>
      <c r="G166" s="313"/>
      <c r="H166" s="313"/>
      <c r="I166" s="313"/>
      <c r="J166" s="313"/>
      <c r="K166" s="313"/>
      <c r="L166" s="313"/>
      <c r="M166" s="313"/>
      <c r="N166" s="313"/>
      <c r="O166" s="313"/>
      <c r="P166" s="313"/>
      <c r="Q166" s="313"/>
      <c r="R166" s="313"/>
      <c r="S166" s="313"/>
      <c r="T166" s="313"/>
      <c r="U166" s="313"/>
      <c r="V166" s="269"/>
      <c r="W166" s="269"/>
      <c r="X166" s="269"/>
      <c r="Y166" s="269"/>
      <c r="Z166" s="269"/>
      <c r="AA166" s="269"/>
      <c r="AB166" s="269"/>
      <c r="AC166" s="269"/>
      <c r="AD166" s="269"/>
      <c r="AE166" s="269"/>
      <c r="AF166" s="269"/>
    </row>
    <row r="167" ht="15.75" customHeight="1">
      <c r="A167" s="317">
        <v>1.0</v>
      </c>
      <c r="B167" s="313" t="s">
        <v>1570</v>
      </c>
      <c r="C167" s="313" t="s">
        <v>1766</v>
      </c>
      <c r="D167" s="320">
        <v>3.0</v>
      </c>
      <c r="E167" s="313"/>
      <c r="F167" s="313"/>
      <c r="G167" s="313"/>
      <c r="H167" s="313"/>
      <c r="I167" s="313"/>
      <c r="J167" s="313"/>
      <c r="K167" s="313"/>
      <c r="L167" s="313"/>
      <c r="M167" s="313"/>
      <c r="N167" s="313"/>
      <c r="O167" s="313"/>
      <c r="P167" s="313"/>
      <c r="Q167" s="313"/>
      <c r="R167" s="313"/>
      <c r="S167" s="313"/>
      <c r="T167" s="313"/>
      <c r="U167" s="313">
        <v>2.0</v>
      </c>
      <c r="V167" s="269"/>
      <c r="W167" s="269"/>
      <c r="X167" s="269"/>
      <c r="Y167" s="269"/>
      <c r="Z167" s="269"/>
      <c r="AA167" s="269"/>
      <c r="AB167" s="269"/>
      <c r="AC167" s="269"/>
      <c r="AD167" s="269"/>
      <c r="AE167" s="269"/>
      <c r="AF167" s="269"/>
    </row>
    <row r="168" ht="15.75" customHeight="1">
      <c r="A168" s="317">
        <v>1.0</v>
      </c>
      <c r="B168" s="313" t="s">
        <v>1572</v>
      </c>
      <c r="C168" s="313" t="s">
        <v>1766</v>
      </c>
      <c r="D168" s="320">
        <v>3.0</v>
      </c>
      <c r="E168" s="313"/>
      <c r="F168" s="313"/>
      <c r="G168" s="313"/>
      <c r="H168" s="313"/>
      <c r="I168" s="313"/>
      <c r="J168" s="313"/>
      <c r="K168" s="313"/>
      <c r="L168" s="313"/>
      <c r="M168" s="313"/>
      <c r="N168" s="313"/>
      <c r="O168" s="313"/>
      <c r="P168" s="313"/>
      <c r="Q168" s="313"/>
      <c r="R168" s="313"/>
      <c r="S168" s="313"/>
      <c r="T168" s="313"/>
      <c r="U168" s="313">
        <v>2.0</v>
      </c>
      <c r="V168" s="269"/>
      <c r="W168" s="269"/>
      <c r="X168" s="269"/>
      <c r="Y168" s="269"/>
      <c r="Z168" s="269"/>
      <c r="AA168" s="269"/>
      <c r="AB168" s="269"/>
      <c r="AC168" s="269"/>
      <c r="AD168" s="269"/>
      <c r="AE168" s="269"/>
      <c r="AF168" s="269"/>
    </row>
    <row r="169" ht="15.75" hidden="1" customHeight="1">
      <c r="A169" s="316">
        <v>2.0</v>
      </c>
      <c r="B169" s="313" t="s">
        <v>1574</v>
      </c>
      <c r="C169" s="313" t="s">
        <v>1766</v>
      </c>
      <c r="D169" s="320">
        <v>1.0</v>
      </c>
      <c r="E169" s="313"/>
      <c r="F169" s="313"/>
      <c r="G169" s="313"/>
      <c r="H169" s="313"/>
      <c r="I169" s="313"/>
      <c r="J169" s="313"/>
      <c r="K169" s="313"/>
      <c r="L169" s="313"/>
      <c r="M169" s="313"/>
      <c r="N169" s="313"/>
      <c r="O169" s="313"/>
      <c r="P169" s="313"/>
      <c r="Q169" s="313"/>
      <c r="R169" s="313"/>
      <c r="S169" s="313"/>
      <c r="T169" s="313"/>
      <c r="U169" s="313"/>
      <c r="V169" s="269"/>
      <c r="W169" s="269"/>
      <c r="X169" s="269"/>
      <c r="Y169" s="269"/>
      <c r="Z169" s="269"/>
      <c r="AA169" s="269"/>
      <c r="AB169" s="269"/>
      <c r="AC169" s="269"/>
      <c r="AD169" s="269"/>
      <c r="AE169" s="269"/>
      <c r="AF169" s="269"/>
    </row>
    <row r="170" ht="15.75" hidden="1" customHeight="1">
      <c r="A170" s="316">
        <v>2.0</v>
      </c>
      <c r="B170" s="313" t="s">
        <v>1576</v>
      </c>
      <c r="C170" s="313" t="s">
        <v>1766</v>
      </c>
      <c r="D170" s="320">
        <v>1.0</v>
      </c>
      <c r="E170" s="313"/>
      <c r="F170" s="313"/>
      <c r="G170" s="313"/>
      <c r="H170" s="313"/>
      <c r="I170" s="313"/>
      <c r="J170" s="313"/>
      <c r="K170" s="313"/>
      <c r="L170" s="313"/>
      <c r="M170" s="313"/>
      <c r="N170" s="313"/>
      <c r="O170" s="313"/>
      <c r="P170" s="313"/>
      <c r="Q170" s="313"/>
      <c r="R170" s="313"/>
      <c r="S170" s="313"/>
      <c r="T170" s="313"/>
      <c r="U170" s="313"/>
      <c r="V170" s="269"/>
      <c r="W170" s="269"/>
      <c r="X170" s="269"/>
      <c r="Y170" s="269"/>
      <c r="Z170" s="269"/>
      <c r="AA170" s="269"/>
      <c r="AB170" s="269"/>
      <c r="AC170" s="269"/>
      <c r="AD170" s="269"/>
      <c r="AE170" s="269"/>
      <c r="AF170" s="269"/>
    </row>
    <row r="171" ht="15.75" hidden="1" customHeight="1">
      <c r="A171" s="316">
        <v>2.0</v>
      </c>
      <c r="B171" s="313" t="s">
        <v>1578</v>
      </c>
      <c r="C171" s="313" t="s">
        <v>1766</v>
      </c>
      <c r="D171" s="320">
        <v>1.0</v>
      </c>
      <c r="E171" s="313"/>
      <c r="F171" s="313"/>
      <c r="G171" s="313"/>
      <c r="H171" s="313"/>
      <c r="I171" s="313"/>
      <c r="J171" s="313"/>
      <c r="K171" s="313"/>
      <c r="L171" s="313"/>
      <c r="M171" s="313"/>
      <c r="N171" s="313"/>
      <c r="O171" s="313"/>
      <c r="P171" s="313"/>
      <c r="Q171" s="313"/>
      <c r="R171" s="313"/>
      <c r="S171" s="313"/>
      <c r="T171" s="313"/>
      <c r="U171" s="313">
        <v>10.0</v>
      </c>
      <c r="V171" s="269"/>
      <c r="W171" s="269"/>
      <c r="X171" s="269"/>
      <c r="Y171" s="269"/>
      <c r="Z171" s="269"/>
      <c r="AA171" s="269"/>
      <c r="AB171" s="269"/>
      <c r="AC171" s="269"/>
      <c r="AD171" s="269"/>
      <c r="AE171" s="269"/>
      <c r="AF171" s="269"/>
    </row>
    <row r="172" ht="15.75" hidden="1" customHeight="1">
      <c r="A172" s="316">
        <v>2.0</v>
      </c>
      <c r="B172" s="313" t="s">
        <v>1580</v>
      </c>
      <c r="C172" s="313" t="s">
        <v>1766</v>
      </c>
      <c r="D172" s="320">
        <v>1.0</v>
      </c>
      <c r="E172" s="313"/>
      <c r="F172" s="313"/>
      <c r="G172" s="313"/>
      <c r="H172" s="313"/>
      <c r="I172" s="313"/>
      <c r="J172" s="313"/>
      <c r="K172" s="313"/>
      <c r="L172" s="313"/>
      <c r="M172" s="313"/>
      <c r="N172" s="313"/>
      <c r="O172" s="313"/>
      <c r="P172" s="313"/>
      <c r="Q172" s="313"/>
      <c r="R172" s="313"/>
      <c r="S172" s="313"/>
      <c r="T172" s="313"/>
      <c r="U172" s="313">
        <v>11.0</v>
      </c>
      <c r="V172" s="269"/>
      <c r="W172" s="269"/>
      <c r="X172" s="269"/>
      <c r="Y172" s="269"/>
      <c r="Z172" s="269"/>
      <c r="AA172" s="269"/>
      <c r="AB172" s="269"/>
      <c r="AC172" s="269"/>
      <c r="AD172" s="269"/>
      <c r="AE172" s="269"/>
      <c r="AF172" s="269"/>
    </row>
    <row r="173" ht="15.75" hidden="1" customHeight="1">
      <c r="A173" s="316">
        <v>2.0</v>
      </c>
      <c r="B173" s="313" t="s">
        <v>1582</v>
      </c>
      <c r="C173" s="313" t="s">
        <v>1766</v>
      </c>
      <c r="D173" s="320">
        <v>1.0</v>
      </c>
      <c r="E173" s="313"/>
      <c r="F173" s="313"/>
      <c r="G173" s="313"/>
      <c r="H173" s="313"/>
      <c r="I173" s="313"/>
      <c r="J173" s="313"/>
      <c r="K173" s="313"/>
      <c r="L173" s="313"/>
      <c r="M173" s="313"/>
      <c r="N173" s="313"/>
      <c r="O173" s="313"/>
      <c r="P173" s="313"/>
      <c r="Q173" s="313"/>
      <c r="R173" s="313"/>
      <c r="S173" s="313"/>
      <c r="T173" s="313"/>
      <c r="U173" s="313"/>
      <c r="V173" s="269"/>
      <c r="W173" s="269"/>
      <c r="X173" s="269"/>
      <c r="Y173" s="269"/>
      <c r="Z173" s="269"/>
      <c r="AA173" s="269"/>
      <c r="AB173" s="269"/>
      <c r="AC173" s="269"/>
      <c r="AD173" s="269"/>
      <c r="AE173" s="269"/>
      <c r="AF173" s="269"/>
    </row>
    <row r="174" ht="15.75" hidden="1" customHeight="1">
      <c r="A174" s="316">
        <v>2.0</v>
      </c>
      <c r="B174" s="313" t="s">
        <v>1584</v>
      </c>
      <c r="C174" s="313" t="s">
        <v>1766</v>
      </c>
      <c r="D174" s="320">
        <v>1.0</v>
      </c>
      <c r="E174" s="313"/>
      <c r="F174" s="313"/>
      <c r="G174" s="313"/>
      <c r="H174" s="313"/>
      <c r="I174" s="313"/>
      <c r="J174" s="313"/>
      <c r="K174" s="313"/>
      <c r="L174" s="313"/>
      <c r="M174" s="313"/>
      <c r="N174" s="313"/>
      <c r="O174" s="313"/>
      <c r="P174" s="313"/>
      <c r="Q174" s="313"/>
      <c r="R174" s="313"/>
      <c r="S174" s="313"/>
      <c r="T174" s="313"/>
      <c r="U174" s="313">
        <v>5.0</v>
      </c>
      <c r="V174" s="269"/>
      <c r="W174" s="269"/>
      <c r="X174" s="269"/>
      <c r="Y174" s="269"/>
      <c r="Z174" s="269"/>
      <c r="AA174" s="269"/>
      <c r="AB174" s="269"/>
      <c r="AC174" s="269"/>
      <c r="AD174" s="269"/>
      <c r="AE174" s="269"/>
      <c r="AF174" s="269"/>
    </row>
    <row r="175" ht="15.75" hidden="1" customHeight="1">
      <c r="A175" s="316">
        <v>2.0</v>
      </c>
      <c r="B175" s="313" t="s">
        <v>1586</v>
      </c>
      <c r="C175" s="313" t="s">
        <v>1766</v>
      </c>
      <c r="D175" s="320">
        <v>1.0</v>
      </c>
      <c r="E175" s="313"/>
      <c r="F175" s="313"/>
      <c r="G175" s="313"/>
      <c r="H175" s="313"/>
      <c r="I175" s="313"/>
      <c r="J175" s="313"/>
      <c r="K175" s="313"/>
      <c r="L175" s="313"/>
      <c r="M175" s="313"/>
      <c r="N175" s="313"/>
      <c r="O175" s="313"/>
      <c r="P175" s="313"/>
      <c r="Q175" s="313"/>
      <c r="R175" s="313"/>
      <c r="S175" s="313"/>
      <c r="T175" s="313"/>
      <c r="U175" s="313">
        <v>6.0</v>
      </c>
      <c r="V175" s="269"/>
      <c r="W175" s="269"/>
      <c r="X175" s="269"/>
      <c r="Y175" s="269"/>
      <c r="Z175" s="269"/>
      <c r="AA175" s="269"/>
      <c r="AB175" s="269"/>
      <c r="AC175" s="269"/>
      <c r="AD175" s="269"/>
      <c r="AE175" s="269"/>
      <c r="AF175" s="269"/>
    </row>
    <row r="176" ht="15.75" hidden="1" customHeight="1">
      <c r="A176" s="316">
        <v>2.0</v>
      </c>
      <c r="B176" s="313" t="s">
        <v>1588</v>
      </c>
      <c r="C176" s="313" t="s">
        <v>1766</v>
      </c>
      <c r="D176" s="320">
        <v>1.0</v>
      </c>
      <c r="E176" s="313"/>
      <c r="F176" s="313"/>
      <c r="G176" s="313"/>
      <c r="H176" s="313"/>
      <c r="I176" s="313"/>
      <c r="J176" s="313"/>
      <c r="K176" s="313"/>
      <c r="L176" s="313"/>
      <c r="M176" s="313"/>
      <c r="N176" s="313"/>
      <c r="O176" s="313"/>
      <c r="P176" s="313"/>
      <c r="Q176" s="313"/>
      <c r="R176" s="313"/>
      <c r="S176" s="313"/>
      <c r="T176" s="313"/>
      <c r="U176" s="313"/>
      <c r="V176" s="269"/>
      <c r="W176" s="269"/>
      <c r="X176" s="269"/>
      <c r="Y176" s="269"/>
      <c r="Z176" s="269"/>
      <c r="AA176" s="269"/>
      <c r="AB176" s="269"/>
      <c r="AC176" s="269"/>
      <c r="AD176" s="269"/>
      <c r="AE176" s="269"/>
      <c r="AF176" s="269"/>
    </row>
    <row r="177" ht="15.75" hidden="1" customHeight="1">
      <c r="A177" s="316">
        <v>2.0</v>
      </c>
      <c r="B177" s="313" t="s">
        <v>1590</v>
      </c>
      <c r="C177" s="313" t="s">
        <v>1766</v>
      </c>
      <c r="D177" s="320">
        <v>1.0</v>
      </c>
      <c r="E177" s="313"/>
      <c r="F177" s="313"/>
      <c r="G177" s="313"/>
      <c r="H177" s="313"/>
      <c r="I177" s="313"/>
      <c r="J177" s="313"/>
      <c r="K177" s="313"/>
      <c r="L177" s="313"/>
      <c r="M177" s="313"/>
      <c r="N177" s="313"/>
      <c r="O177" s="313"/>
      <c r="P177" s="313"/>
      <c r="Q177" s="313"/>
      <c r="R177" s="313"/>
      <c r="S177" s="313"/>
      <c r="T177" s="313"/>
      <c r="U177" s="313"/>
      <c r="V177" s="269"/>
      <c r="W177" s="269"/>
      <c r="X177" s="269"/>
      <c r="Y177" s="269"/>
      <c r="Z177" s="269"/>
      <c r="AA177" s="269"/>
      <c r="AB177" s="269"/>
      <c r="AC177" s="269"/>
      <c r="AD177" s="269"/>
      <c r="AE177" s="269"/>
      <c r="AF177" s="269"/>
    </row>
    <row r="178" ht="15.75" hidden="1" customHeight="1">
      <c r="A178" s="316">
        <v>2.0</v>
      </c>
      <c r="B178" s="313" t="s">
        <v>1592</v>
      </c>
      <c r="C178" s="313" t="s">
        <v>1766</v>
      </c>
      <c r="D178" s="320">
        <v>1.0</v>
      </c>
      <c r="E178" s="313"/>
      <c r="F178" s="313"/>
      <c r="G178" s="313"/>
      <c r="H178" s="313"/>
      <c r="I178" s="313"/>
      <c r="J178" s="313"/>
      <c r="K178" s="313"/>
      <c r="L178" s="313"/>
      <c r="M178" s="313"/>
      <c r="N178" s="313"/>
      <c r="O178" s="313"/>
      <c r="P178" s="313"/>
      <c r="Q178" s="313"/>
      <c r="R178" s="313"/>
      <c r="S178" s="313"/>
      <c r="T178" s="313"/>
      <c r="U178" s="313">
        <v>2.0</v>
      </c>
      <c r="V178" s="269"/>
      <c r="W178" s="269"/>
      <c r="X178" s="269"/>
      <c r="Y178" s="269"/>
      <c r="Z178" s="269"/>
      <c r="AA178" s="269"/>
      <c r="AB178" s="269"/>
      <c r="AC178" s="269"/>
      <c r="AD178" s="269"/>
      <c r="AE178" s="269"/>
      <c r="AF178" s="269"/>
    </row>
    <row r="179" ht="15.75" customHeight="1">
      <c r="A179" s="316">
        <v>1.0</v>
      </c>
      <c r="B179" s="313" t="s">
        <v>1594</v>
      </c>
      <c r="C179" s="313" t="s">
        <v>1766</v>
      </c>
      <c r="D179" s="320">
        <v>3.0</v>
      </c>
      <c r="E179" s="313"/>
      <c r="F179" s="313"/>
      <c r="G179" s="313"/>
      <c r="H179" s="313"/>
      <c r="I179" s="313"/>
      <c r="J179" s="313"/>
      <c r="K179" s="313"/>
      <c r="L179" s="313"/>
      <c r="M179" s="313"/>
      <c r="N179" s="313"/>
      <c r="O179" s="313"/>
      <c r="P179" s="313"/>
      <c r="Q179" s="313"/>
      <c r="R179" s="313"/>
      <c r="S179" s="313" t="s">
        <v>1833</v>
      </c>
      <c r="T179" s="313"/>
      <c r="U179" s="313">
        <v>2.0</v>
      </c>
      <c r="V179" s="269"/>
      <c r="W179" s="269"/>
      <c r="X179" s="269"/>
      <c r="Y179" s="269"/>
      <c r="Z179" s="269"/>
      <c r="AA179" s="269"/>
      <c r="AB179" s="269"/>
      <c r="AC179" s="269"/>
      <c r="AD179" s="269"/>
      <c r="AE179" s="269"/>
      <c r="AF179" s="269"/>
    </row>
    <row r="180" ht="15.75" hidden="1" customHeight="1">
      <c r="A180" s="316">
        <v>2.0</v>
      </c>
      <c r="B180" s="313" t="s">
        <v>1596</v>
      </c>
      <c r="C180" s="313" t="s">
        <v>1766</v>
      </c>
      <c r="D180" s="320">
        <v>1.0</v>
      </c>
      <c r="E180" s="313"/>
      <c r="F180" s="313"/>
      <c r="G180" s="313"/>
      <c r="H180" s="313"/>
      <c r="I180" s="313"/>
      <c r="J180" s="313"/>
      <c r="K180" s="313"/>
      <c r="L180" s="313"/>
      <c r="M180" s="313"/>
      <c r="N180" s="313"/>
      <c r="O180" s="313"/>
      <c r="P180" s="313"/>
      <c r="Q180" s="313"/>
      <c r="R180" s="313"/>
      <c r="S180" s="313"/>
      <c r="T180" s="313"/>
      <c r="U180" s="313"/>
      <c r="V180" s="269"/>
      <c r="W180" s="269"/>
      <c r="X180" s="269"/>
      <c r="Y180" s="269"/>
      <c r="Z180" s="269"/>
      <c r="AA180" s="269"/>
      <c r="AB180" s="269"/>
      <c r="AC180" s="269"/>
      <c r="AD180" s="269"/>
      <c r="AE180" s="269"/>
      <c r="AF180" s="269"/>
    </row>
    <row r="181" ht="15.75" hidden="1" customHeight="1">
      <c r="A181" s="316">
        <v>2.0</v>
      </c>
      <c r="B181" s="313" t="s">
        <v>1598</v>
      </c>
      <c r="C181" s="313" t="s">
        <v>1766</v>
      </c>
      <c r="D181" s="320">
        <v>1.0</v>
      </c>
      <c r="E181" s="313"/>
      <c r="F181" s="313"/>
      <c r="G181" s="313"/>
      <c r="H181" s="313"/>
      <c r="I181" s="313"/>
      <c r="J181" s="313"/>
      <c r="K181" s="313"/>
      <c r="L181" s="313"/>
      <c r="M181" s="313"/>
      <c r="N181" s="313"/>
      <c r="O181" s="313"/>
      <c r="P181" s="313"/>
      <c r="Q181" s="313"/>
      <c r="R181" s="313"/>
      <c r="S181" s="313"/>
      <c r="T181" s="313"/>
      <c r="U181" s="313">
        <v>7.83333333333333</v>
      </c>
      <c r="V181" s="269"/>
      <c r="W181" s="269"/>
      <c r="X181" s="269"/>
      <c r="Y181" s="269"/>
      <c r="Z181" s="269"/>
      <c r="AA181" s="269"/>
      <c r="AB181" s="269"/>
      <c r="AC181" s="269"/>
      <c r="AD181" s="269"/>
      <c r="AE181" s="269"/>
      <c r="AF181" s="269"/>
    </row>
    <row r="182" ht="15.75" customHeight="1">
      <c r="A182" s="316">
        <v>1.0</v>
      </c>
      <c r="B182" s="313" t="s">
        <v>1600</v>
      </c>
      <c r="C182" s="313" t="s">
        <v>1766</v>
      </c>
      <c r="D182" s="320">
        <v>3.0</v>
      </c>
      <c r="E182" s="313"/>
      <c r="F182" s="313"/>
      <c r="G182" s="313"/>
      <c r="H182" s="313"/>
      <c r="I182" s="313"/>
      <c r="J182" s="313"/>
      <c r="K182" s="313"/>
      <c r="L182" s="313"/>
      <c r="M182" s="313"/>
      <c r="N182" s="313"/>
      <c r="O182" s="313"/>
      <c r="P182" s="313"/>
      <c r="Q182" s="313"/>
      <c r="R182" s="313"/>
      <c r="S182" s="313" t="s">
        <v>1834</v>
      </c>
      <c r="T182" s="313"/>
      <c r="U182" s="313">
        <v>2.0</v>
      </c>
      <c r="V182" s="269"/>
      <c r="W182" s="269"/>
      <c r="X182" s="269"/>
      <c r="Y182" s="269"/>
      <c r="Z182" s="269"/>
      <c r="AA182" s="269"/>
      <c r="AB182" s="269"/>
      <c r="AC182" s="269"/>
      <c r="AD182" s="269"/>
      <c r="AE182" s="269"/>
      <c r="AF182" s="269"/>
    </row>
    <row r="183" ht="15.75" hidden="1" customHeight="1">
      <c r="A183" s="316">
        <v>2.0</v>
      </c>
      <c r="B183" s="313" t="s">
        <v>1605</v>
      </c>
      <c r="C183" s="313" t="s">
        <v>1766</v>
      </c>
      <c r="D183" s="320">
        <v>1.0</v>
      </c>
      <c r="E183" s="313"/>
      <c r="F183" s="313"/>
      <c r="G183" s="313"/>
      <c r="H183" s="313"/>
      <c r="I183" s="313"/>
      <c r="J183" s="313"/>
      <c r="K183" s="313"/>
      <c r="L183" s="313"/>
      <c r="M183" s="313"/>
      <c r="N183" s="313"/>
      <c r="O183" s="313"/>
      <c r="P183" s="313"/>
      <c r="Q183" s="313"/>
      <c r="R183" s="313"/>
      <c r="S183" s="313"/>
      <c r="T183" s="313"/>
      <c r="U183" s="313">
        <v>8.83333333333333</v>
      </c>
      <c r="V183" s="269"/>
      <c r="W183" s="269"/>
      <c r="X183" s="269"/>
      <c r="Y183" s="269"/>
      <c r="Z183" s="269"/>
      <c r="AA183" s="269"/>
      <c r="AB183" s="269"/>
      <c r="AC183" s="269"/>
      <c r="AD183" s="269"/>
      <c r="AE183" s="269"/>
      <c r="AF183" s="269"/>
    </row>
    <row r="184" ht="15.75" hidden="1" customHeight="1">
      <c r="A184" s="316">
        <v>2.0</v>
      </c>
      <c r="B184" s="313" t="s">
        <v>1607</v>
      </c>
      <c r="C184" s="313" t="s">
        <v>1766</v>
      </c>
      <c r="D184" s="320">
        <v>1.0</v>
      </c>
      <c r="E184" s="313"/>
      <c r="F184" s="313"/>
      <c r="G184" s="313"/>
      <c r="H184" s="313"/>
      <c r="I184" s="313"/>
      <c r="J184" s="313"/>
      <c r="K184" s="313"/>
      <c r="L184" s="313"/>
      <c r="M184" s="313"/>
      <c r="N184" s="313"/>
      <c r="O184" s="313"/>
      <c r="P184" s="313"/>
      <c r="Q184" s="313"/>
      <c r="R184" s="313"/>
      <c r="S184" s="313"/>
      <c r="T184" s="313"/>
      <c r="U184" s="313"/>
      <c r="V184" s="269"/>
      <c r="W184" s="269"/>
      <c r="X184" s="269"/>
      <c r="Y184" s="269"/>
      <c r="Z184" s="269"/>
      <c r="AA184" s="269"/>
      <c r="AB184" s="269"/>
      <c r="AC184" s="269"/>
      <c r="AD184" s="269"/>
      <c r="AE184" s="269"/>
      <c r="AF184" s="269"/>
    </row>
    <row r="185" ht="15.75" customHeight="1">
      <c r="A185" s="316">
        <v>1.0</v>
      </c>
      <c r="B185" s="313" t="s">
        <v>1609</v>
      </c>
      <c r="C185" s="313" t="s">
        <v>1766</v>
      </c>
      <c r="D185" s="320">
        <v>3.0</v>
      </c>
      <c r="E185" s="313"/>
      <c r="F185" s="313"/>
      <c r="G185" s="313"/>
      <c r="H185" s="313"/>
      <c r="I185" s="313"/>
      <c r="J185" s="313"/>
      <c r="K185" s="313"/>
      <c r="L185" s="313"/>
      <c r="M185" s="313"/>
      <c r="N185" s="313"/>
      <c r="O185" s="313"/>
      <c r="P185" s="313"/>
      <c r="Q185" s="313"/>
      <c r="R185" s="313"/>
      <c r="S185" s="313"/>
      <c r="T185" s="313"/>
      <c r="U185" s="313">
        <v>2.0</v>
      </c>
      <c r="V185" s="269"/>
      <c r="W185" s="269"/>
      <c r="X185" s="269"/>
      <c r="Y185" s="269"/>
      <c r="Z185" s="269"/>
      <c r="AA185" s="269"/>
      <c r="AB185" s="269"/>
      <c r="AC185" s="269"/>
      <c r="AD185" s="269"/>
      <c r="AE185" s="269"/>
      <c r="AF185" s="269"/>
    </row>
    <row r="186" ht="15.75" customHeight="1">
      <c r="A186" s="316">
        <v>1.0</v>
      </c>
      <c r="B186" s="313" t="s">
        <v>1611</v>
      </c>
      <c r="C186" s="313" t="s">
        <v>1766</v>
      </c>
      <c r="D186" s="320">
        <v>3.0</v>
      </c>
      <c r="E186" s="313"/>
      <c r="F186" s="313"/>
      <c r="G186" s="313"/>
      <c r="H186" s="313"/>
      <c r="I186" s="313"/>
      <c r="J186" s="313"/>
      <c r="K186" s="313"/>
      <c r="L186" s="313"/>
      <c r="M186" s="313"/>
      <c r="N186" s="313"/>
      <c r="O186" s="313"/>
      <c r="P186" s="313"/>
      <c r="Q186" s="313"/>
      <c r="R186" s="313"/>
      <c r="S186" s="313"/>
      <c r="T186" s="313"/>
      <c r="U186" s="313">
        <v>2.0</v>
      </c>
      <c r="V186" s="269"/>
      <c r="W186" s="269"/>
      <c r="X186" s="269"/>
      <c r="Y186" s="269"/>
      <c r="Z186" s="269"/>
      <c r="AA186" s="269"/>
      <c r="AB186" s="269"/>
      <c r="AC186" s="269"/>
      <c r="AD186" s="269"/>
      <c r="AE186" s="269"/>
      <c r="AF186" s="269"/>
    </row>
    <row r="187" ht="15.75" hidden="1" customHeight="1">
      <c r="A187" s="316">
        <v>2.0</v>
      </c>
      <c r="B187" s="313" t="s">
        <v>1613</v>
      </c>
      <c r="C187" s="313" t="s">
        <v>1766</v>
      </c>
      <c r="D187" s="320">
        <v>1.0</v>
      </c>
      <c r="E187" s="313"/>
      <c r="F187" s="313"/>
      <c r="G187" s="313"/>
      <c r="H187" s="313"/>
      <c r="I187" s="313"/>
      <c r="J187" s="313"/>
      <c r="K187" s="313"/>
      <c r="L187" s="313"/>
      <c r="M187" s="313"/>
      <c r="N187" s="313"/>
      <c r="O187" s="313"/>
      <c r="P187" s="313"/>
      <c r="Q187" s="313"/>
      <c r="R187" s="313"/>
      <c r="S187" s="313"/>
      <c r="T187" s="313"/>
      <c r="U187" s="313">
        <v>12.0</v>
      </c>
      <c r="V187" s="269"/>
      <c r="W187" s="269"/>
      <c r="X187" s="269"/>
      <c r="Y187" s="269"/>
      <c r="Z187" s="269"/>
      <c r="AA187" s="269"/>
      <c r="AB187" s="269"/>
      <c r="AC187" s="269"/>
      <c r="AD187" s="269"/>
      <c r="AE187" s="269"/>
      <c r="AF187" s="269"/>
    </row>
    <row r="188" ht="15.75" hidden="1" customHeight="1">
      <c r="A188" s="316">
        <v>2.0</v>
      </c>
      <c r="B188" s="313" t="s">
        <v>1615</v>
      </c>
      <c r="C188" s="313" t="s">
        <v>1766</v>
      </c>
      <c r="D188" s="320">
        <v>1.0</v>
      </c>
      <c r="E188" s="313"/>
      <c r="F188" s="313"/>
      <c r="G188" s="313"/>
      <c r="H188" s="313"/>
      <c r="I188" s="313"/>
      <c r="J188" s="313"/>
      <c r="K188" s="313"/>
      <c r="L188" s="313"/>
      <c r="M188" s="313"/>
      <c r="N188" s="313"/>
      <c r="O188" s="313"/>
      <c r="P188" s="313"/>
      <c r="Q188" s="313"/>
      <c r="R188" s="313"/>
      <c r="S188" s="313"/>
      <c r="T188" s="313"/>
      <c r="U188" s="313"/>
      <c r="V188" s="269"/>
      <c r="W188" s="269"/>
      <c r="X188" s="269"/>
      <c r="Y188" s="269"/>
      <c r="Z188" s="269"/>
      <c r="AA188" s="269"/>
      <c r="AB188" s="269"/>
      <c r="AC188" s="269"/>
      <c r="AD188" s="269"/>
      <c r="AE188" s="269"/>
      <c r="AF188" s="269"/>
    </row>
    <row r="189" ht="15.75" customHeight="1">
      <c r="A189" s="316">
        <v>1.0</v>
      </c>
      <c r="B189" s="313" t="s">
        <v>1617</v>
      </c>
      <c r="C189" s="313" t="s">
        <v>1766</v>
      </c>
      <c r="D189" s="320">
        <v>3.0</v>
      </c>
      <c r="E189" s="313"/>
      <c r="F189" s="313"/>
      <c r="G189" s="313"/>
      <c r="H189" s="313"/>
      <c r="I189" s="313"/>
      <c r="J189" s="313"/>
      <c r="K189" s="313"/>
      <c r="L189" s="313"/>
      <c r="M189" s="313"/>
      <c r="N189" s="313"/>
      <c r="O189" s="313"/>
      <c r="P189" s="313"/>
      <c r="Q189" s="313"/>
      <c r="R189" s="313"/>
      <c r="S189" s="313"/>
      <c r="T189" s="313"/>
      <c r="U189" s="313">
        <v>2.0</v>
      </c>
      <c r="V189" s="269"/>
      <c r="W189" s="269"/>
      <c r="X189" s="269"/>
      <c r="Y189" s="269"/>
      <c r="Z189" s="269"/>
      <c r="AA189" s="269"/>
      <c r="AB189" s="269"/>
      <c r="AC189" s="269"/>
      <c r="AD189" s="269"/>
      <c r="AE189" s="269"/>
      <c r="AF189" s="269"/>
    </row>
    <row r="190" ht="15.75" customHeight="1">
      <c r="A190" s="316">
        <v>1.0</v>
      </c>
      <c r="B190" s="313" t="s">
        <v>1619</v>
      </c>
      <c r="C190" s="313" t="s">
        <v>1766</v>
      </c>
      <c r="D190" s="320">
        <v>3.0</v>
      </c>
      <c r="E190" s="313"/>
      <c r="F190" s="313"/>
      <c r="G190" s="313"/>
      <c r="H190" s="313"/>
      <c r="I190" s="313"/>
      <c r="J190" s="313"/>
      <c r="K190" s="313"/>
      <c r="L190" s="313"/>
      <c r="M190" s="313"/>
      <c r="N190" s="313"/>
      <c r="O190" s="313"/>
      <c r="P190" s="313"/>
      <c r="Q190" s="313"/>
      <c r="R190" s="313"/>
      <c r="S190" s="313"/>
      <c r="T190" s="313"/>
      <c r="U190" s="313">
        <v>2.0</v>
      </c>
      <c r="V190" s="269"/>
      <c r="W190" s="269"/>
      <c r="X190" s="269"/>
      <c r="Y190" s="269"/>
      <c r="Z190" s="269"/>
      <c r="AA190" s="269"/>
      <c r="AB190" s="269"/>
      <c r="AC190" s="269"/>
      <c r="AD190" s="269"/>
      <c r="AE190" s="269"/>
      <c r="AF190" s="269"/>
    </row>
    <row r="191" ht="15.75" customHeight="1"/>
    <row r="192" ht="15.75" customHeight="1"/>
    <row r="193" ht="30.0" customHeight="1">
      <c r="A193" s="306" t="s">
        <v>1754</v>
      </c>
      <c r="B193" s="306" t="s">
        <v>3</v>
      </c>
      <c r="C193" s="307" t="s">
        <v>1755</v>
      </c>
      <c r="D193" s="401" t="s">
        <v>1836</v>
      </c>
      <c r="E193" s="19"/>
      <c r="F193" s="19"/>
      <c r="G193" s="19"/>
      <c r="H193" s="19"/>
      <c r="I193" s="19"/>
      <c r="J193" s="19"/>
      <c r="K193" s="19"/>
      <c r="L193" s="19"/>
      <c r="M193" s="19"/>
      <c r="N193" s="19"/>
      <c r="O193" s="19"/>
      <c r="P193" s="19"/>
      <c r="Q193" s="19"/>
      <c r="R193" s="19"/>
      <c r="S193" s="19"/>
      <c r="T193" s="5"/>
      <c r="U193" s="309"/>
      <c r="V193" s="309"/>
      <c r="W193" s="309"/>
      <c r="X193" s="309"/>
      <c r="Y193" s="309"/>
      <c r="Z193" s="309"/>
      <c r="AA193" s="309"/>
      <c r="AB193" s="309"/>
      <c r="AC193" s="309"/>
      <c r="AD193" s="309"/>
      <c r="AE193" s="309"/>
      <c r="AF193" s="309"/>
    </row>
    <row r="194" ht="66.0" customHeight="1">
      <c r="A194" s="106"/>
      <c r="B194" s="106"/>
      <c r="C194" s="106"/>
      <c r="D194" s="310" t="s">
        <v>1757</v>
      </c>
      <c r="E194" s="126" t="s">
        <v>340</v>
      </c>
      <c r="F194" s="126" t="s">
        <v>341</v>
      </c>
      <c r="G194" s="126" t="s">
        <v>342</v>
      </c>
      <c r="H194" s="126" t="s">
        <v>343</v>
      </c>
      <c r="I194" s="126" t="s">
        <v>344</v>
      </c>
      <c r="J194" s="126" t="s">
        <v>345</v>
      </c>
      <c r="K194" s="126" t="s">
        <v>346</v>
      </c>
      <c r="L194" s="126" t="s">
        <v>347</v>
      </c>
      <c r="M194" s="126" t="s">
        <v>348</v>
      </c>
      <c r="N194" s="126" t="s">
        <v>1758</v>
      </c>
      <c r="O194" s="126" t="s">
        <v>1759</v>
      </c>
      <c r="P194" s="126" t="s">
        <v>1760</v>
      </c>
      <c r="Q194" s="126" t="s">
        <v>1761</v>
      </c>
      <c r="R194" s="126" t="s">
        <v>1762</v>
      </c>
      <c r="S194" s="126" t="s">
        <v>379</v>
      </c>
      <c r="T194" s="126" t="s">
        <v>1763</v>
      </c>
      <c r="U194" s="126" t="s">
        <v>1764</v>
      </c>
      <c r="V194" s="309"/>
      <c r="W194" s="309"/>
      <c r="X194" s="309"/>
      <c r="Y194" s="309"/>
      <c r="Z194" s="309"/>
      <c r="AA194" s="309"/>
      <c r="AB194" s="309"/>
      <c r="AC194" s="309"/>
      <c r="AD194" s="309"/>
      <c r="AE194" s="309"/>
      <c r="AF194" s="309"/>
    </row>
    <row r="195" ht="15.75" customHeight="1">
      <c r="A195" s="311">
        <v>1.0</v>
      </c>
      <c r="B195" s="313" t="s">
        <v>1546</v>
      </c>
      <c r="C195" s="313" t="s">
        <v>1766</v>
      </c>
      <c r="D195" s="314">
        <v>1.0</v>
      </c>
      <c r="E195" s="402">
        <v>44.0</v>
      </c>
      <c r="F195" s="139">
        <v>0.286434024572372</v>
      </c>
      <c r="G195" s="402">
        <v>0.289861857891082</v>
      </c>
      <c r="H195" s="402">
        <v>0.911764705882352</v>
      </c>
      <c r="I195" s="402">
        <v>0.894736842105263</v>
      </c>
      <c r="J195" s="139">
        <v>0.944444444444444</v>
      </c>
      <c r="K195" s="402">
        <v>0.918918918918919</v>
      </c>
      <c r="L195" s="402">
        <v>0.993055555555555</v>
      </c>
      <c r="M195" s="402">
        <v>0.994444444444444</v>
      </c>
      <c r="N195" s="313"/>
      <c r="O195" s="313"/>
      <c r="P195" s="313"/>
      <c r="Q195" s="313"/>
      <c r="R195" s="313"/>
      <c r="S195" s="313" t="s">
        <v>1831</v>
      </c>
      <c r="T195" s="313"/>
      <c r="U195" s="313">
        <v>3.0</v>
      </c>
      <c r="V195" s="269"/>
      <c r="W195" s="269"/>
      <c r="X195" s="269"/>
      <c r="Y195" s="269"/>
      <c r="Z195" s="269"/>
      <c r="AA195" s="269"/>
      <c r="AB195" s="269"/>
      <c r="AC195" s="269"/>
      <c r="AD195" s="269"/>
      <c r="AE195" s="269"/>
      <c r="AF195" s="269"/>
    </row>
    <row r="196" ht="15.75" hidden="1" customHeight="1">
      <c r="A196" s="316">
        <v>2.0</v>
      </c>
      <c r="B196" s="313" t="s">
        <v>1556</v>
      </c>
      <c r="C196" s="313" t="s">
        <v>1766</v>
      </c>
      <c r="D196" s="314">
        <v>1.0</v>
      </c>
      <c r="E196" s="313"/>
      <c r="F196" s="313"/>
      <c r="G196" s="313"/>
      <c r="H196" s="313"/>
      <c r="I196" s="313"/>
      <c r="J196" s="313"/>
      <c r="K196" s="313"/>
      <c r="L196" s="313"/>
      <c r="M196" s="313"/>
      <c r="N196" s="313"/>
      <c r="O196" s="313"/>
      <c r="P196" s="313"/>
      <c r="Q196" s="313"/>
      <c r="R196" s="313"/>
      <c r="S196" s="313"/>
      <c r="T196" s="313"/>
      <c r="U196" s="313"/>
      <c r="V196" s="269"/>
      <c r="W196" s="269"/>
      <c r="X196" s="269"/>
      <c r="Y196" s="269"/>
      <c r="Z196" s="269"/>
      <c r="AA196" s="269"/>
      <c r="AB196" s="269"/>
      <c r="AC196" s="269"/>
      <c r="AD196" s="269"/>
      <c r="AE196" s="269"/>
      <c r="AF196" s="269"/>
    </row>
    <row r="197" ht="15.75" hidden="1" customHeight="1">
      <c r="A197" s="316">
        <v>2.0</v>
      </c>
      <c r="B197" s="313" t="s">
        <v>1551</v>
      </c>
      <c r="C197" s="313" t="s">
        <v>1766</v>
      </c>
      <c r="D197" s="314">
        <v>1.0</v>
      </c>
      <c r="E197" s="313"/>
      <c r="F197" s="313"/>
      <c r="G197" s="313"/>
      <c r="H197" s="313"/>
      <c r="I197" s="313"/>
      <c r="J197" s="313"/>
      <c r="K197" s="313"/>
      <c r="L197" s="313"/>
      <c r="M197" s="313"/>
      <c r="N197" s="313"/>
      <c r="O197" s="313"/>
      <c r="P197" s="313"/>
      <c r="Q197" s="313"/>
      <c r="R197" s="313"/>
      <c r="S197" s="313"/>
      <c r="T197" s="313"/>
      <c r="U197" s="313"/>
      <c r="V197" s="269"/>
      <c r="W197" s="269"/>
      <c r="X197" s="269"/>
      <c r="Y197" s="269"/>
      <c r="Z197" s="269"/>
      <c r="AA197" s="269"/>
      <c r="AB197" s="269"/>
      <c r="AC197" s="269"/>
      <c r="AD197" s="269"/>
      <c r="AE197" s="269"/>
      <c r="AF197" s="269"/>
    </row>
    <row r="198" ht="15.75" customHeight="1">
      <c r="A198" s="311">
        <v>1.0</v>
      </c>
      <c r="B198" s="313" t="s">
        <v>1561</v>
      </c>
      <c r="C198" s="313" t="s">
        <v>1766</v>
      </c>
      <c r="D198" s="314">
        <v>1.0</v>
      </c>
      <c r="E198" s="313">
        <v>6.0</v>
      </c>
      <c r="F198" s="313">
        <v>0.729428589344024</v>
      </c>
      <c r="G198" s="313">
        <v>0.79943311214447</v>
      </c>
      <c r="H198" s="313">
        <v>0.575471698113207</v>
      </c>
      <c r="I198" s="313">
        <v>0.851851851851851</v>
      </c>
      <c r="J198" s="313">
        <v>0.359375</v>
      </c>
      <c r="K198" s="313">
        <v>0.505494505494505</v>
      </c>
      <c r="L198" s="313">
        <v>0.698660714285714</v>
      </c>
      <c r="M198" s="313">
        <v>0.801138045583973</v>
      </c>
      <c r="N198" s="313"/>
      <c r="O198" s="313"/>
      <c r="P198" s="313"/>
      <c r="Q198" s="313"/>
      <c r="R198" s="313"/>
      <c r="S198" s="313" t="s">
        <v>1832</v>
      </c>
      <c r="T198" s="313"/>
      <c r="U198" s="313">
        <v>3.0</v>
      </c>
      <c r="V198" s="269"/>
      <c r="W198" s="269"/>
      <c r="X198" s="269"/>
      <c r="Y198" s="269"/>
      <c r="Z198" s="269"/>
      <c r="AA198" s="269"/>
      <c r="AB198" s="269"/>
      <c r="AC198" s="269"/>
      <c r="AD198" s="269"/>
      <c r="AE198" s="269"/>
      <c r="AF198" s="269"/>
    </row>
    <row r="199" ht="15.75" hidden="1" customHeight="1">
      <c r="A199" s="316">
        <v>2.0</v>
      </c>
      <c r="B199" s="313" t="s">
        <v>1566</v>
      </c>
      <c r="C199" s="313" t="s">
        <v>1766</v>
      </c>
      <c r="D199" s="314">
        <v>1.0</v>
      </c>
      <c r="E199" s="313"/>
      <c r="F199" s="313"/>
      <c r="G199" s="313"/>
      <c r="H199" s="313"/>
      <c r="I199" s="313"/>
      <c r="J199" s="313"/>
      <c r="K199" s="313"/>
      <c r="L199" s="313"/>
      <c r="M199" s="313"/>
      <c r="N199" s="313"/>
      <c r="O199" s="313"/>
      <c r="P199" s="313"/>
      <c r="Q199" s="313"/>
      <c r="R199" s="313"/>
      <c r="S199" s="313"/>
      <c r="T199" s="313"/>
      <c r="U199" s="313"/>
      <c r="V199" s="269"/>
      <c r="W199" s="269"/>
      <c r="X199" s="269"/>
      <c r="Y199" s="269"/>
      <c r="Z199" s="269"/>
      <c r="AA199" s="269"/>
      <c r="AB199" s="269"/>
      <c r="AC199" s="269"/>
      <c r="AD199" s="269"/>
      <c r="AE199" s="269"/>
      <c r="AF199" s="269"/>
    </row>
    <row r="200" ht="15.75" hidden="1" customHeight="1">
      <c r="A200" s="316">
        <v>2.0</v>
      </c>
      <c r="B200" s="313" t="s">
        <v>1568</v>
      </c>
      <c r="C200" s="313" t="s">
        <v>1766</v>
      </c>
      <c r="D200" s="314">
        <v>1.0</v>
      </c>
      <c r="E200" s="313"/>
      <c r="F200" s="313"/>
      <c r="G200" s="313"/>
      <c r="H200" s="313"/>
      <c r="I200" s="313"/>
      <c r="J200" s="313"/>
      <c r="K200" s="313"/>
      <c r="L200" s="313"/>
      <c r="M200" s="313"/>
      <c r="N200" s="313"/>
      <c r="O200" s="313"/>
      <c r="P200" s="313"/>
      <c r="Q200" s="313"/>
      <c r="R200" s="313"/>
      <c r="S200" s="313"/>
      <c r="T200" s="313"/>
      <c r="U200" s="313"/>
      <c r="V200" s="269"/>
      <c r="W200" s="269"/>
      <c r="X200" s="269"/>
      <c r="Y200" s="269"/>
      <c r="Z200" s="269"/>
      <c r="AA200" s="269"/>
      <c r="AB200" s="269"/>
      <c r="AC200" s="269"/>
      <c r="AD200" s="269"/>
      <c r="AE200" s="269"/>
      <c r="AF200" s="269"/>
    </row>
    <row r="201" ht="15.75" customHeight="1">
      <c r="A201" s="317">
        <v>1.0</v>
      </c>
      <c r="B201" s="313" t="s">
        <v>1570</v>
      </c>
      <c r="C201" s="313" t="s">
        <v>1766</v>
      </c>
      <c r="D201" s="314">
        <v>1.0</v>
      </c>
      <c r="E201" s="313"/>
      <c r="F201" s="313"/>
      <c r="G201" s="313"/>
      <c r="H201" s="313"/>
      <c r="I201" s="313"/>
      <c r="J201" s="313"/>
      <c r="K201" s="313"/>
      <c r="L201" s="313"/>
      <c r="M201" s="313"/>
      <c r="N201" s="313"/>
      <c r="O201" s="313"/>
      <c r="P201" s="313"/>
      <c r="Q201" s="313"/>
      <c r="R201" s="313"/>
      <c r="S201" s="313"/>
      <c r="T201" s="313"/>
      <c r="U201" s="313">
        <v>3.0</v>
      </c>
      <c r="V201" s="269"/>
      <c r="W201" s="269"/>
      <c r="X201" s="269"/>
      <c r="Y201" s="269"/>
      <c r="Z201" s="269"/>
      <c r="AA201" s="269"/>
      <c r="AB201" s="269"/>
      <c r="AC201" s="269"/>
      <c r="AD201" s="269"/>
      <c r="AE201" s="269"/>
      <c r="AF201" s="269"/>
    </row>
    <row r="202" ht="15.75" customHeight="1">
      <c r="A202" s="317">
        <v>1.0</v>
      </c>
      <c r="B202" s="313" t="s">
        <v>1572</v>
      </c>
      <c r="C202" s="313" t="s">
        <v>1766</v>
      </c>
      <c r="D202" s="314">
        <v>1.0</v>
      </c>
      <c r="E202" s="313">
        <v>3.0</v>
      </c>
      <c r="F202" s="313">
        <v>0.607015490531921</v>
      </c>
      <c r="G202" s="313">
        <v>0.685828030109405</v>
      </c>
      <c r="H202" s="313">
        <v>0.632075471698113</v>
      </c>
      <c r="I202" s="313">
        <v>0.727272727272727</v>
      </c>
      <c r="J202" s="313">
        <v>0.625</v>
      </c>
      <c r="K202" s="313">
        <v>0.672268907563025</v>
      </c>
      <c r="L202" s="313">
        <v>0.670758928571428</v>
      </c>
      <c r="M202" s="313">
        <v>0.747702872490073</v>
      </c>
      <c r="N202" s="313"/>
      <c r="O202" s="313"/>
      <c r="P202" s="313"/>
      <c r="Q202" s="313"/>
      <c r="R202" s="313"/>
      <c r="S202" s="313"/>
      <c r="T202" s="313"/>
      <c r="U202" s="313">
        <v>3.0</v>
      </c>
      <c r="V202" s="269"/>
      <c r="W202" s="269"/>
      <c r="X202" s="269"/>
      <c r="Y202" s="269"/>
      <c r="Z202" s="269"/>
      <c r="AA202" s="269"/>
      <c r="AB202" s="269"/>
      <c r="AC202" s="269"/>
      <c r="AD202" s="269"/>
      <c r="AE202" s="269"/>
      <c r="AF202" s="269"/>
    </row>
    <row r="203" ht="15.75" hidden="1" customHeight="1">
      <c r="A203" s="316">
        <v>2.0</v>
      </c>
      <c r="B203" s="313" t="s">
        <v>1574</v>
      </c>
      <c r="C203" s="313" t="s">
        <v>1766</v>
      </c>
      <c r="D203" s="314">
        <v>1.0</v>
      </c>
      <c r="E203" s="313"/>
      <c r="F203" s="313"/>
      <c r="G203" s="313"/>
      <c r="H203" s="313"/>
      <c r="I203" s="313"/>
      <c r="J203" s="313"/>
      <c r="K203" s="313"/>
      <c r="L203" s="313"/>
      <c r="M203" s="313"/>
      <c r="N203" s="313"/>
      <c r="O203" s="313"/>
      <c r="P203" s="313"/>
      <c r="Q203" s="313"/>
      <c r="R203" s="313"/>
      <c r="S203" s="313"/>
      <c r="T203" s="313"/>
      <c r="U203" s="313"/>
      <c r="V203" s="269"/>
      <c r="W203" s="269"/>
      <c r="X203" s="269"/>
      <c r="Y203" s="269"/>
      <c r="Z203" s="269"/>
      <c r="AA203" s="269"/>
      <c r="AB203" s="269"/>
      <c r="AC203" s="269"/>
      <c r="AD203" s="269"/>
      <c r="AE203" s="269"/>
      <c r="AF203" s="269"/>
    </row>
    <row r="204" ht="15.75" hidden="1" customHeight="1">
      <c r="A204" s="316">
        <v>2.0</v>
      </c>
      <c r="B204" s="313" t="s">
        <v>1576</v>
      </c>
      <c r="C204" s="313" t="s">
        <v>1766</v>
      </c>
      <c r="D204" s="314">
        <v>1.0</v>
      </c>
      <c r="E204" s="313"/>
      <c r="F204" s="313"/>
      <c r="G204" s="313"/>
      <c r="H204" s="313"/>
      <c r="I204" s="313"/>
      <c r="J204" s="313"/>
      <c r="K204" s="313"/>
      <c r="L204" s="313"/>
      <c r="M204" s="313"/>
      <c r="N204" s="313"/>
      <c r="O204" s="313"/>
      <c r="P204" s="313"/>
      <c r="Q204" s="313"/>
      <c r="R204" s="313"/>
      <c r="S204" s="313"/>
      <c r="T204" s="313"/>
      <c r="U204" s="313"/>
      <c r="V204" s="269"/>
      <c r="W204" s="269"/>
      <c r="X204" s="269"/>
      <c r="Y204" s="269"/>
      <c r="Z204" s="269"/>
      <c r="AA204" s="269"/>
      <c r="AB204" s="269"/>
      <c r="AC204" s="269"/>
      <c r="AD204" s="269"/>
      <c r="AE204" s="269"/>
      <c r="AF204" s="269"/>
    </row>
    <row r="205" ht="15.75" hidden="1" customHeight="1">
      <c r="A205" s="316">
        <v>2.0</v>
      </c>
      <c r="B205" s="313" t="s">
        <v>1578</v>
      </c>
      <c r="C205" s="313" t="s">
        <v>1766</v>
      </c>
      <c r="D205" s="314">
        <v>1.0</v>
      </c>
      <c r="E205" s="313"/>
      <c r="F205" s="313"/>
      <c r="G205" s="313"/>
      <c r="H205" s="313"/>
      <c r="I205" s="313"/>
      <c r="J205" s="313"/>
      <c r="K205" s="313"/>
      <c r="L205" s="313"/>
      <c r="M205" s="313"/>
      <c r="N205" s="313"/>
      <c r="O205" s="313"/>
      <c r="P205" s="313"/>
      <c r="Q205" s="313"/>
      <c r="R205" s="313"/>
      <c r="S205" s="313"/>
      <c r="T205" s="313"/>
      <c r="U205" s="313"/>
      <c r="V205" s="269"/>
      <c r="W205" s="269"/>
      <c r="X205" s="269"/>
      <c r="Y205" s="269"/>
      <c r="Z205" s="269"/>
      <c r="AA205" s="269"/>
      <c r="AB205" s="269"/>
      <c r="AC205" s="269"/>
      <c r="AD205" s="269"/>
      <c r="AE205" s="269"/>
      <c r="AF205" s="269"/>
    </row>
    <row r="206" ht="15.75" hidden="1" customHeight="1">
      <c r="A206" s="316">
        <v>2.0</v>
      </c>
      <c r="B206" s="313" t="s">
        <v>1580</v>
      </c>
      <c r="C206" s="313" t="s">
        <v>1766</v>
      </c>
      <c r="D206" s="314">
        <v>1.0</v>
      </c>
      <c r="E206" s="313"/>
      <c r="F206" s="313"/>
      <c r="G206" s="313"/>
      <c r="H206" s="313"/>
      <c r="I206" s="313"/>
      <c r="J206" s="313"/>
      <c r="K206" s="313"/>
      <c r="L206" s="313"/>
      <c r="M206" s="313"/>
      <c r="N206" s="313"/>
      <c r="O206" s="313"/>
      <c r="P206" s="313"/>
      <c r="Q206" s="313"/>
      <c r="R206" s="313"/>
      <c r="S206" s="313"/>
      <c r="T206" s="313"/>
      <c r="U206" s="313"/>
      <c r="V206" s="269"/>
      <c r="W206" s="269"/>
      <c r="X206" s="269"/>
      <c r="Y206" s="269"/>
      <c r="Z206" s="269"/>
      <c r="AA206" s="269"/>
      <c r="AB206" s="269"/>
      <c r="AC206" s="269"/>
      <c r="AD206" s="269"/>
      <c r="AE206" s="269"/>
      <c r="AF206" s="269"/>
    </row>
    <row r="207" ht="15.75" hidden="1" customHeight="1">
      <c r="A207" s="316">
        <v>2.0</v>
      </c>
      <c r="B207" s="313" t="s">
        <v>1582</v>
      </c>
      <c r="C207" s="313" t="s">
        <v>1766</v>
      </c>
      <c r="D207" s="314">
        <v>1.0</v>
      </c>
      <c r="E207" s="313"/>
      <c r="F207" s="313"/>
      <c r="G207" s="313"/>
      <c r="H207" s="313"/>
      <c r="I207" s="313"/>
      <c r="J207" s="313"/>
      <c r="K207" s="313"/>
      <c r="L207" s="313"/>
      <c r="M207" s="313"/>
      <c r="N207" s="313"/>
      <c r="O207" s="313"/>
      <c r="P207" s="313"/>
      <c r="Q207" s="313"/>
      <c r="R207" s="313"/>
      <c r="S207" s="313"/>
      <c r="T207" s="313"/>
      <c r="U207" s="313"/>
      <c r="V207" s="269"/>
      <c r="W207" s="269"/>
      <c r="X207" s="269"/>
      <c r="Y207" s="269"/>
      <c r="Z207" s="269"/>
      <c r="AA207" s="269"/>
      <c r="AB207" s="269"/>
      <c r="AC207" s="269"/>
      <c r="AD207" s="269"/>
      <c r="AE207" s="269"/>
      <c r="AF207" s="269"/>
    </row>
    <row r="208" ht="15.75" hidden="1" customHeight="1">
      <c r="A208" s="316">
        <v>2.0</v>
      </c>
      <c r="B208" s="313" t="s">
        <v>1584</v>
      </c>
      <c r="C208" s="313" t="s">
        <v>1766</v>
      </c>
      <c r="D208" s="314">
        <v>1.0</v>
      </c>
      <c r="E208" s="313"/>
      <c r="F208" s="313"/>
      <c r="G208" s="313"/>
      <c r="H208" s="313"/>
      <c r="I208" s="313"/>
      <c r="J208" s="313"/>
      <c r="K208" s="313"/>
      <c r="L208" s="313"/>
      <c r="M208" s="313"/>
      <c r="N208" s="313"/>
      <c r="O208" s="313"/>
      <c r="P208" s="313"/>
      <c r="Q208" s="313"/>
      <c r="R208" s="313"/>
      <c r="S208" s="313"/>
      <c r="T208" s="313"/>
      <c r="U208" s="313"/>
      <c r="V208" s="269"/>
      <c r="W208" s="269"/>
      <c r="X208" s="269"/>
      <c r="Y208" s="269"/>
      <c r="Z208" s="269"/>
      <c r="AA208" s="269"/>
      <c r="AB208" s="269"/>
      <c r="AC208" s="269"/>
      <c r="AD208" s="269"/>
      <c r="AE208" s="269"/>
      <c r="AF208" s="269"/>
    </row>
    <row r="209" ht="15.75" hidden="1" customHeight="1">
      <c r="A209" s="316">
        <v>2.0</v>
      </c>
      <c r="B209" s="313" t="s">
        <v>1586</v>
      </c>
      <c r="C209" s="313" t="s">
        <v>1766</v>
      </c>
      <c r="D209" s="314">
        <v>1.0</v>
      </c>
      <c r="E209" s="313"/>
      <c r="F209" s="313"/>
      <c r="G209" s="313"/>
      <c r="H209" s="313"/>
      <c r="I209" s="313"/>
      <c r="J209" s="313"/>
      <c r="K209" s="313"/>
      <c r="L209" s="313"/>
      <c r="M209" s="313"/>
      <c r="N209" s="313"/>
      <c r="O209" s="313"/>
      <c r="P209" s="313"/>
      <c r="Q209" s="313"/>
      <c r="R209" s="313"/>
      <c r="S209" s="313"/>
      <c r="T209" s="313"/>
      <c r="U209" s="313"/>
      <c r="V209" s="269"/>
      <c r="W209" s="269"/>
      <c r="X209" s="269"/>
      <c r="Y209" s="269"/>
      <c r="Z209" s="269"/>
      <c r="AA209" s="269"/>
      <c r="AB209" s="269"/>
      <c r="AC209" s="269"/>
      <c r="AD209" s="269"/>
      <c r="AE209" s="269"/>
      <c r="AF209" s="269"/>
    </row>
    <row r="210" ht="15.75" hidden="1" customHeight="1">
      <c r="A210" s="316">
        <v>2.0</v>
      </c>
      <c r="B210" s="313" t="s">
        <v>1588</v>
      </c>
      <c r="C210" s="313" t="s">
        <v>1766</v>
      </c>
      <c r="D210" s="314">
        <v>1.0</v>
      </c>
      <c r="E210" s="313"/>
      <c r="F210" s="313"/>
      <c r="G210" s="313"/>
      <c r="H210" s="313"/>
      <c r="I210" s="313"/>
      <c r="J210" s="313"/>
      <c r="K210" s="313"/>
      <c r="L210" s="313"/>
      <c r="M210" s="313"/>
      <c r="N210" s="313"/>
      <c r="O210" s="313"/>
      <c r="P210" s="313"/>
      <c r="Q210" s="313"/>
      <c r="R210" s="313"/>
      <c r="S210" s="313"/>
      <c r="T210" s="313"/>
      <c r="U210" s="313"/>
      <c r="V210" s="269"/>
      <c r="W210" s="269"/>
      <c r="X210" s="269"/>
      <c r="Y210" s="269"/>
      <c r="Z210" s="269"/>
      <c r="AA210" s="269"/>
      <c r="AB210" s="269"/>
      <c r="AC210" s="269"/>
      <c r="AD210" s="269"/>
      <c r="AE210" s="269"/>
      <c r="AF210" s="269"/>
    </row>
    <row r="211" ht="15.75" hidden="1" customHeight="1">
      <c r="A211" s="316">
        <v>2.0</v>
      </c>
      <c r="B211" s="313" t="s">
        <v>1590</v>
      </c>
      <c r="C211" s="313" t="s">
        <v>1766</v>
      </c>
      <c r="D211" s="314">
        <v>1.0</v>
      </c>
      <c r="E211" s="313"/>
      <c r="F211" s="313"/>
      <c r="G211" s="313"/>
      <c r="H211" s="313"/>
      <c r="I211" s="313"/>
      <c r="J211" s="313"/>
      <c r="K211" s="313"/>
      <c r="L211" s="313"/>
      <c r="M211" s="313"/>
      <c r="N211" s="313"/>
      <c r="O211" s="313"/>
      <c r="P211" s="313"/>
      <c r="Q211" s="313"/>
      <c r="R211" s="313"/>
      <c r="S211" s="313"/>
      <c r="T211" s="313"/>
      <c r="U211" s="313"/>
      <c r="V211" s="269"/>
      <c r="W211" s="269"/>
      <c r="X211" s="269"/>
      <c r="Y211" s="269"/>
      <c r="Z211" s="269"/>
      <c r="AA211" s="269"/>
      <c r="AB211" s="269"/>
      <c r="AC211" s="269"/>
      <c r="AD211" s="269"/>
      <c r="AE211" s="269"/>
      <c r="AF211" s="269"/>
    </row>
    <row r="212" ht="15.75" hidden="1" customHeight="1">
      <c r="A212" s="316">
        <v>2.0</v>
      </c>
      <c r="B212" s="313" t="s">
        <v>1592</v>
      </c>
      <c r="C212" s="313" t="s">
        <v>1766</v>
      </c>
      <c r="D212" s="314">
        <v>1.0</v>
      </c>
      <c r="E212" s="313"/>
      <c r="F212" s="313"/>
      <c r="G212" s="313"/>
      <c r="H212" s="313"/>
      <c r="I212" s="313"/>
      <c r="J212" s="313"/>
      <c r="K212" s="313"/>
      <c r="L212" s="313"/>
      <c r="M212" s="313"/>
      <c r="N212" s="313"/>
      <c r="O212" s="313"/>
      <c r="P212" s="313"/>
      <c r="Q212" s="313"/>
      <c r="R212" s="313"/>
      <c r="S212" s="313"/>
      <c r="T212" s="313"/>
      <c r="U212" s="313"/>
      <c r="V212" s="269"/>
      <c r="W212" s="269"/>
      <c r="X212" s="269"/>
      <c r="Y212" s="269"/>
      <c r="Z212" s="269"/>
      <c r="AA212" s="269"/>
      <c r="AB212" s="269"/>
      <c r="AC212" s="269"/>
      <c r="AD212" s="269"/>
      <c r="AE212" s="269"/>
      <c r="AF212" s="269"/>
    </row>
    <row r="213" ht="15.75" customHeight="1">
      <c r="A213" s="316">
        <v>1.0</v>
      </c>
      <c r="B213" s="313" t="s">
        <v>1594</v>
      </c>
      <c r="C213" s="313" t="s">
        <v>1766</v>
      </c>
      <c r="D213" s="314">
        <v>1.0</v>
      </c>
      <c r="E213" s="313"/>
      <c r="F213" s="313"/>
      <c r="G213" s="313"/>
      <c r="H213" s="313"/>
      <c r="I213" s="313"/>
      <c r="J213" s="313"/>
      <c r="K213" s="313"/>
      <c r="L213" s="313"/>
      <c r="M213" s="313"/>
      <c r="N213" s="313"/>
      <c r="O213" s="313"/>
      <c r="P213" s="313"/>
      <c r="Q213" s="313"/>
      <c r="R213" s="313"/>
      <c r="S213" s="313" t="s">
        <v>1833</v>
      </c>
      <c r="T213" s="313"/>
      <c r="U213" s="313">
        <v>3.0</v>
      </c>
      <c r="V213" s="269"/>
      <c r="W213" s="269"/>
      <c r="X213" s="269"/>
      <c r="Y213" s="269"/>
      <c r="Z213" s="269"/>
      <c r="AA213" s="269"/>
      <c r="AB213" s="269"/>
      <c r="AC213" s="269"/>
      <c r="AD213" s="269"/>
      <c r="AE213" s="269"/>
      <c r="AF213" s="269"/>
    </row>
    <row r="214" ht="15.75" hidden="1" customHeight="1">
      <c r="A214" s="316">
        <v>2.0</v>
      </c>
      <c r="B214" s="313" t="s">
        <v>1596</v>
      </c>
      <c r="C214" s="313" t="s">
        <v>1766</v>
      </c>
      <c r="D214" s="314">
        <v>1.0</v>
      </c>
      <c r="E214" s="313"/>
      <c r="F214" s="313"/>
      <c r="G214" s="313"/>
      <c r="H214" s="313"/>
      <c r="I214" s="313"/>
      <c r="J214" s="313"/>
      <c r="K214" s="313"/>
      <c r="L214" s="313"/>
      <c r="M214" s="313"/>
      <c r="N214" s="313"/>
      <c r="O214" s="313"/>
      <c r="P214" s="313"/>
      <c r="Q214" s="313"/>
      <c r="R214" s="313"/>
      <c r="S214" s="313"/>
      <c r="T214" s="313"/>
      <c r="U214" s="313"/>
      <c r="V214" s="269"/>
      <c r="W214" s="269"/>
      <c r="X214" s="269"/>
      <c r="Y214" s="269"/>
      <c r="Z214" s="269"/>
      <c r="AA214" s="269"/>
      <c r="AB214" s="269"/>
      <c r="AC214" s="269"/>
      <c r="AD214" s="269"/>
      <c r="AE214" s="269"/>
      <c r="AF214" s="269"/>
    </row>
    <row r="215" ht="15.75" hidden="1" customHeight="1">
      <c r="A215" s="316">
        <v>2.0</v>
      </c>
      <c r="B215" s="313" t="s">
        <v>1598</v>
      </c>
      <c r="C215" s="313" t="s">
        <v>1766</v>
      </c>
      <c r="D215" s="314">
        <v>1.0</v>
      </c>
      <c r="E215" s="313"/>
      <c r="F215" s="313"/>
      <c r="G215" s="313"/>
      <c r="H215" s="313"/>
      <c r="I215" s="313"/>
      <c r="J215" s="313"/>
      <c r="K215" s="313"/>
      <c r="L215" s="313"/>
      <c r="M215" s="313"/>
      <c r="N215" s="313"/>
      <c r="O215" s="313"/>
      <c r="P215" s="313"/>
      <c r="Q215" s="313"/>
      <c r="R215" s="313"/>
      <c r="S215" s="313"/>
      <c r="T215" s="313"/>
      <c r="U215" s="313"/>
      <c r="V215" s="269"/>
      <c r="W215" s="269"/>
      <c r="X215" s="269"/>
      <c r="Y215" s="269"/>
      <c r="Z215" s="269"/>
      <c r="AA215" s="269"/>
      <c r="AB215" s="269"/>
      <c r="AC215" s="269"/>
      <c r="AD215" s="269"/>
      <c r="AE215" s="269"/>
      <c r="AF215" s="269"/>
    </row>
    <row r="216" ht="15.75" customHeight="1">
      <c r="A216" s="316">
        <v>1.0</v>
      </c>
      <c r="B216" s="313" t="s">
        <v>1600</v>
      </c>
      <c r="C216" s="313" t="s">
        <v>1766</v>
      </c>
      <c r="D216" s="314">
        <v>1.0</v>
      </c>
      <c r="E216" s="313">
        <v>11.0</v>
      </c>
      <c r="F216" s="313">
        <v>0.767027378082275</v>
      </c>
      <c r="G216" s="313">
        <v>0.772244870662689</v>
      </c>
      <c r="H216" s="313">
        <v>0.660377358490566</v>
      </c>
      <c r="I216" s="313">
        <v>0.712121212121212</v>
      </c>
      <c r="J216" s="313">
        <v>0.734375</v>
      </c>
      <c r="K216" s="313">
        <v>0.723076923076923</v>
      </c>
      <c r="L216" s="318">
        <v>0.704241071428571</v>
      </c>
      <c r="M216" s="318">
        <v>0.807785567121448</v>
      </c>
      <c r="N216" s="313"/>
      <c r="O216" s="313"/>
      <c r="P216" s="313"/>
      <c r="Q216" s="313"/>
      <c r="R216" s="313"/>
      <c r="S216" s="313" t="s">
        <v>1834</v>
      </c>
      <c r="T216" s="313"/>
      <c r="U216" s="313">
        <v>3.0</v>
      </c>
      <c r="V216" s="269"/>
      <c r="W216" s="269"/>
      <c r="X216" s="269"/>
      <c r="Y216" s="269"/>
      <c r="Z216" s="269"/>
      <c r="AA216" s="269"/>
      <c r="AB216" s="269"/>
      <c r="AC216" s="269"/>
      <c r="AD216" s="269"/>
      <c r="AE216" s="269"/>
      <c r="AF216" s="269"/>
    </row>
    <row r="217" ht="15.75" hidden="1" customHeight="1">
      <c r="A217" s="316">
        <v>2.0</v>
      </c>
      <c r="B217" s="313" t="s">
        <v>1605</v>
      </c>
      <c r="C217" s="313" t="s">
        <v>1766</v>
      </c>
      <c r="D217" s="314">
        <v>1.0</v>
      </c>
      <c r="E217" s="313"/>
      <c r="F217" s="313"/>
      <c r="G217" s="313"/>
      <c r="H217" s="313"/>
      <c r="I217" s="313"/>
      <c r="J217" s="313"/>
      <c r="K217" s="313"/>
      <c r="L217" s="313"/>
      <c r="M217" s="313"/>
      <c r="N217" s="313"/>
      <c r="O217" s="313"/>
      <c r="P217" s="313"/>
      <c r="Q217" s="313"/>
      <c r="R217" s="313"/>
      <c r="S217" s="313"/>
      <c r="T217" s="313"/>
      <c r="U217" s="313"/>
      <c r="V217" s="269"/>
      <c r="W217" s="269"/>
      <c r="X217" s="269"/>
      <c r="Y217" s="269"/>
      <c r="Z217" s="269"/>
      <c r="AA217" s="269"/>
      <c r="AB217" s="269"/>
      <c r="AC217" s="269"/>
      <c r="AD217" s="269"/>
      <c r="AE217" s="269"/>
      <c r="AF217" s="269"/>
    </row>
    <row r="218" ht="15.75" hidden="1" customHeight="1">
      <c r="A218" s="316">
        <v>2.0</v>
      </c>
      <c r="B218" s="313" t="s">
        <v>1607</v>
      </c>
      <c r="C218" s="313" t="s">
        <v>1766</v>
      </c>
      <c r="D218" s="314">
        <v>1.0</v>
      </c>
      <c r="E218" s="313"/>
      <c r="F218" s="313"/>
      <c r="G218" s="313"/>
      <c r="H218" s="313"/>
      <c r="I218" s="313"/>
      <c r="J218" s="313"/>
      <c r="K218" s="313"/>
      <c r="L218" s="313"/>
      <c r="M218" s="313"/>
      <c r="N218" s="313"/>
      <c r="O218" s="313"/>
      <c r="P218" s="313"/>
      <c r="Q218" s="313"/>
      <c r="R218" s="313"/>
      <c r="S218" s="313"/>
      <c r="T218" s="313"/>
      <c r="U218" s="313"/>
      <c r="V218" s="269"/>
      <c r="W218" s="269"/>
      <c r="X218" s="269"/>
      <c r="Y218" s="269"/>
      <c r="Z218" s="269"/>
      <c r="AA218" s="269"/>
      <c r="AB218" s="269"/>
      <c r="AC218" s="269"/>
      <c r="AD218" s="269"/>
      <c r="AE218" s="269"/>
      <c r="AF218" s="269"/>
    </row>
    <row r="219" ht="15.75" customHeight="1">
      <c r="A219" s="316">
        <v>1.0</v>
      </c>
      <c r="B219" s="313" t="s">
        <v>1609</v>
      </c>
      <c r="C219" s="313" t="s">
        <v>1766</v>
      </c>
      <c r="D219" s="314">
        <v>1.0</v>
      </c>
      <c r="E219" s="313">
        <v>5.0</v>
      </c>
      <c r="F219" s="313">
        <v>0.670543491840362</v>
      </c>
      <c r="G219" s="313">
        <v>0.790455281734466</v>
      </c>
      <c r="H219" s="313">
        <v>0.566037735849056</v>
      </c>
      <c r="I219" s="313">
        <v>0.75</v>
      </c>
      <c r="J219" s="313">
        <v>0.421875</v>
      </c>
      <c r="K219" s="313">
        <v>0.54</v>
      </c>
      <c r="L219" s="313">
        <v>0.694940476190476</v>
      </c>
      <c r="M219" s="313">
        <v>0.750391166492091</v>
      </c>
      <c r="N219" s="313"/>
      <c r="O219" s="313"/>
      <c r="P219" s="313"/>
      <c r="Q219" s="313"/>
      <c r="R219" s="313"/>
      <c r="S219" s="313"/>
      <c r="T219" s="313"/>
      <c r="U219" s="313">
        <v>3.0</v>
      </c>
      <c r="V219" s="269"/>
      <c r="W219" s="269"/>
      <c r="X219" s="269"/>
      <c r="Y219" s="269"/>
      <c r="Z219" s="269"/>
      <c r="AA219" s="269"/>
      <c r="AB219" s="269"/>
      <c r="AC219" s="269"/>
      <c r="AD219" s="269"/>
      <c r="AE219" s="269"/>
      <c r="AF219" s="269"/>
    </row>
    <row r="220" ht="15.75" customHeight="1">
      <c r="A220" s="316">
        <v>1.0</v>
      </c>
      <c r="B220" s="313" t="s">
        <v>1611</v>
      </c>
      <c r="C220" s="313" t="s">
        <v>1766</v>
      </c>
      <c r="D220" s="314">
        <v>1.0</v>
      </c>
      <c r="E220" s="313">
        <v>26.0</v>
      </c>
      <c r="F220" s="313">
        <v>0.821342527866363</v>
      </c>
      <c r="G220" s="313">
        <v>0.824544787406921</v>
      </c>
      <c r="H220" s="313">
        <v>0.688679245283018</v>
      </c>
      <c r="I220" s="313">
        <v>0.691358024691358</v>
      </c>
      <c r="J220" s="313">
        <v>0.875</v>
      </c>
      <c r="K220" s="313">
        <v>0.772413793103448</v>
      </c>
      <c r="L220" s="313">
        <v>0.647693452380952</v>
      </c>
      <c r="M220" s="313">
        <v>0.693887564466433</v>
      </c>
      <c r="N220" s="313"/>
      <c r="O220" s="313"/>
      <c r="P220" s="313"/>
      <c r="Q220" s="313"/>
      <c r="R220" s="313"/>
      <c r="S220" s="313"/>
      <c r="T220" s="313"/>
      <c r="U220" s="313">
        <v>3.0</v>
      </c>
      <c r="V220" s="269"/>
      <c r="W220" s="269"/>
      <c r="X220" s="269"/>
      <c r="Y220" s="269"/>
      <c r="Z220" s="269"/>
      <c r="AA220" s="269"/>
      <c r="AB220" s="269"/>
      <c r="AC220" s="269"/>
      <c r="AD220" s="269"/>
      <c r="AE220" s="269"/>
      <c r="AF220" s="269"/>
    </row>
    <row r="221" ht="15.75" hidden="1" customHeight="1">
      <c r="A221" s="316">
        <v>2.0</v>
      </c>
      <c r="B221" s="313" t="s">
        <v>1613</v>
      </c>
      <c r="C221" s="313" t="s">
        <v>1766</v>
      </c>
      <c r="D221" s="314">
        <v>1.0</v>
      </c>
      <c r="E221" s="313"/>
      <c r="F221" s="313"/>
      <c r="G221" s="313"/>
      <c r="H221" s="313"/>
      <c r="I221" s="313"/>
      <c r="J221" s="313"/>
      <c r="K221" s="313"/>
      <c r="L221" s="313"/>
      <c r="M221" s="313"/>
      <c r="N221" s="313"/>
      <c r="O221" s="313"/>
      <c r="P221" s="313"/>
      <c r="Q221" s="313"/>
      <c r="R221" s="313"/>
      <c r="S221" s="313"/>
      <c r="T221" s="313"/>
      <c r="U221" s="313"/>
      <c r="V221" s="269"/>
      <c r="W221" s="269"/>
      <c r="X221" s="269"/>
      <c r="Y221" s="269"/>
      <c r="Z221" s="269"/>
      <c r="AA221" s="269"/>
      <c r="AB221" s="269"/>
      <c r="AC221" s="269"/>
      <c r="AD221" s="269"/>
      <c r="AE221" s="269"/>
      <c r="AF221" s="269"/>
    </row>
    <row r="222" ht="15.75" hidden="1" customHeight="1">
      <c r="A222" s="316">
        <v>2.0</v>
      </c>
      <c r="B222" s="313" t="s">
        <v>1615</v>
      </c>
      <c r="C222" s="313" t="s">
        <v>1766</v>
      </c>
      <c r="D222" s="314">
        <v>1.0</v>
      </c>
      <c r="E222" s="313"/>
      <c r="F222" s="313"/>
      <c r="G222" s="313"/>
      <c r="H222" s="313"/>
      <c r="I222" s="313"/>
      <c r="J222" s="313"/>
      <c r="K222" s="313"/>
      <c r="L222" s="313"/>
      <c r="M222" s="313"/>
      <c r="N222" s="313"/>
      <c r="O222" s="313"/>
      <c r="P222" s="313"/>
      <c r="Q222" s="313"/>
      <c r="R222" s="313"/>
      <c r="S222" s="313"/>
      <c r="T222" s="313"/>
      <c r="U222" s="313"/>
      <c r="V222" s="269"/>
      <c r="W222" s="269"/>
      <c r="X222" s="269"/>
      <c r="Y222" s="269"/>
      <c r="Z222" s="269"/>
      <c r="AA222" s="269"/>
      <c r="AB222" s="269"/>
      <c r="AC222" s="269"/>
      <c r="AD222" s="269"/>
      <c r="AE222" s="269"/>
      <c r="AF222" s="269"/>
    </row>
    <row r="223" ht="15.75" customHeight="1">
      <c r="A223" s="316">
        <v>1.0</v>
      </c>
      <c r="B223" s="313" t="s">
        <v>1617</v>
      </c>
      <c r="C223" s="313" t="s">
        <v>1766</v>
      </c>
      <c r="D223" s="314">
        <v>1.0</v>
      </c>
      <c r="E223" s="313"/>
      <c r="F223" s="313"/>
      <c r="G223" s="313"/>
      <c r="H223" s="313"/>
      <c r="I223" s="313"/>
      <c r="J223" s="313"/>
      <c r="K223" s="313"/>
      <c r="L223" s="313"/>
      <c r="M223" s="313"/>
      <c r="N223" s="313"/>
      <c r="O223" s="313"/>
      <c r="P223" s="313"/>
      <c r="Q223" s="313"/>
      <c r="R223" s="313"/>
      <c r="S223" s="313"/>
      <c r="T223" s="313"/>
      <c r="U223" s="313">
        <v>3.0</v>
      </c>
      <c r="V223" s="269"/>
      <c r="W223" s="269"/>
      <c r="X223" s="269"/>
      <c r="Y223" s="269"/>
      <c r="Z223" s="269"/>
      <c r="AA223" s="269"/>
      <c r="AB223" s="269"/>
      <c r="AC223" s="269"/>
      <c r="AD223" s="269"/>
      <c r="AE223" s="269"/>
      <c r="AF223" s="269"/>
    </row>
    <row r="224" ht="15.75" customHeight="1">
      <c r="A224" s="316">
        <v>1.0</v>
      </c>
      <c r="B224" s="313" t="s">
        <v>1619</v>
      </c>
      <c r="C224" s="313" t="s">
        <v>1766</v>
      </c>
      <c r="D224" s="314">
        <v>1.0</v>
      </c>
      <c r="E224" s="313"/>
      <c r="F224" s="313"/>
      <c r="G224" s="313"/>
      <c r="H224" s="313"/>
      <c r="I224" s="313"/>
      <c r="J224" s="313"/>
      <c r="K224" s="313"/>
      <c r="L224" s="313"/>
      <c r="M224" s="313"/>
      <c r="N224" s="313"/>
      <c r="O224" s="313"/>
      <c r="P224" s="313"/>
      <c r="Q224" s="313"/>
      <c r="R224" s="313"/>
      <c r="S224" s="313"/>
      <c r="T224" s="313"/>
      <c r="U224" s="313">
        <v>3.0</v>
      </c>
      <c r="V224" s="269"/>
      <c r="W224" s="269"/>
      <c r="X224" s="269"/>
      <c r="Y224" s="269"/>
      <c r="Z224" s="269"/>
      <c r="AA224" s="269"/>
      <c r="AB224" s="269"/>
      <c r="AC224" s="269"/>
      <c r="AD224" s="269"/>
      <c r="AE224" s="269"/>
      <c r="AF224" s="269"/>
    </row>
    <row r="225" ht="15.75" hidden="1" customHeight="1">
      <c r="A225" s="316">
        <v>2.0</v>
      </c>
      <c r="B225" s="313" t="s">
        <v>1621</v>
      </c>
      <c r="C225" s="313" t="s">
        <v>1766</v>
      </c>
      <c r="D225" s="313">
        <v>1.0</v>
      </c>
      <c r="E225" s="313"/>
      <c r="F225" s="313"/>
      <c r="G225" s="313"/>
      <c r="H225" s="313"/>
      <c r="I225" s="313"/>
      <c r="J225" s="313"/>
      <c r="K225" s="313"/>
      <c r="L225" s="313"/>
      <c r="M225" s="313"/>
      <c r="N225" s="313"/>
      <c r="O225" s="313"/>
      <c r="P225" s="313"/>
      <c r="Q225" s="313"/>
      <c r="R225" s="313"/>
      <c r="S225" s="313"/>
      <c r="T225" s="313"/>
      <c r="U225" s="313"/>
      <c r="V225" s="269"/>
      <c r="W225" s="269"/>
      <c r="X225" s="269"/>
      <c r="Y225" s="269"/>
      <c r="Z225" s="269"/>
      <c r="AA225" s="269"/>
      <c r="AB225" s="269"/>
      <c r="AC225" s="269"/>
      <c r="AD225" s="269"/>
      <c r="AE225" s="269"/>
      <c r="AF225" s="269"/>
    </row>
    <row r="226" ht="15.75" hidden="1" customHeight="1">
      <c r="A226" s="316">
        <v>2.0</v>
      </c>
      <c r="B226" s="313" t="s">
        <v>1623</v>
      </c>
      <c r="C226" s="313" t="s">
        <v>1766</v>
      </c>
      <c r="D226" s="313">
        <v>1.0</v>
      </c>
      <c r="E226" s="313"/>
      <c r="F226" s="313"/>
      <c r="G226" s="313"/>
      <c r="H226" s="313"/>
      <c r="I226" s="313"/>
      <c r="J226" s="313"/>
      <c r="K226" s="313"/>
      <c r="L226" s="313"/>
      <c r="M226" s="313"/>
      <c r="N226" s="313"/>
      <c r="O226" s="313"/>
      <c r="P226" s="313"/>
      <c r="Q226" s="313"/>
      <c r="R226" s="313"/>
      <c r="S226" s="313"/>
      <c r="T226" s="313"/>
      <c r="U226" s="313"/>
      <c r="V226" s="269"/>
      <c r="W226" s="269"/>
      <c r="X226" s="269"/>
      <c r="Y226" s="269"/>
      <c r="Z226" s="269"/>
      <c r="AA226" s="269"/>
      <c r="AB226" s="269"/>
      <c r="AC226" s="269"/>
      <c r="AD226" s="269"/>
      <c r="AE226" s="269"/>
      <c r="AF226" s="269"/>
    </row>
    <row r="227" ht="15.75" customHeight="1">
      <c r="A227" s="311">
        <v>1.0</v>
      </c>
      <c r="B227" s="313" t="s">
        <v>1546</v>
      </c>
      <c r="C227" s="313" t="s">
        <v>1766</v>
      </c>
      <c r="D227" s="319">
        <v>2.0</v>
      </c>
      <c r="E227" s="313"/>
      <c r="F227" s="152"/>
      <c r="G227" s="313"/>
      <c r="H227" s="313"/>
      <c r="I227" s="313"/>
      <c r="K227" s="313"/>
      <c r="L227" s="313"/>
      <c r="M227" s="313"/>
      <c r="N227" s="313"/>
      <c r="O227" s="313"/>
      <c r="P227" s="313"/>
      <c r="Q227" s="313"/>
      <c r="R227" s="313"/>
      <c r="S227" s="313" t="s">
        <v>1831</v>
      </c>
      <c r="T227" s="313"/>
      <c r="U227" s="313">
        <v>3.0</v>
      </c>
      <c r="V227" s="269"/>
      <c r="W227" s="269"/>
      <c r="X227" s="269"/>
      <c r="Y227" s="269"/>
      <c r="Z227" s="269"/>
      <c r="AA227" s="269"/>
      <c r="AB227" s="269"/>
      <c r="AC227" s="269"/>
      <c r="AD227" s="269"/>
      <c r="AE227" s="269"/>
      <c r="AF227" s="269"/>
    </row>
    <row r="228" ht="15.75" hidden="1" customHeight="1">
      <c r="A228" s="316">
        <v>2.0</v>
      </c>
      <c r="B228" s="313" t="s">
        <v>1556</v>
      </c>
      <c r="C228" s="313" t="s">
        <v>1766</v>
      </c>
      <c r="D228" s="319">
        <v>1.0</v>
      </c>
      <c r="E228" s="313"/>
      <c r="F228" s="313"/>
      <c r="G228" s="313"/>
      <c r="H228" s="313"/>
      <c r="I228" s="313"/>
      <c r="J228" s="313"/>
      <c r="K228" s="313"/>
      <c r="L228" s="313"/>
      <c r="M228" s="313"/>
      <c r="N228" s="313"/>
      <c r="O228" s="313"/>
      <c r="P228" s="313"/>
      <c r="Q228" s="313"/>
      <c r="R228" s="313"/>
      <c r="S228" s="313"/>
      <c r="T228" s="313"/>
      <c r="U228" s="313"/>
      <c r="V228" s="269"/>
      <c r="W228" s="269"/>
      <c r="X228" s="269"/>
      <c r="Y228" s="269"/>
      <c r="Z228" s="269"/>
      <c r="AA228" s="269"/>
      <c r="AB228" s="269"/>
      <c r="AC228" s="269"/>
      <c r="AD228" s="269"/>
      <c r="AE228" s="269"/>
      <c r="AF228" s="269"/>
    </row>
    <row r="229" ht="15.75" hidden="1" customHeight="1">
      <c r="A229" s="316">
        <v>2.0</v>
      </c>
      <c r="B229" s="313" t="s">
        <v>1551</v>
      </c>
      <c r="C229" s="313" t="s">
        <v>1766</v>
      </c>
      <c r="D229" s="319">
        <v>1.0</v>
      </c>
      <c r="E229" s="313"/>
      <c r="F229" s="313"/>
      <c r="G229" s="313"/>
      <c r="H229" s="313"/>
      <c r="I229" s="313"/>
      <c r="J229" s="313"/>
      <c r="K229" s="313"/>
      <c r="L229" s="313"/>
      <c r="M229" s="313"/>
      <c r="N229" s="313"/>
      <c r="O229" s="313"/>
      <c r="P229" s="313"/>
      <c r="Q229" s="313"/>
      <c r="R229" s="313"/>
      <c r="S229" s="313"/>
      <c r="T229" s="313"/>
      <c r="U229" s="313"/>
      <c r="V229" s="269"/>
      <c r="W229" s="269"/>
      <c r="X229" s="269"/>
      <c r="Y229" s="269"/>
      <c r="Z229" s="269"/>
      <c r="AA229" s="269"/>
      <c r="AB229" s="269"/>
      <c r="AC229" s="269"/>
      <c r="AD229" s="269"/>
      <c r="AE229" s="269"/>
      <c r="AF229" s="269"/>
    </row>
    <row r="230" ht="15.75" customHeight="1">
      <c r="A230" s="311">
        <v>1.0</v>
      </c>
      <c r="B230" s="313" t="s">
        <v>1561</v>
      </c>
      <c r="C230" s="313" t="s">
        <v>1766</v>
      </c>
      <c r="D230" s="319">
        <v>2.0</v>
      </c>
      <c r="E230" s="313"/>
      <c r="F230" s="313"/>
      <c r="G230" s="313"/>
      <c r="H230" s="313"/>
      <c r="I230" s="313"/>
      <c r="J230" s="313"/>
      <c r="K230" s="313"/>
      <c r="L230" s="313"/>
      <c r="M230" s="313"/>
      <c r="N230" s="313"/>
      <c r="O230" s="313"/>
      <c r="P230" s="313"/>
      <c r="Q230" s="313"/>
      <c r="R230" s="313"/>
      <c r="S230" s="313" t="s">
        <v>1832</v>
      </c>
      <c r="T230" s="313"/>
      <c r="U230" s="313">
        <v>3.0</v>
      </c>
      <c r="V230" s="269"/>
      <c r="W230" s="269"/>
      <c r="X230" s="269"/>
      <c r="Y230" s="269"/>
      <c r="Z230" s="269"/>
      <c r="AA230" s="269"/>
      <c r="AB230" s="269"/>
      <c r="AC230" s="269"/>
      <c r="AD230" s="269"/>
      <c r="AE230" s="269"/>
      <c r="AF230" s="269"/>
    </row>
    <row r="231" ht="15.75" hidden="1" customHeight="1">
      <c r="A231" s="316">
        <v>2.0</v>
      </c>
      <c r="B231" s="313" t="s">
        <v>1566</v>
      </c>
      <c r="C231" s="313" t="s">
        <v>1766</v>
      </c>
      <c r="D231" s="319">
        <v>1.5</v>
      </c>
      <c r="E231" s="313"/>
      <c r="F231" s="313"/>
      <c r="G231" s="313"/>
      <c r="H231" s="313"/>
      <c r="I231" s="313"/>
      <c r="J231" s="313"/>
      <c r="K231" s="313"/>
      <c r="L231" s="313"/>
      <c r="M231" s="313"/>
      <c r="N231" s="313"/>
      <c r="O231" s="313"/>
      <c r="P231" s="313"/>
      <c r="Q231" s="313"/>
      <c r="R231" s="313"/>
      <c r="S231" s="313"/>
      <c r="T231" s="313"/>
      <c r="U231" s="313"/>
      <c r="V231" s="269"/>
      <c r="W231" s="269"/>
      <c r="X231" s="269"/>
      <c r="Y231" s="269"/>
      <c r="Z231" s="269"/>
      <c r="AA231" s="269"/>
      <c r="AB231" s="269"/>
      <c r="AC231" s="269"/>
      <c r="AD231" s="269"/>
      <c r="AE231" s="269"/>
      <c r="AF231" s="269"/>
    </row>
    <row r="232" ht="15.75" hidden="1" customHeight="1">
      <c r="A232" s="316">
        <v>2.0</v>
      </c>
      <c r="B232" s="313" t="s">
        <v>1568</v>
      </c>
      <c r="C232" s="313" t="s">
        <v>1766</v>
      </c>
      <c r="D232" s="319">
        <v>1.5</v>
      </c>
      <c r="E232" s="313"/>
      <c r="F232" s="313"/>
      <c r="G232" s="313"/>
      <c r="H232" s="313"/>
      <c r="I232" s="313"/>
      <c r="J232" s="313"/>
      <c r="K232" s="313"/>
      <c r="L232" s="313"/>
      <c r="M232" s="313"/>
      <c r="N232" s="313"/>
      <c r="O232" s="313"/>
      <c r="P232" s="313"/>
      <c r="Q232" s="313"/>
      <c r="R232" s="313"/>
      <c r="S232" s="313"/>
      <c r="T232" s="313"/>
      <c r="U232" s="313"/>
      <c r="V232" s="269"/>
      <c r="W232" s="269"/>
      <c r="X232" s="269"/>
      <c r="Y232" s="269"/>
      <c r="Z232" s="269"/>
      <c r="AA232" s="269"/>
      <c r="AB232" s="269"/>
      <c r="AC232" s="269"/>
      <c r="AD232" s="269"/>
      <c r="AE232" s="269"/>
      <c r="AF232" s="269"/>
    </row>
    <row r="233" ht="15.75" customHeight="1">
      <c r="A233" s="317">
        <v>1.0</v>
      </c>
      <c r="B233" s="313" t="s">
        <v>1570</v>
      </c>
      <c r="C233" s="313" t="s">
        <v>1766</v>
      </c>
      <c r="D233" s="319">
        <v>2.0</v>
      </c>
      <c r="E233" s="313"/>
      <c r="F233" s="313"/>
      <c r="G233" s="313"/>
      <c r="H233" s="313"/>
      <c r="I233" s="313"/>
      <c r="J233" s="313"/>
      <c r="K233" s="313"/>
      <c r="L233" s="313"/>
      <c r="M233" s="313"/>
      <c r="N233" s="313"/>
      <c r="O233" s="313"/>
      <c r="P233" s="313"/>
      <c r="Q233" s="313"/>
      <c r="R233" s="313"/>
      <c r="S233" s="313"/>
      <c r="T233" s="313"/>
      <c r="U233" s="313">
        <v>3.0</v>
      </c>
      <c r="V233" s="269"/>
      <c r="W233" s="269"/>
      <c r="X233" s="269"/>
      <c r="Y233" s="269"/>
      <c r="Z233" s="269"/>
      <c r="AA233" s="269"/>
      <c r="AB233" s="269"/>
      <c r="AC233" s="269"/>
      <c r="AD233" s="269"/>
      <c r="AE233" s="269"/>
      <c r="AF233" s="269"/>
    </row>
    <row r="234" ht="15.75" customHeight="1">
      <c r="A234" s="317">
        <v>1.0</v>
      </c>
      <c r="B234" s="313" t="s">
        <v>1572</v>
      </c>
      <c r="C234" s="313" t="s">
        <v>1766</v>
      </c>
      <c r="D234" s="319">
        <v>2.0</v>
      </c>
      <c r="E234" s="313"/>
      <c r="F234" s="313"/>
      <c r="G234" s="313"/>
      <c r="H234" s="313"/>
      <c r="I234" s="313"/>
      <c r="J234" s="313"/>
      <c r="K234" s="313"/>
      <c r="L234" s="313"/>
      <c r="M234" s="313"/>
      <c r="N234" s="313"/>
      <c r="O234" s="313"/>
      <c r="P234" s="313"/>
      <c r="Q234" s="313"/>
      <c r="R234" s="313"/>
      <c r="S234" s="313"/>
      <c r="T234" s="313"/>
      <c r="U234" s="313">
        <v>3.0</v>
      </c>
      <c r="V234" s="269"/>
      <c r="W234" s="269"/>
      <c r="X234" s="269"/>
      <c r="Y234" s="269"/>
      <c r="Z234" s="269"/>
      <c r="AA234" s="269"/>
      <c r="AB234" s="269"/>
      <c r="AC234" s="269"/>
      <c r="AD234" s="269"/>
      <c r="AE234" s="269"/>
      <c r="AF234" s="269"/>
    </row>
    <row r="235" ht="15.75" hidden="1" customHeight="1">
      <c r="A235" s="316">
        <v>2.0</v>
      </c>
      <c r="B235" s="313" t="s">
        <v>1574</v>
      </c>
      <c r="C235" s="313" t="s">
        <v>1766</v>
      </c>
      <c r="D235" s="319">
        <v>1.5</v>
      </c>
      <c r="E235" s="313"/>
      <c r="F235" s="313"/>
      <c r="G235" s="313"/>
      <c r="H235" s="313"/>
      <c r="I235" s="313"/>
      <c r="J235" s="313"/>
      <c r="K235" s="313"/>
      <c r="L235" s="313"/>
      <c r="M235" s="313"/>
      <c r="N235" s="313"/>
      <c r="O235" s="313"/>
      <c r="P235" s="313"/>
      <c r="Q235" s="313"/>
      <c r="R235" s="313"/>
      <c r="S235" s="313"/>
      <c r="T235" s="313"/>
      <c r="U235" s="313"/>
      <c r="V235" s="269"/>
      <c r="W235" s="269"/>
      <c r="X235" s="269"/>
      <c r="Y235" s="269"/>
      <c r="Z235" s="269"/>
      <c r="AA235" s="269"/>
      <c r="AB235" s="269"/>
      <c r="AC235" s="269"/>
      <c r="AD235" s="269"/>
      <c r="AE235" s="269"/>
      <c r="AF235" s="269"/>
    </row>
    <row r="236" ht="15.75" hidden="1" customHeight="1">
      <c r="A236" s="316">
        <v>2.0</v>
      </c>
      <c r="B236" s="313" t="s">
        <v>1576</v>
      </c>
      <c r="C236" s="313" t="s">
        <v>1766</v>
      </c>
      <c r="D236" s="319">
        <v>1.5</v>
      </c>
      <c r="E236" s="313"/>
      <c r="F236" s="313"/>
      <c r="G236" s="313"/>
      <c r="H236" s="313"/>
      <c r="I236" s="313"/>
      <c r="J236" s="313"/>
      <c r="K236" s="313"/>
      <c r="L236" s="313"/>
      <c r="M236" s="313"/>
      <c r="N236" s="313"/>
      <c r="O236" s="313"/>
      <c r="P236" s="313"/>
      <c r="Q236" s="313"/>
      <c r="R236" s="313"/>
      <c r="S236" s="313"/>
      <c r="T236" s="313"/>
      <c r="U236" s="313"/>
      <c r="V236" s="269"/>
      <c r="W236" s="269"/>
      <c r="X236" s="269"/>
      <c r="Y236" s="269"/>
      <c r="Z236" s="269"/>
      <c r="AA236" s="269"/>
      <c r="AB236" s="269"/>
      <c r="AC236" s="269"/>
      <c r="AD236" s="269"/>
      <c r="AE236" s="269"/>
      <c r="AF236" s="269"/>
    </row>
    <row r="237" ht="15.75" hidden="1" customHeight="1">
      <c r="A237" s="316">
        <v>2.0</v>
      </c>
      <c r="B237" s="313" t="s">
        <v>1578</v>
      </c>
      <c r="C237" s="313" t="s">
        <v>1766</v>
      </c>
      <c r="D237" s="319">
        <v>1.5</v>
      </c>
      <c r="E237" s="313"/>
      <c r="F237" s="313"/>
      <c r="G237" s="313"/>
      <c r="H237" s="313"/>
      <c r="I237" s="313"/>
      <c r="J237" s="313"/>
      <c r="K237" s="313"/>
      <c r="L237" s="313"/>
      <c r="M237" s="313"/>
      <c r="N237" s="313"/>
      <c r="O237" s="313"/>
      <c r="P237" s="313"/>
      <c r="Q237" s="313"/>
      <c r="R237" s="313"/>
      <c r="S237" s="313"/>
      <c r="T237" s="313"/>
      <c r="U237" s="313"/>
      <c r="V237" s="269"/>
      <c r="W237" s="269"/>
      <c r="X237" s="269"/>
      <c r="Y237" s="269"/>
      <c r="Z237" s="269"/>
      <c r="AA237" s="269"/>
      <c r="AB237" s="269"/>
      <c r="AC237" s="269"/>
      <c r="AD237" s="269"/>
      <c r="AE237" s="269"/>
      <c r="AF237" s="269"/>
    </row>
    <row r="238" ht="15.75" hidden="1" customHeight="1">
      <c r="A238" s="316">
        <v>2.0</v>
      </c>
      <c r="B238" s="313" t="s">
        <v>1580</v>
      </c>
      <c r="C238" s="313" t="s">
        <v>1766</v>
      </c>
      <c r="D238" s="319">
        <v>1.5</v>
      </c>
      <c r="E238" s="313"/>
      <c r="F238" s="313"/>
      <c r="G238" s="313"/>
      <c r="H238" s="313"/>
      <c r="I238" s="313"/>
      <c r="J238" s="313"/>
      <c r="K238" s="313"/>
      <c r="L238" s="313"/>
      <c r="M238" s="313"/>
      <c r="N238" s="313"/>
      <c r="O238" s="313"/>
      <c r="P238" s="313"/>
      <c r="Q238" s="313"/>
      <c r="R238" s="313"/>
      <c r="S238" s="313"/>
      <c r="T238" s="313"/>
      <c r="U238" s="313"/>
      <c r="V238" s="269"/>
      <c r="W238" s="269"/>
      <c r="X238" s="269"/>
      <c r="Y238" s="269"/>
      <c r="Z238" s="269"/>
      <c r="AA238" s="269"/>
      <c r="AB238" s="269"/>
      <c r="AC238" s="269"/>
      <c r="AD238" s="269"/>
      <c r="AE238" s="269"/>
      <c r="AF238" s="269"/>
    </row>
    <row r="239" ht="15.75" hidden="1" customHeight="1">
      <c r="A239" s="316">
        <v>2.0</v>
      </c>
      <c r="B239" s="313" t="s">
        <v>1582</v>
      </c>
      <c r="C239" s="313" t="s">
        <v>1766</v>
      </c>
      <c r="D239" s="319">
        <v>1.5</v>
      </c>
      <c r="E239" s="313"/>
      <c r="F239" s="313"/>
      <c r="G239" s="313"/>
      <c r="H239" s="313"/>
      <c r="I239" s="313"/>
      <c r="J239" s="313"/>
      <c r="K239" s="313"/>
      <c r="L239" s="313"/>
      <c r="M239" s="313"/>
      <c r="N239" s="313"/>
      <c r="O239" s="313"/>
      <c r="P239" s="313"/>
      <c r="Q239" s="313"/>
      <c r="R239" s="313"/>
      <c r="S239" s="313"/>
      <c r="T239" s="313"/>
      <c r="U239" s="313"/>
      <c r="V239" s="269"/>
      <c r="W239" s="269"/>
      <c r="X239" s="269"/>
      <c r="Y239" s="269"/>
      <c r="Z239" s="269"/>
      <c r="AA239" s="269"/>
      <c r="AB239" s="269"/>
      <c r="AC239" s="269"/>
      <c r="AD239" s="269"/>
      <c r="AE239" s="269"/>
      <c r="AF239" s="269"/>
    </row>
    <row r="240" ht="15.75" hidden="1" customHeight="1">
      <c r="A240" s="316">
        <v>2.0</v>
      </c>
      <c r="B240" s="313" t="s">
        <v>1584</v>
      </c>
      <c r="C240" s="313" t="s">
        <v>1766</v>
      </c>
      <c r="D240" s="319">
        <v>1.5</v>
      </c>
      <c r="E240" s="313"/>
      <c r="F240" s="313"/>
      <c r="G240" s="313"/>
      <c r="H240" s="313"/>
      <c r="I240" s="313"/>
      <c r="J240" s="313"/>
      <c r="K240" s="313"/>
      <c r="L240" s="313"/>
      <c r="M240" s="313"/>
      <c r="N240" s="313"/>
      <c r="O240" s="313"/>
      <c r="P240" s="313"/>
      <c r="Q240" s="313"/>
      <c r="R240" s="313"/>
      <c r="S240" s="313"/>
      <c r="T240" s="313"/>
      <c r="U240" s="313"/>
      <c r="V240" s="269"/>
      <c r="W240" s="269"/>
      <c r="X240" s="269"/>
      <c r="Y240" s="269"/>
      <c r="Z240" s="269"/>
      <c r="AA240" s="269"/>
      <c r="AB240" s="269"/>
      <c r="AC240" s="269"/>
      <c r="AD240" s="269"/>
      <c r="AE240" s="269"/>
      <c r="AF240" s="269"/>
    </row>
    <row r="241" ht="15.75" hidden="1" customHeight="1">
      <c r="A241" s="316">
        <v>2.0</v>
      </c>
      <c r="B241" s="313" t="s">
        <v>1586</v>
      </c>
      <c r="C241" s="313" t="s">
        <v>1766</v>
      </c>
      <c r="D241" s="319">
        <v>1.5</v>
      </c>
      <c r="E241" s="313"/>
      <c r="F241" s="313"/>
      <c r="G241" s="313"/>
      <c r="H241" s="313"/>
      <c r="I241" s="313"/>
      <c r="J241" s="313"/>
      <c r="K241" s="313"/>
      <c r="L241" s="313"/>
      <c r="M241" s="313"/>
      <c r="N241" s="313"/>
      <c r="O241" s="313"/>
      <c r="P241" s="313"/>
      <c r="Q241" s="313"/>
      <c r="R241" s="313"/>
      <c r="S241" s="313"/>
      <c r="T241" s="313"/>
      <c r="U241" s="313"/>
      <c r="V241" s="269"/>
      <c r="W241" s="269"/>
      <c r="X241" s="269"/>
      <c r="Y241" s="269"/>
      <c r="Z241" s="269"/>
      <c r="AA241" s="269"/>
      <c r="AB241" s="269"/>
      <c r="AC241" s="269"/>
      <c r="AD241" s="269"/>
      <c r="AE241" s="269"/>
      <c r="AF241" s="269"/>
    </row>
    <row r="242" ht="15.75" hidden="1" customHeight="1">
      <c r="A242" s="316">
        <v>2.0</v>
      </c>
      <c r="B242" s="313" t="s">
        <v>1588</v>
      </c>
      <c r="C242" s="313" t="s">
        <v>1766</v>
      </c>
      <c r="D242" s="319">
        <v>1.5</v>
      </c>
      <c r="E242" s="313"/>
      <c r="F242" s="313"/>
      <c r="G242" s="313"/>
      <c r="H242" s="313"/>
      <c r="I242" s="313"/>
      <c r="J242" s="313"/>
      <c r="K242" s="313"/>
      <c r="L242" s="313"/>
      <c r="M242" s="313"/>
      <c r="N242" s="313"/>
      <c r="O242" s="313"/>
      <c r="P242" s="313"/>
      <c r="Q242" s="313"/>
      <c r="R242" s="313"/>
      <c r="S242" s="313"/>
      <c r="T242" s="313"/>
      <c r="U242" s="313"/>
      <c r="V242" s="269"/>
      <c r="W242" s="269"/>
      <c r="X242" s="269"/>
      <c r="Y242" s="269"/>
      <c r="Z242" s="269"/>
      <c r="AA242" s="269"/>
      <c r="AB242" s="269"/>
      <c r="AC242" s="269"/>
      <c r="AD242" s="269"/>
      <c r="AE242" s="269"/>
      <c r="AF242" s="269"/>
    </row>
    <row r="243" ht="15.75" hidden="1" customHeight="1">
      <c r="A243" s="316">
        <v>2.0</v>
      </c>
      <c r="B243" s="313" t="s">
        <v>1590</v>
      </c>
      <c r="C243" s="313" t="s">
        <v>1766</v>
      </c>
      <c r="D243" s="319">
        <v>1.5</v>
      </c>
      <c r="E243" s="313"/>
      <c r="F243" s="313"/>
      <c r="G243" s="313"/>
      <c r="H243" s="313"/>
      <c r="I243" s="313"/>
      <c r="J243" s="313"/>
      <c r="K243" s="313"/>
      <c r="L243" s="313"/>
      <c r="M243" s="313"/>
      <c r="N243" s="313"/>
      <c r="O243" s="313"/>
      <c r="P243" s="313"/>
      <c r="Q243" s="313"/>
      <c r="R243" s="313"/>
      <c r="S243" s="313"/>
      <c r="T243" s="313"/>
      <c r="U243" s="313"/>
      <c r="V243" s="269"/>
      <c r="W243" s="269"/>
      <c r="X243" s="269"/>
      <c r="Y243" s="269"/>
      <c r="Z243" s="269"/>
      <c r="AA243" s="269"/>
      <c r="AB243" s="269"/>
      <c r="AC243" s="269"/>
      <c r="AD243" s="269"/>
      <c r="AE243" s="269"/>
      <c r="AF243" s="269"/>
    </row>
    <row r="244" ht="15.75" hidden="1" customHeight="1">
      <c r="A244" s="316">
        <v>2.0</v>
      </c>
      <c r="B244" s="313" t="s">
        <v>1592</v>
      </c>
      <c r="C244" s="313" t="s">
        <v>1766</v>
      </c>
      <c r="D244" s="319">
        <v>1.5</v>
      </c>
      <c r="E244" s="313"/>
      <c r="F244" s="313"/>
      <c r="G244" s="313"/>
      <c r="H244" s="313"/>
      <c r="I244" s="313"/>
      <c r="J244" s="313"/>
      <c r="K244" s="313"/>
      <c r="L244" s="313"/>
      <c r="M244" s="313"/>
      <c r="N244" s="313"/>
      <c r="O244" s="313"/>
      <c r="P244" s="313"/>
      <c r="Q244" s="313"/>
      <c r="R244" s="313"/>
      <c r="S244" s="313"/>
      <c r="T244" s="313"/>
      <c r="U244" s="313"/>
      <c r="V244" s="269"/>
      <c r="W244" s="269"/>
      <c r="X244" s="269"/>
      <c r="Y244" s="269"/>
      <c r="Z244" s="269"/>
      <c r="AA244" s="269"/>
      <c r="AB244" s="269"/>
      <c r="AC244" s="269"/>
      <c r="AD244" s="269"/>
      <c r="AE244" s="269"/>
      <c r="AF244" s="269"/>
    </row>
    <row r="245" ht="15.75" customHeight="1">
      <c r="A245" s="316">
        <v>1.0</v>
      </c>
      <c r="B245" s="313" t="s">
        <v>1594</v>
      </c>
      <c r="C245" s="313" t="s">
        <v>1766</v>
      </c>
      <c r="D245" s="319">
        <v>2.0</v>
      </c>
      <c r="E245" s="313"/>
      <c r="F245" s="313"/>
      <c r="G245" s="313"/>
      <c r="H245" s="313"/>
      <c r="I245" s="313"/>
      <c r="J245" s="313"/>
      <c r="K245" s="313"/>
      <c r="L245" s="313"/>
      <c r="M245" s="313"/>
      <c r="N245" s="313"/>
      <c r="O245" s="313"/>
      <c r="P245" s="313"/>
      <c r="Q245" s="313"/>
      <c r="R245" s="313"/>
      <c r="S245" s="313" t="s">
        <v>1833</v>
      </c>
      <c r="T245" s="313"/>
      <c r="U245" s="313">
        <v>3.0</v>
      </c>
      <c r="V245" s="269"/>
      <c r="W245" s="269"/>
      <c r="X245" s="269"/>
      <c r="Y245" s="269"/>
      <c r="Z245" s="269"/>
      <c r="AA245" s="269"/>
      <c r="AB245" s="269"/>
      <c r="AC245" s="269"/>
      <c r="AD245" s="269"/>
      <c r="AE245" s="269"/>
      <c r="AF245" s="269"/>
    </row>
    <row r="246" ht="15.75" hidden="1" customHeight="1">
      <c r="A246" s="316">
        <v>2.0</v>
      </c>
      <c r="B246" s="313" t="s">
        <v>1596</v>
      </c>
      <c r="C246" s="313" t="s">
        <v>1766</v>
      </c>
      <c r="D246" s="319">
        <v>1.5</v>
      </c>
      <c r="E246" s="313"/>
      <c r="F246" s="313"/>
      <c r="G246" s="313"/>
      <c r="H246" s="313"/>
      <c r="I246" s="313"/>
      <c r="J246" s="313"/>
      <c r="K246" s="313"/>
      <c r="L246" s="313"/>
      <c r="M246" s="313"/>
      <c r="N246" s="313"/>
      <c r="O246" s="313"/>
      <c r="P246" s="313"/>
      <c r="Q246" s="313"/>
      <c r="R246" s="313"/>
      <c r="S246" s="313"/>
      <c r="T246" s="313"/>
      <c r="U246" s="313"/>
      <c r="V246" s="269"/>
      <c r="W246" s="269"/>
      <c r="X246" s="269"/>
      <c r="Y246" s="269"/>
      <c r="Z246" s="269"/>
      <c r="AA246" s="269"/>
      <c r="AB246" s="269"/>
      <c r="AC246" s="269"/>
      <c r="AD246" s="269"/>
      <c r="AE246" s="269"/>
      <c r="AF246" s="269"/>
    </row>
    <row r="247" ht="15.75" hidden="1" customHeight="1">
      <c r="A247" s="316">
        <v>2.0</v>
      </c>
      <c r="B247" s="313" t="s">
        <v>1598</v>
      </c>
      <c r="C247" s="313" t="s">
        <v>1766</v>
      </c>
      <c r="D247" s="319">
        <v>1.5</v>
      </c>
      <c r="E247" s="313"/>
      <c r="F247" s="313"/>
      <c r="G247" s="313"/>
      <c r="H247" s="313"/>
      <c r="I247" s="313"/>
      <c r="J247" s="313"/>
      <c r="K247" s="313"/>
      <c r="L247" s="313"/>
      <c r="M247" s="313"/>
      <c r="N247" s="313"/>
      <c r="O247" s="313"/>
      <c r="P247" s="313"/>
      <c r="Q247" s="313"/>
      <c r="R247" s="313"/>
      <c r="S247" s="313"/>
      <c r="T247" s="313"/>
      <c r="U247" s="313"/>
      <c r="V247" s="269"/>
      <c r="W247" s="269"/>
      <c r="X247" s="269"/>
      <c r="Y247" s="269"/>
      <c r="Z247" s="269"/>
      <c r="AA247" s="269"/>
      <c r="AB247" s="269"/>
      <c r="AC247" s="269"/>
      <c r="AD247" s="269"/>
      <c r="AE247" s="269"/>
      <c r="AF247" s="269"/>
    </row>
    <row r="248" ht="15.75" customHeight="1">
      <c r="A248" s="316">
        <v>1.0</v>
      </c>
      <c r="B248" s="313" t="s">
        <v>1600</v>
      </c>
      <c r="C248" s="313" t="s">
        <v>1766</v>
      </c>
      <c r="D248" s="319">
        <v>2.0</v>
      </c>
      <c r="E248" s="313"/>
      <c r="F248" s="313"/>
      <c r="G248" s="313"/>
      <c r="H248" s="313"/>
      <c r="I248" s="313"/>
      <c r="J248" s="313"/>
      <c r="K248" s="313"/>
      <c r="L248" s="313"/>
      <c r="M248" s="313"/>
      <c r="N248" s="313"/>
      <c r="O248" s="313"/>
      <c r="P248" s="313"/>
      <c r="Q248" s="313"/>
      <c r="R248" s="313"/>
      <c r="S248" s="313" t="s">
        <v>1834</v>
      </c>
      <c r="T248" s="313"/>
      <c r="U248" s="313">
        <v>3.0</v>
      </c>
      <c r="V248" s="269"/>
      <c r="W248" s="269"/>
      <c r="X248" s="269"/>
      <c r="Y248" s="269"/>
      <c r="Z248" s="269"/>
      <c r="AA248" s="269"/>
      <c r="AB248" s="269"/>
      <c r="AC248" s="269"/>
      <c r="AD248" s="269"/>
      <c r="AE248" s="269"/>
      <c r="AF248" s="269"/>
    </row>
    <row r="249" ht="15.75" hidden="1" customHeight="1">
      <c r="A249" s="316">
        <v>2.0</v>
      </c>
      <c r="B249" s="313" t="s">
        <v>1605</v>
      </c>
      <c r="C249" s="313" t="s">
        <v>1766</v>
      </c>
      <c r="D249" s="319">
        <v>1.5</v>
      </c>
      <c r="E249" s="313"/>
      <c r="F249" s="313"/>
      <c r="G249" s="313"/>
      <c r="H249" s="313"/>
      <c r="I249" s="313"/>
      <c r="J249" s="313"/>
      <c r="K249" s="313"/>
      <c r="L249" s="313"/>
      <c r="M249" s="313"/>
      <c r="N249" s="313"/>
      <c r="O249" s="313"/>
      <c r="P249" s="313"/>
      <c r="Q249" s="313"/>
      <c r="R249" s="313"/>
      <c r="S249" s="313"/>
      <c r="T249" s="313"/>
      <c r="U249" s="313"/>
      <c r="V249" s="269"/>
      <c r="W249" s="269"/>
      <c r="X249" s="269"/>
      <c r="Y249" s="269"/>
      <c r="Z249" s="269"/>
      <c r="AA249" s="269"/>
      <c r="AB249" s="269"/>
      <c r="AC249" s="269"/>
      <c r="AD249" s="269"/>
      <c r="AE249" s="269"/>
      <c r="AF249" s="269"/>
    </row>
    <row r="250" ht="15.75" hidden="1" customHeight="1">
      <c r="A250" s="316">
        <v>2.0</v>
      </c>
      <c r="B250" s="313" t="s">
        <v>1607</v>
      </c>
      <c r="C250" s="313" t="s">
        <v>1766</v>
      </c>
      <c r="D250" s="319">
        <v>1.5</v>
      </c>
      <c r="E250" s="313"/>
      <c r="F250" s="313"/>
      <c r="G250" s="313"/>
      <c r="H250" s="313"/>
      <c r="I250" s="313"/>
      <c r="J250" s="313"/>
      <c r="K250" s="313"/>
      <c r="L250" s="313"/>
      <c r="M250" s="313"/>
      <c r="N250" s="313"/>
      <c r="O250" s="313"/>
      <c r="P250" s="313"/>
      <c r="Q250" s="313"/>
      <c r="R250" s="313"/>
      <c r="S250" s="313"/>
      <c r="T250" s="313"/>
      <c r="U250" s="313"/>
      <c r="V250" s="269"/>
      <c r="W250" s="269"/>
      <c r="X250" s="269"/>
      <c r="Y250" s="269"/>
      <c r="Z250" s="269"/>
      <c r="AA250" s="269"/>
      <c r="AB250" s="269"/>
      <c r="AC250" s="269"/>
      <c r="AD250" s="269"/>
      <c r="AE250" s="269"/>
      <c r="AF250" s="269"/>
    </row>
    <row r="251" ht="15.75" customHeight="1">
      <c r="A251" s="316">
        <v>1.0</v>
      </c>
      <c r="B251" s="313" t="s">
        <v>1609</v>
      </c>
      <c r="C251" s="313" t="s">
        <v>1766</v>
      </c>
      <c r="D251" s="319">
        <v>2.0</v>
      </c>
      <c r="E251" s="313"/>
      <c r="F251" s="313"/>
      <c r="G251" s="313"/>
      <c r="H251" s="313"/>
      <c r="I251" s="313"/>
      <c r="J251" s="313"/>
      <c r="K251" s="313"/>
      <c r="L251" s="313"/>
      <c r="M251" s="313"/>
      <c r="N251" s="313"/>
      <c r="O251" s="313"/>
      <c r="P251" s="313"/>
      <c r="Q251" s="313"/>
      <c r="R251" s="313"/>
      <c r="S251" s="313"/>
      <c r="T251" s="313"/>
      <c r="U251" s="313">
        <v>3.0</v>
      </c>
      <c r="V251" s="269"/>
      <c r="W251" s="269"/>
      <c r="X251" s="269"/>
      <c r="Y251" s="269"/>
      <c r="Z251" s="269"/>
      <c r="AA251" s="269"/>
      <c r="AB251" s="269"/>
      <c r="AC251" s="269"/>
      <c r="AD251" s="269"/>
      <c r="AE251" s="269"/>
      <c r="AF251" s="269"/>
    </row>
    <row r="252" ht="15.75" customHeight="1">
      <c r="A252" s="316">
        <v>1.0</v>
      </c>
      <c r="B252" s="313" t="s">
        <v>1611</v>
      </c>
      <c r="C252" s="313" t="s">
        <v>1766</v>
      </c>
      <c r="D252" s="319">
        <v>2.0</v>
      </c>
      <c r="E252" s="313"/>
      <c r="F252" s="313"/>
      <c r="G252" s="313"/>
      <c r="H252" s="313"/>
      <c r="I252" s="313"/>
      <c r="J252" s="313"/>
      <c r="K252" s="313"/>
      <c r="L252" s="313"/>
      <c r="M252" s="313"/>
      <c r="N252" s="313"/>
      <c r="O252" s="313"/>
      <c r="P252" s="313"/>
      <c r="Q252" s="313"/>
      <c r="R252" s="313"/>
      <c r="S252" s="313"/>
      <c r="T252" s="313"/>
      <c r="U252" s="313">
        <v>3.0</v>
      </c>
      <c r="V252" s="269"/>
      <c r="W252" s="269"/>
      <c r="X252" s="269"/>
      <c r="Y252" s="269"/>
      <c r="Z252" s="269"/>
      <c r="AA252" s="269"/>
      <c r="AB252" s="269"/>
      <c r="AC252" s="269"/>
      <c r="AD252" s="269"/>
      <c r="AE252" s="269"/>
      <c r="AF252" s="269"/>
    </row>
    <row r="253" ht="15.75" hidden="1" customHeight="1">
      <c r="A253" s="316">
        <v>2.0</v>
      </c>
      <c r="B253" s="313" t="s">
        <v>1613</v>
      </c>
      <c r="C253" s="313" t="s">
        <v>1766</v>
      </c>
      <c r="D253" s="319">
        <v>1.5</v>
      </c>
      <c r="E253" s="313"/>
      <c r="F253" s="313"/>
      <c r="G253" s="313"/>
      <c r="H253" s="313"/>
      <c r="I253" s="313"/>
      <c r="J253" s="313"/>
      <c r="K253" s="313"/>
      <c r="L253" s="313"/>
      <c r="M253" s="313"/>
      <c r="N253" s="313"/>
      <c r="O253" s="313"/>
      <c r="P253" s="313"/>
      <c r="Q253" s="313"/>
      <c r="R253" s="313"/>
      <c r="S253" s="313"/>
      <c r="T253" s="313"/>
      <c r="U253" s="313"/>
      <c r="V253" s="269"/>
      <c r="W253" s="269"/>
      <c r="X253" s="269"/>
      <c r="Y253" s="269"/>
      <c r="Z253" s="269"/>
      <c r="AA253" s="269"/>
      <c r="AB253" s="269"/>
      <c r="AC253" s="269"/>
      <c r="AD253" s="269"/>
      <c r="AE253" s="269"/>
      <c r="AF253" s="269"/>
    </row>
    <row r="254" ht="15.75" hidden="1" customHeight="1">
      <c r="A254" s="316">
        <v>2.0</v>
      </c>
      <c r="B254" s="313" t="s">
        <v>1615</v>
      </c>
      <c r="C254" s="313" t="s">
        <v>1766</v>
      </c>
      <c r="D254" s="319">
        <v>1.5</v>
      </c>
      <c r="E254" s="313"/>
      <c r="F254" s="313"/>
      <c r="G254" s="313"/>
      <c r="H254" s="313"/>
      <c r="I254" s="313"/>
      <c r="J254" s="313"/>
      <c r="K254" s="313"/>
      <c r="L254" s="313"/>
      <c r="M254" s="313"/>
      <c r="N254" s="313"/>
      <c r="O254" s="313"/>
      <c r="P254" s="313"/>
      <c r="Q254" s="313"/>
      <c r="R254" s="313"/>
      <c r="S254" s="313"/>
      <c r="T254" s="313"/>
      <c r="U254" s="313"/>
      <c r="V254" s="269"/>
      <c r="W254" s="269"/>
      <c r="X254" s="269"/>
      <c r="Y254" s="269"/>
      <c r="Z254" s="269"/>
      <c r="AA254" s="269"/>
      <c r="AB254" s="269"/>
      <c r="AC254" s="269"/>
      <c r="AD254" s="269"/>
      <c r="AE254" s="269"/>
      <c r="AF254" s="269"/>
    </row>
    <row r="255" ht="15.75" customHeight="1">
      <c r="A255" s="316">
        <v>1.0</v>
      </c>
      <c r="B255" s="313" t="s">
        <v>1617</v>
      </c>
      <c r="C255" s="313" t="s">
        <v>1766</v>
      </c>
      <c r="D255" s="319">
        <v>2.0</v>
      </c>
      <c r="E255" s="313"/>
      <c r="F255" s="313"/>
      <c r="G255" s="313"/>
      <c r="H255" s="313"/>
      <c r="I255" s="313"/>
      <c r="J255" s="313"/>
      <c r="K255" s="313"/>
      <c r="L255" s="313"/>
      <c r="M255" s="313"/>
      <c r="N255" s="313"/>
      <c r="O255" s="313"/>
      <c r="P255" s="313"/>
      <c r="Q255" s="313"/>
      <c r="R255" s="313"/>
      <c r="S255" s="313"/>
      <c r="T255" s="313"/>
      <c r="U255" s="313">
        <v>3.0</v>
      </c>
      <c r="V255" s="269"/>
      <c r="W255" s="269"/>
      <c r="X255" s="269"/>
      <c r="Y255" s="269"/>
      <c r="Z255" s="269"/>
      <c r="AA255" s="269"/>
      <c r="AB255" s="269"/>
      <c r="AC255" s="269"/>
      <c r="AD255" s="269"/>
      <c r="AE255" s="269"/>
      <c r="AF255" s="269"/>
    </row>
    <row r="256" ht="15.75" customHeight="1">
      <c r="A256" s="316">
        <v>1.0</v>
      </c>
      <c r="B256" s="313" t="s">
        <v>1619</v>
      </c>
      <c r="C256" s="313" t="s">
        <v>1766</v>
      </c>
      <c r="D256" s="319">
        <v>2.0</v>
      </c>
      <c r="E256" s="313"/>
      <c r="F256" s="313"/>
      <c r="G256" s="313"/>
      <c r="H256" s="313"/>
      <c r="I256" s="313"/>
      <c r="J256" s="313"/>
      <c r="K256" s="313"/>
      <c r="L256" s="313"/>
      <c r="M256" s="313"/>
      <c r="N256" s="313"/>
      <c r="O256" s="313"/>
      <c r="P256" s="313"/>
      <c r="Q256" s="313"/>
      <c r="R256" s="313"/>
      <c r="S256" s="313"/>
      <c r="T256" s="313"/>
      <c r="U256" s="313">
        <v>3.0</v>
      </c>
      <c r="V256" s="269"/>
      <c r="W256" s="269"/>
      <c r="X256" s="269"/>
      <c r="Y256" s="269"/>
      <c r="Z256" s="269"/>
      <c r="AA256" s="269"/>
      <c r="AB256" s="269"/>
      <c r="AC256" s="269"/>
      <c r="AD256" s="269"/>
      <c r="AE256" s="269"/>
      <c r="AF256" s="269"/>
    </row>
    <row r="257" ht="15.75" customHeight="1">
      <c r="A257" s="311">
        <v>1.0</v>
      </c>
      <c r="B257" s="313" t="s">
        <v>1546</v>
      </c>
      <c r="C257" s="313" t="s">
        <v>1766</v>
      </c>
      <c r="D257" s="320">
        <v>3.0</v>
      </c>
      <c r="E257" s="313"/>
      <c r="F257" s="152"/>
      <c r="G257" s="313"/>
      <c r="H257" s="313"/>
      <c r="I257" s="313"/>
      <c r="K257" s="313"/>
      <c r="L257" s="313"/>
      <c r="M257" s="313"/>
      <c r="N257" s="313"/>
      <c r="O257" s="313"/>
      <c r="P257" s="313"/>
      <c r="Q257" s="313"/>
      <c r="R257" s="313"/>
      <c r="S257" s="313" t="s">
        <v>1831</v>
      </c>
      <c r="T257" s="313"/>
      <c r="U257" s="313">
        <v>3.0</v>
      </c>
      <c r="V257" s="269"/>
      <c r="W257" s="269"/>
      <c r="X257" s="269"/>
      <c r="Y257" s="269"/>
      <c r="Z257" s="269"/>
      <c r="AA257" s="269"/>
      <c r="AB257" s="269"/>
      <c r="AC257" s="269"/>
      <c r="AD257" s="269"/>
      <c r="AE257" s="269"/>
      <c r="AF257" s="269"/>
    </row>
    <row r="258" ht="15.75" hidden="1" customHeight="1">
      <c r="A258" s="316">
        <v>2.0</v>
      </c>
      <c r="B258" s="313" t="s">
        <v>1556</v>
      </c>
      <c r="C258" s="313" t="s">
        <v>1766</v>
      </c>
      <c r="D258" s="320">
        <v>1.0</v>
      </c>
      <c r="E258" s="313"/>
      <c r="F258" s="313"/>
      <c r="G258" s="313"/>
      <c r="H258" s="313"/>
      <c r="I258" s="313"/>
      <c r="J258" s="313"/>
      <c r="K258" s="313"/>
      <c r="L258" s="313"/>
      <c r="M258" s="313"/>
      <c r="N258" s="313"/>
      <c r="O258" s="313"/>
      <c r="P258" s="313"/>
      <c r="Q258" s="313"/>
      <c r="R258" s="313"/>
      <c r="S258" s="313"/>
      <c r="T258" s="313"/>
      <c r="U258" s="313"/>
      <c r="V258" s="269"/>
      <c r="W258" s="269"/>
      <c r="X258" s="269"/>
      <c r="Y258" s="269"/>
      <c r="Z258" s="269"/>
      <c r="AA258" s="269"/>
      <c r="AB258" s="269"/>
      <c r="AC258" s="269"/>
      <c r="AD258" s="269"/>
      <c r="AE258" s="269"/>
      <c r="AF258" s="269"/>
    </row>
    <row r="259" ht="15.75" hidden="1" customHeight="1">
      <c r="A259" s="316">
        <v>2.0</v>
      </c>
      <c r="B259" s="313" t="s">
        <v>1551</v>
      </c>
      <c r="C259" s="313" t="s">
        <v>1766</v>
      </c>
      <c r="D259" s="320">
        <v>1.0</v>
      </c>
      <c r="E259" s="313"/>
      <c r="F259" s="313"/>
      <c r="G259" s="313"/>
      <c r="H259" s="313"/>
      <c r="I259" s="313"/>
      <c r="J259" s="313"/>
      <c r="K259" s="313"/>
      <c r="L259" s="313"/>
      <c r="M259" s="313"/>
      <c r="N259" s="313"/>
      <c r="O259" s="313"/>
      <c r="P259" s="313"/>
      <c r="Q259" s="313"/>
      <c r="R259" s="313"/>
      <c r="S259" s="313"/>
      <c r="T259" s="313"/>
      <c r="U259" s="313"/>
      <c r="V259" s="269"/>
      <c r="W259" s="269"/>
      <c r="X259" s="269"/>
      <c r="Y259" s="269"/>
      <c r="Z259" s="269"/>
      <c r="AA259" s="269"/>
      <c r="AB259" s="269"/>
      <c r="AC259" s="269"/>
      <c r="AD259" s="269"/>
      <c r="AE259" s="269"/>
      <c r="AF259" s="269"/>
    </row>
    <row r="260" ht="15.75" customHeight="1">
      <c r="A260" s="311">
        <v>1.0</v>
      </c>
      <c r="B260" s="313" t="s">
        <v>1561</v>
      </c>
      <c r="C260" s="313" t="s">
        <v>1766</v>
      </c>
      <c r="D260" s="320">
        <v>3.0</v>
      </c>
      <c r="E260" s="313"/>
      <c r="F260" s="313"/>
      <c r="G260" s="313"/>
      <c r="H260" s="313"/>
      <c r="I260" s="313"/>
      <c r="J260" s="313"/>
      <c r="K260" s="313"/>
      <c r="L260" s="313"/>
      <c r="M260" s="313"/>
      <c r="N260" s="313"/>
      <c r="O260" s="313"/>
      <c r="P260" s="313"/>
      <c r="Q260" s="313"/>
      <c r="R260" s="313"/>
      <c r="S260" s="313" t="s">
        <v>1832</v>
      </c>
      <c r="T260" s="313"/>
      <c r="U260" s="313">
        <v>3.0</v>
      </c>
      <c r="V260" s="269"/>
      <c r="W260" s="269"/>
      <c r="X260" s="269"/>
      <c r="Y260" s="269"/>
      <c r="Z260" s="269"/>
      <c r="AA260" s="269"/>
      <c r="AB260" s="269"/>
      <c r="AC260" s="269"/>
      <c r="AD260" s="269"/>
      <c r="AE260" s="269"/>
      <c r="AF260" s="269"/>
    </row>
    <row r="261" ht="15.75" hidden="1" customHeight="1">
      <c r="A261" s="316">
        <v>2.0</v>
      </c>
      <c r="B261" s="313" t="s">
        <v>1566</v>
      </c>
      <c r="C261" s="313" t="s">
        <v>1766</v>
      </c>
      <c r="D261" s="320">
        <v>1.0</v>
      </c>
      <c r="E261" s="313"/>
      <c r="F261" s="313"/>
      <c r="G261" s="313"/>
      <c r="H261" s="313"/>
      <c r="I261" s="313"/>
      <c r="J261" s="313"/>
      <c r="K261" s="313"/>
      <c r="L261" s="313"/>
      <c r="M261" s="313"/>
      <c r="N261" s="313"/>
      <c r="O261" s="313"/>
      <c r="P261" s="313"/>
      <c r="Q261" s="313"/>
      <c r="R261" s="313"/>
      <c r="S261" s="313"/>
      <c r="T261" s="313"/>
      <c r="U261" s="313"/>
      <c r="V261" s="269"/>
      <c r="W261" s="269"/>
      <c r="X261" s="269"/>
      <c r="Y261" s="269"/>
      <c r="Z261" s="269"/>
      <c r="AA261" s="269"/>
      <c r="AB261" s="269"/>
      <c r="AC261" s="269"/>
      <c r="AD261" s="269"/>
      <c r="AE261" s="269"/>
      <c r="AF261" s="269"/>
    </row>
    <row r="262" ht="15.75" hidden="1" customHeight="1">
      <c r="A262" s="316">
        <v>2.0</v>
      </c>
      <c r="B262" s="313" t="s">
        <v>1568</v>
      </c>
      <c r="C262" s="313" t="s">
        <v>1766</v>
      </c>
      <c r="D262" s="320">
        <v>1.0</v>
      </c>
      <c r="E262" s="313"/>
      <c r="F262" s="313"/>
      <c r="G262" s="313"/>
      <c r="H262" s="313"/>
      <c r="I262" s="313"/>
      <c r="J262" s="313"/>
      <c r="K262" s="313"/>
      <c r="L262" s="313"/>
      <c r="M262" s="313"/>
      <c r="N262" s="313"/>
      <c r="O262" s="313"/>
      <c r="P262" s="313"/>
      <c r="Q262" s="313"/>
      <c r="R262" s="313"/>
      <c r="S262" s="313"/>
      <c r="T262" s="313"/>
      <c r="U262" s="313"/>
      <c r="V262" s="269"/>
      <c r="W262" s="269"/>
      <c r="X262" s="269"/>
      <c r="Y262" s="269"/>
      <c r="Z262" s="269"/>
      <c r="AA262" s="269"/>
      <c r="AB262" s="269"/>
      <c r="AC262" s="269"/>
      <c r="AD262" s="269"/>
      <c r="AE262" s="269"/>
      <c r="AF262" s="269"/>
    </row>
    <row r="263" ht="15.75" customHeight="1">
      <c r="A263" s="317">
        <v>1.0</v>
      </c>
      <c r="B263" s="313" t="s">
        <v>1570</v>
      </c>
      <c r="C263" s="313" t="s">
        <v>1766</v>
      </c>
      <c r="D263" s="320">
        <v>3.0</v>
      </c>
      <c r="E263" s="313"/>
      <c r="F263" s="313"/>
      <c r="G263" s="313"/>
      <c r="H263" s="313"/>
      <c r="I263" s="313"/>
      <c r="J263" s="313"/>
      <c r="K263" s="313"/>
      <c r="L263" s="313"/>
      <c r="M263" s="313"/>
      <c r="N263" s="313"/>
      <c r="O263" s="313"/>
      <c r="P263" s="313"/>
      <c r="Q263" s="313"/>
      <c r="R263" s="313"/>
      <c r="S263" s="313"/>
      <c r="T263" s="313"/>
      <c r="U263" s="313">
        <v>3.0</v>
      </c>
      <c r="V263" s="269"/>
      <c r="W263" s="269"/>
      <c r="X263" s="269"/>
      <c r="Y263" s="269"/>
      <c r="Z263" s="269"/>
      <c r="AA263" s="269"/>
      <c r="AB263" s="269"/>
      <c r="AC263" s="269"/>
      <c r="AD263" s="269"/>
      <c r="AE263" s="269"/>
      <c r="AF263" s="269"/>
    </row>
    <row r="264" ht="15.75" customHeight="1">
      <c r="A264" s="317">
        <v>1.0</v>
      </c>
      <c r="B264" s="313" t="s">
        <v>1572</v>
      </c>
      <c r="C264" s="313" t="s">
        <v>1766</v>
      </c>
      <c r="D264" s="320">
        <v>3.0</v>
      </c>
      <c r="E264" s="313"/>
      <c r="F264" s="313"/>
      <c r="G264" s="313"/>
      <c r="H264" s="313"/>
      <c r="I264" s="313"/>
      <c r="J264" s="313"/>
      <c r="K264" s="313"/>
      <c r="L264" s="313"/>
      <c r="M264" s="313"/>
      <c r="N264" s="313"/>
      <c r="O264" s="313"/>
      <c r="P264" s="313"/>
      <c r="Q264" s="313"/>
      <c r="R264" s="313"/>
      <c r="S264" s="313"/>
      <c r="T264" s="313"/>
      <c r="U264" s="313">
        <v>3.0</v>
      </c>
      <c r="V264" s="269"/>
      <c r="W264" s="269"/>
      <c r="X264" s="269"/>
      <c r="Y264" s="269"/>
      <c r="Z264" s="269"/>
      <c r="AA264" s="269"/>
      <c r="AB264" s="269"/>
      <c r="AC264" s="269"/>
      <c r="AD264" s="269"/>
      <c r="AE264" s="269"/>
      <c r="AF264" s="269"/>
    </row>
    <row r="265" ht="15.75" hidden="1" customHeight="1">
      <c r="A265" s="316">
        <v>2.0</v>
      </c>
      <c r="B265" s="313" t="s">
        <v>1574</v>
      </c>
      <c r="C265" s="313" t="s">
        <v>1766</v>
      </c>
      <c r="D265" s="320">
        <v>1.0</v>
      </c>
      <c r="E265" s="313"/>
      <c r="F265" s="313"/>
      <c r="G265" s="313"/>
      <c r="H265" s="313"/>
      <c r="I265" s="313"/>
      <c r="J265" s="313"/>
      <c r="K265" s="313"/>
      <c r="L265" s="313"/>
      <c r="M265" s="313"/>
      <c r="N265" s="313"/>
      <c r="O265" s="313"/>
      <c r="P265" s="313"/>
      <c r="Q265" s="313"/>
      <c r="R265" s="313"/>
      <c r="S265" s="313"/>
      <c r="T265" s="313"/>
      <c r="U265" s="313"/>
      <c r="V265" s="269"/>
      <c r="W265" s="269"/>
      <c r="X265" s="269"/>
      <c r="Y265" s="269"/>
      <c r="Z265" s="269"/>
      <c r="AA265" s="269"/>
      <c r="AB265" s="269"/>
      <c r="AC265" s="269"/>
      <c r="AD265" s="269"/>
      <c r="AE265" s="269"/>
      <c r="AF265" s="269"/>
    </row>
    <row r="266" ht="15.75" hidden="1" customHeight="1">
      <c r="A266" s="316">
        <v>2.0</v>
      </c>
      <c r="B266" s="313" t="s">
        <v>1576</v>
      </c>
      <c r="C266" s="313" t="s">
        <v>1766</v>
      </c>
      <c r="D266" s="320">
        <v>1.0</v>
      </c>
      <c r="E266" s="313"/>
      <c r="F266" s="313"/>
      <c r="G266" s="313"/>
      <c r="H266" s="313"/>
      <c r="I266" s="313"/>
      <c r="J266" s="313"/>
      <c r="K266" s="313"/>
      <c r="L266" s="313"/>
      <c r="M266" s="313"/>
      <c r="N266" s="313"/>
      <c r="O266" s="313"/>
      <c r="P266" s="313"/>
      <c r="Q266" s="313"/>
      <c r="R266" s="313"/>
      <c r="S266" s="313"/>
      <c r="T266" s="313"/>
      <c r="U266" s="313"/>
      <c r="V266" s="269"/>
      <c r="W266" s="269"/>
      <c r="X266" s="269"/>
      <c r="Y266" s="269"/>
      <c r="Z266" s="269"/>
      <c r="AA266" s="269"/>
      <c r="AB266" s="269"/>
      <c r="AC266" s="269"/>
      <c r="AD266" s="269"/>
      <c r="AE266" s="269"/>
      <c r="AF266" s="269"/>
    </row>
    <row r="267" ht="15.75" hidden="1" customHeight="1">
      <c r="A267" s="316">
        <v>2.0</v>
      </c>
      <c r="B267" s="313" t="s">
        <v>1578</v>
      </c>
      <c r="C267" s="313" t="s">
        <v>1766</v>
      </c>
      <c r="D267" s="320">
        <v>1.0</v>
      </c>
      <c r="E267" s="313"/>
      <c r="F267" s="313"/>
      <c r="G267" s="313"/>
      <c r="H267" s="313"/>
      <c r="I267" s="313"/>
      <c r="J267" s="313"/>
      <c r="K267" s="313"/>
      <c r="L267" s="313"/>
      <c r="M267" s="313"/>
      <c r="N267" s="313"/>
      <c r="O267" s="313"/>
      <c r="P267" s="313"/>
      <c r="Q267" s="313"/>
      <c r="R267" s="313"/>
      <c r="S267" s="313"/>
      <c r="T267" s="313"/>
      <c r="U267" s="313"/>
      <c r="V267" s="269"/>
      <c r="W267" s="269"/>
      <c r="X267" s="269"/>
      <c r="Y267" s="269"/>
      <c r="Z267" s="269"/>
      <c r="AA267" s="269"/>
      <c r="AB267" s="269"/>
      <c r="AC267" s="269"/>
      <c r="AD267" s="269"/>
      <c r="AE267" s="269"/>
      <c r="AF267" s="269"/>
    </row>
    <row r="268" ht="15.75" hidden="1" customHeight="1">
      <c r="A268" s="316">
        <v>2.0</v>
      </c>
      <c r="B268" s="313" t="s">
        <v>1580</v>
      </c>
      <c r="C268" s="313" t="s">
        <v>1766</v>
      </c>
      <c r="D268" s="320">
        <v>1.0</v>
      </c>
      <c r="E268" s="313"/>
      <c r="F268" s="313"/>
      <c r="G268" s="313"/>
      <c r="H268" s="313"/>
      <c r="I268" s="313"/>
      <c r="J268" s="313"/>
      <c r="K268" s="313"/>
      <c r="L268" s="313"/>
      <c r="M268" s="313"/>
      <c r="N268" s="313"/>
      <c r="O268" s="313"/>
      <c r="P268" s="313"/>
      <c r="Q268" s="313"/>
      <c r="R268" s="313"/>
      <c r="S268" s="313"/>
      <c r="T268" s="313"/>
      <c r="U268" s="313"/>
      <c r="V268" s="269"/>
      <c r="W268" s="269"/>
      <c r="X268" s="269"/>
      <c r="Y268" s="269"/>
      <c r="Z268" s="269"/>
      <c r="AA268" s="269"/>
      <c r="AB268" s="269"/>
      <c r="AC268" s="269"/>
      <c r="AD268" s="269"/>
      <c r="AE268" s="269"/>
      <c r="AF268" s="269"/>
    </row>
    <row r="269" ht="15.75" hidden="1" customHeight="1">
      <c r="A269" s="316">
        <v>2.0</v>
      </c>
      <c r="B269" s="313" t="s">
        <v>1582</v>
      </c>
      <c r="C269" s="313" t="s">
        <v>1766</v>
      </c>
      <c r="D269" s="320">
        <v>1.0</v>
      </c>
      <c r="E269" s="313"/>
      <c r="F269" s="313"/>
      <c r="G269" s="313"/>
      <c r="H269" s="313"/>
      <c r="I269" s="313"/>
      <c r="J269" s="313"/>
      <c r="K269" s="313"/>
      <c r="L269" s="313"/>
      <c r="M269" s="313"/>
      <c r="N269" s="313"/>
      <c r="O269" s="313"/>
      <c r="P269" s="313"/>
      <c r="Q269" s="313"/>
      <c r="R269" s="313"/>
      <c r="S269" s="313"/>
      <c r="T269" s="313"/>
      <c r="U269" s="313"/>
      <c r="V269" s="269"/>
      <c r="W269" s="269"/>
      <c r="X269" s="269"/>
      <c r="Y269" s="269"/>
      <c r="Z269" s="269"/>
      <c r="AA269" s="269"/>
      <c r="AB269" s="269"/>
      <c r="AC269" s="269"/>
      <c r="AD269" s="269"/>
      <c r="AE269" s="269"/>
      <c r="AF269" s="269"/>
    </row>
    <row r="270" ht="15.75" hidden="1" customHeight="1">
      <c r="A270" s="316">
        <v>2.0</v>
      </c>
      <c r="B270" s="313" t="s">
        <v>1584</v>
      </c>
      <c r="C270" s="313" t="s">
        <v>1766</v>
      </c>
      <c r="D270" s="320">
        <v>1.0</v>
      </c>
      <c r="E270" s="313"/>
      <c r="F270" s="313"/>
      <c r="G270" s="313"/>
      <c r="H270" s="313"/>
      <c r="I270" s="313"/>
      <c r="J270" s="313"/>
      <c r="K270" s="313"/>
      <c r="L270" s="313"/>
      <c r="M270" s="313"/>
      <c r="N270" s="313"/>
      <c r="O270" s="313"/>
      <c r="P270" s="313"/>
      <c r="Q270" s="313"/>
      <c r="R270" s="313"/>
      <c r="S270" s="313"/>
      <c r="T270" s="313"/>
      <c r="U270" s="313"/>
      <c r="V270" s="269"/>
      <c r="W270" s="269"/>
      <c r="X270" s="269"/>
      <c r="Y270" s="269"/>
      <c r="Z270" s="269"/>
      <c r="AA270" s="269"/>
      <c r="AB270" s="269"/>
      <c r="AC270" s="269"/>
      <c r="AD270" s="269"/>
      <c r="AE270" s="269"/>
      <c r="AF270" s="269"/>
    </row>
    <row r="271" ht="15.75" hidden="1" customHeight="1">
      <c r="A271" s="316">
        <v>2.0</v>
      </c>
      <c r="B271" s="313" t="s">
        <v>1586</v>
      </c>
      <c r="C271" s="313" t="s">
        <v>1766</v>
      </c>
      <c r="D271" s="320">
        <v>1.0</v>
      </c>
      <c r="E271" s="313"/>
      <c r="F271" s="313"/>
      <c r="G271" s="313"/>
      <c r="H271" s="313"/>
      <c r="I271" s="313"/>
      <c r="J271" s="313"/>
      <c r="K271" s="313"/>
      <c r="L271" s="313"/>
      <c r="M271" s="313"/>
      <c r="N271" s="313"/>
      <c r="O271" s="313"/>
      <c r="P271" s="313"/>
      <c r="Q271" s="313"/>
      <c r="R271" s="313"/>
      <c r="S271" s="313"/>
      <c r="T271" s="313"/>
      <c r="U271" s="313"/>
      <c r="V271" s="269"/>
      <c r="W271" s="269"/>
      <c r="X271" s="269"/>
      <c r="Y271" s="269"/>
      <c r="Z271" s="269"/>
      <c r="AA271" s="269"/>
      <c r="AB271" s="269"/>
      <c r="AC271" s="269"/>
      <c r="AD271" s="269"/>
      <c r="AE271" s="269"/>
      <c r="AF271" s="269"/>
    </row>
    <row r="272" ht="15.75" hidden="1" customHeight="1">
      <c r="A272" s="316">
        <v>2.0</v>
      </c>
      <c r="B272" s="313" t="s">
        <v>1588</v>
      </c>
      <c r="C272" s="313" t="s">
        <v>1766</v>
      </c>
      <c r="D272" s="320">
        <v>1.0</v>
      </c>
      <c r="E272" s="313"/>
      <c r="F272" s="313"/>
      <c r="G272" s="313"/>
      <c r="H272" s="313"/>
      <c r="I272" s="313"/>
      <c r="J272" s="313"/>
      <c r="K272" s="313"/>
      <c r="L272" s="313"/>
      <c r="M272" s="313"/>
      <c r="N272" s="313"/>
      <c r="O272" s="313"/>
      <c r="P272" s="313"/>
      <c r="Q272" s="313"/>
      <c r="R272" s="313"/>
      <c r="S272" s="313"/>
      <c r="T272" s="313"/>
      <c r="U272" s="313"/>
      <c r="V272" s="269"/>
      <c r="W272" s="269"/>
      <c r="X272" s="269"/>
      <c r="Y272" s="269"/>
      <c r="Z272" s="269"/>
      <c r="AA272" s="269"/>
      <c r="AB272" s="269"/>
      <c r="AC272" s="269"/>
      <c r="AD272" s="269"/>
      <c r="AE272" s="269"/>
      <c r="AF272" s="269"/>
    </row>
    <row r="273" ht="15.75" hidden="1" customHeight="1">
      <c r="A273" s="316">
        <v>2.0</v>
      </c>
      <c r="B273" s="313" t="s">
        <v>1590</v>
      </c>
      <c r="C273" s="313" t="s">
        <v>1766</v>
      </c>
      <c r="D273" s="320">
        <v>1.0</v>
      </c>
      <c r="E273" s="313"/>
      <c r="F273" s="313"/>
      <c r="G273" s="313"/>
      <c r="H273" s="313"/>
      <c r="I273" s="313"/>
      <c r="J273" s="313"/>
      <c r="K273" s="313"/>
      <c r="L273" s="313"/>
      <c r="M273" s="313"/>
      <c r="N273" s="313"/>
      <c r="O273" s="313"/>
      <c r="P273" s="313"/>
      <c r="Q273" s="313"/>
      <c r="R273" s="313"/>
      <c r="S273" s="313"/>
      <c r="T273" s="313"/>
      <c r="U273" s="313"/>
      <c r="V273" s="269"/>
      <c r="W273" s="269"/>
      <c r="X273" s="269"/>
      <c r="Y273" s="269"/>
      <c r="Z273" s="269"/>
      <c r="AA273" s="269"/>
      <c r="AB273" s="269"/>
      <c r="AC273" s="269"/>
      <c r="AD273" s="269"/>
      <c r="AE273" s="269"/>
      <c r="AF273" s="269"/>
    </row>
    <row r="274" ht="15.75" hidden="1" customHeight="1">
      <c r="A274" s="316">
        <v>2.0</v>
      </c>
      <c r="B274" s="313" t="s">
        <v>1592</v>
      </c>
      <c r="C274" s="313" t="s">
        <v>1766</v>
      </c>
      <c r="D274" s="320">
        <v>1.0</v>
      </c>
      <c r="E274" s="313"/>
      <c r="F274" s="313"/>
      <c r="G274" s="313"/>
      <c r="H274" s="313"/>
      <c r="I274" s="313"/>
      <c r="J274" s="313"/>
      <c r="K274" s="313"/>
      <c r="L274" s="313"/>
      <c r="M274" s="313"/>
      <c r="N274" s="313"/>
      <c r="O274" s="313"/>
      <c r="P274" s="313"/>
      <c r="Q274" s="313"/>
      <c r="R274" s="313"/>
      <c r="S274" s="313"/>
      <c r="T274" s="313"/>
      <c r="U274" s="313"/>
      <c r="V274" s="269"/>
      <c r="W274" s="269"/>
      <c r="X274" s="269"/>
      <c r="Y274" s="269"/>
      <c r="Z274" s="269"/>
      <c r="AA274" s="269"/>
      <c r="AB274" s="269"/>
      <c r="AC274" s="269"/>
      <c r="AD274" s="269"/>
      <c r="AE274" s="269"/>
      <c r="AF274" s="269"/>
    </row>
    <row r="275" ht="15.75" customHeight="1">
      <c r="A275" s="316">
        <v>1.0</v>
      </c>
      <c r="B275" s="313" t="s">
        <v>1594</v>
      </c>
      <c r="C275" s="313" t="s">
        <v>1766</v>
      </c>
      <c r="D275" s="320">
        <v>3.0</v>
      </c>
      <c r="E275" s="313"/>
      <c r="F275" s="313"/>
      <c r="G275" s="313"/>
      <c r="H275" s="313"/>
      <c r="I275" s="313"/>
      <c r="J275" s="313"/>
      <c r="K275" s="313"/>
      <c r="L275" s="313"/>
      <c r="M275" s="313"/>
      <c r="N275" s="313"/>
      <c r="O275" s="313"/>
      <c r="P275" s="313"/>
      <c r="Q275" s="313"/>
      <c r="R275" s="313"/>
      <c r="S275" s="313" t="s">
        <v>1833</v>
      </c>
      <c r="T275" s="313"/>
      <c r="U275" s="313">
        <v>3.0</v>
      </c>
      <c r="V275" s="269"/>
      <c r="W275" s="269"/>
      <c r="X275" s="269"/>
      <c r="Y275" s="269"/>
      <c r="Z275" s="269"/>
      <c r="AA275" s="269"/>
      <c r="AB275" s="269"/>
      <c r="AC275" s="269"/>
      <c r="AD275" s="269"/>
      <c r="AE275" s="269"/>
      <c r="AF275" s="269"/>
    </row>
    <row r="276" ht="15.75" hidden="1" customHeight="1">
      <c r="A276" s="316">
        <v>2.0</v>
      </c>
      <c r="B276" s="313" t="s">
        <v>1596</v>
      </c>
      <c r="C276" s="313" t="s">
        <v>1766</v>
      </c>
      <c r="D276" s="320">
        <v>1.0</v>
      </c>
      <c r="E276" s="313"/>
      <c r="F276" s="313"/>
      <c r="G276" s="313"/>
      <c r="H276" s="313"/>
      <c r="I276" s="313"/>
      <c r="J276" s="313"/>
      <c r="K276" s="313"/>
      <c r="L276" s="313"/>
      <c r="M276" s="313"/>
      <c r="N276" s="313"/>
      <c r="O276" s="313"/>
      <c r="P276" s="313"/>
      <c r="Q276" s="313"/>
      <c r="R276" s="313"/>
      <c r="S276" s="313"/>
      <c r="T276" s="313"/>
      <c r="U276" s="313"/>
      <c r="V276" s="269"/>
      <c r="W276" s="269"/>
      <c r="X276" s="269"/>
      <c r="Y276" s="269"/>
      <c r="Z276" s="269"/>
      <c r="AA276" s="269"/>
      <c r="AB276" s="269"/>
      <c r="AC276" s="269"/>
      <c r="AD276" s="269"/>
      <c r="AE276" s="269"/>
      <c r="AF276" s="269"/>
    </row>
    <row r="277" ht="15.75" hidden="1" customHeight="1">
      <c r="A277" s="316">
        <v>2.0</v>
      </c>
      <c r="B277" s="313" t="s">
        <v>1598</v>
      </c>
      <c r="C277" s="313" t="s">
        <v>1766</v>
      </c>
      <c r="D277" s="320">
        <v>1.0</v>
      </c>
      <c r="E277" s="313"/>
      <c r="F277" s="313"/>
      <c r="G277" s="313"/>
      <c r="H277" s="313"/>
      <c r="I277" s="313"/>
      <c r="J277" s="313"/>
      <c r="K277" s="313"/>
      <c r="L277" s="313"/>
      <c r="M277" s="313"/>
      <c r="N277" s="313"/>
      <c r="O277" s="313"/>
      <c r="P277" s="313"/>
      <c r="Q277" s="313"/>
      <c r="R277" s="313"/>
      <c r="S277" s="313"/>
      <c r="T277" s="313"/>
      <c r="U277" s="313"/>
      <c r="V277" s="269"/>
      <c r="W277" s="269"/>
      <c r="X277" s="269"/>
      <c r="Y277" s="269"/>
      <c r="Z277" s="269"/>
      <c r="AA277" s="269"/>
      <c r="AB277" s="269"/>
      <c r="AC277" s="269"/>
      <c r="AD277" s="269"/>
      <c r="AE277" s="269"/>
      <c r="AF277" s="269"/>
    </row>
    <row r="278" ht="15.75" customHeight="1">
      <c r="A278" s="316">
        <v>1.0</v>
      </c>
      <c r="B278" s="313" t="s">
        <v>1600</v>
      </c>
      <c r="C278" s="313" t="s">
        <v>1766</v>
      </c>
      <c r="D278" s="320">
        <v>3.0</v>
      </c>
      <c r="E278" s="313"/>
      <c r="F278" s="313"/>
      <c r="G278" s="313"/>
      <c r="H278" s="313"/>
      <c r="I278" s="313"/>
      <c r="J278" s="313"/>
      <c r="K278" s="313"/>
      <c r="L278" s="313"/>
      <c r="M278" s="313"/>
      <c r="N278" s="313"/>
      <c r="O278" s="313"/>
      <c r="P278" s="313"/>
      <c r="Q278" s="313"/>
      <c r="R278" s="313"/>
      <c r="S278" s="313" t="s">
        <v>1834</v>
      </c>
      <c r="T278" s="313"/>
      <c r="U278" s="313">
        <v>3.0</v>
      </c>
      <c r="V278" s="269"/>
      <c r="W278" s="269"/>
      <c r="X278" s="269"/>
      <c r="Y278" s="269"/>
      <c r="Z278" s="269"/>
      <c r="AA278" s="269"/>
      <c r="AB278" s="269"/>
      <c r="AC278" s="269"/>
      <c r="AD278" s="269"/>
      <c r="AE278" s="269"/>
      <c r="AF278" s="269"/>
    </row>
    <row r="279" ht="15.75" hidden="1" customHeight="1">
      <c r="A279" s="316">
        <v>2.0</v>
      </c>
      <c r="B279" s="313" t="s">
        <v>1605</v>
      </c>
      <c r="C279" s="313" t="s">
        <v>1766</v>
      </c>
      <c r="D279" s="320">
        <v>1.0</v>
      </c>
      <c r="E279" s="313"/>
      <c r="F279" s="313"/>
      <c r="G279" s="313"/>
      <c r="H279" s="313"/>
      <c r="I279" s="313"/>
      <c r="J279" s="313"/>
      <c r="K279" s="313"/>
      <c r="L279" s="313"/>
      <c r="M279" s="313"/>
      <c r="N279" s="313"/>
      <c r="O279" s="313"/>
      <c r="P279" s="313"/>
      <c r="Q279" s="313"/>
      <c r="R279" s="313"/>
      <c r="S279" s="313"/>
      <c r="T279" s="313"/>
      <c r="U279" s="313"/>
      <c r="V279" s="269"/>
      <c r="W279" s="269"/>
      <c r="X279" s="269"/>
      <c r="Y279" s="269"/>
      <c r="Z279" s="269"/>
      <c r="AA279" s="269"/>
      <c r="AB279" s="269"/>
      <c r="AC279" s="269"/>
      <c r="AD279" s="269"/>
      <c r="AE279" s="269"/>
      <c r="AF279" s="269"/>
    </row>
    <row r="280" ht="15.75" hidden="1" customHeight="1">
      <c r="A280" s="316">
        <v>2.0</v>
      </c>
      <c r="B280" s="313" t="s">
        <v>1607</v>
      </c>
      <c r="C280" s="313" t="s">
        <v>1766</v>
      </c>
      <c r="D280" s="320">
        <v>1.0</v>
      </c>
      <c r="E280" s="313"/>
      <c r="F280" s="313"/>
      <c r="G280" s="313"/>
      <c r="H280" s="313"/>
      <c r="I280" s="313"/>
      <c r="J280" s="313"/>
      <c r="K280" s="313"/>
      <c r="L280" s="313"/>
      <c r="M280" s="313"/>
      <c r="N280" s="313"/>
      <c r="O280" s="313"/>
      <c r="P280" s="313"/>
      <c r="Q280" s="313"/>
      <c r="R280" s="313"/>
      <c r="S280" s="313"/>
      <c r="T280" s="313"/>
      <c r="U280" s="313"/>
      <c r="V280" s="269"/>
      <c r="W280" s="269"/>
      <c r="X280" s="269"/>
      <c r="Y280" s="269"/>
      <c r="Z280" s="269"/>
      <c r="AA280" s="269"/>
      <c r="AB280" s="269"/>
      <c r="AC280" s="269"/>
      <c r="AD280" s="269"/>
      <c r="AE280" s="269"/>
      <c r="AF280" s="269"/>
    </row>
    <row r="281" ht="15.75" customHeight="1">
      <c r="A281" s="316">
        <v>1.0</v>
      </c>
      <c r="B281" s="313" t="s">
        <v>1609</v>
      </c>
      <c r="C281" s="313" t="s">
        <v>1766</v>
      </c>
      <c r="D281" s="320">
        <v>3.0</v>
      </c>
      <c r="E281" s="313"/>
      <c r="F281" s="313"/>
      <c r="G281" s="313"/>
      <c r="H281" s="313"/>
      <c r="I281" s="313"/>
      <c r="J281" s="313"/>
      <c r="K281" s="313"/>
      <c r="L281" s="313"/>
      <c r="M281" s="313"/>
      <c r="N281" s="313"/>
      <c r="O281" s="313"/>
      <c r="P281" s="313"/>
      <c r="Q281" s="313"/>
      <c r="R281" s="313"/>
      <c r="S281" s="313"/>
      <c r="T281" s="313"/>
      <c r="U281" s="313">
        <v>3.0</v>
      </c>
      <c r="V281" s="269"/>
      <c r="W281" s="269"/>
      <c r="X281" s="269"/>
      <c r="Y281" s="269"/>
      <c r="Z281" s="269"/>
      <c r="AA281" s="269"/>
      <c r="AB281" s="269"/>
      <c r="AC281" s="269"/>
      <c r="AD281" s="269"/>
      <c r="AE281" s="269"/>
      <c r="AF281" s="269"/>
    </row>
    <row r="282" ht="15.75" customHeight="1">
      <c r="A282" s="316">
        <v>1.0</v>
      </c>
      <c r="B282" s="313" t="s">
        <v>1611</v>
      </c>
      <c r="C282" s="313" t="s">
        <v>1766</v>
      </c>
      <c r="D282" s="320">
        <v>3.0</v>
      </c>
      <c r="E282" s="313"/>
      <c r="F282" s="313"/>
      <c r="G282" s="313"/>
      <c r="H282" s="313"/>
      <c r="I282" s="313"/>
      <c r="J282" s="313"/>
      <c r="K282" s="313"/>
      <c r="L282" s="313"/>
      <c r="M282" s="313"/>
      <c r="N282" s="313"/>
      <c r="O282" s="313"/>
      <c r="P282" s="313"/>
      <c r="Q282" s="313"/>
      <c r="R282" s="313"/>
      <c r="S282" s="313"/>
      <c r="T282" s="313"/>
      <c r="U282" s="313">
        <v>3.0</v>
      </c>
      <c r="V282" s="269"/>
      <c r="W282" s="269"/>
      <c r="X282" s="269"/>
      <c r="Y282" s="269"/>
      <c r="Z282" s="269"/>
      <c r="AA282" s="269"/>
      <c r="AB282" s="269"/>
      <c r="AC282" s="269"/>
      <c r="AD282" s="269"/>
      <c r="AE282" s="269"/>
      <c r="AF282" s="269"/>
    </row>
    <row r="283" ht="15.75" hidden="1" customHeight="1">
      <c r="A283" s="316">
        <v>2.0</v>
      </c>
      <c r="B283" s="313" t="s">
        <v>1613</v>
      </c>
      <c r="C283" s="313" t="s">
        <v>1766</v>
      </c>
      <c r="D283" s="320">
        <v>1.0</v>
      </c>
      <c r="E283" s="313"/>
      <c r="F283" s="313"/>
      <c r="G283" s="313"/>
      <c r="H283" s="313"/>
      <c r="I283" s="313"/>
      <c r="J283" s="313"/>
      <c r="K283" s="313"/>
      <c r="L283" s="313"/>
      <c r="M283" s="313"/>
      <c r="N283" s="313"/>
      <c r="O283" s="313"/>
      <c r="P283" s="313"/>
      <c r="Q283" s="313"/>
      <c r="R283" s="313"/>
      <c r="S283" s="313"/>
      <c r="T283" s="313"/>
      <c r="U283" s="313"/>
      <c r="V283" s="269"/>
      <c r="W283" s="269"/>
      <c r="X283" s="269"/>
      <c r="Y283" s="269"/>
      <c r="Z283" s="269"/>
      <c r="AA283" s="269"/>
      <c r="AB283" s="269"/>
      <c r="AC283" s="269"/>
      <c r="AD283" s="269"/>
      <c r="AE283" s="269"/>
      <c r="AF283" s="269"/>
    </row>
    <row r="284" ht="15.75" hidden="1" customHeight="1">
      <c r="A284" s="316">
        <v>2.0</v>
      </c>
      <c r="B284" s="313" t="s">
        <v>1615</v>
      </c>
      <c r="C284" s="313" t="s">
        <v>1766</v>
      </c>
      <c r="D284" s="320">
        <v>1.0</v>
      </c>
      <c r="E284" s="313"/>
      <c r="F284" s="313"/>
      <c r="G284" s="313"/>
      <c r="H284" s="313"/>
      <c r="I284" s="313"/>
      <c r="J284" s="313"/>
      <c r="K284" s="313"/>
      <c r="L284" s="313"/>
      <c r="M284" s="313"/>
      <c r="N284" s="313"/>
      <c r="O284" s="313"/>
      <c r="P284" s="313"/>
      <c r="Q284" s="313"/>
      <c r="R284" s="313"/>
      <c r="S284" s="313"/>
      <c r="T284" s="313"/>
      <c r="U284" s="313"/>
      <c r="V284" s="269"/>
      <c r="W284" s="269"/>
      <c r="X284" s="269"/>
      <c r="Y284" s="269"/>
      <c r="Z284" s="269"/>
      <c r="AA284" s="269"/>
      <c r="AB284" s="269"/>
      <c r="AC284" s="269"/>
      <c r="AD284" s="269"/>
      <c r="AE284" s="269"/>
      <c r="AF284" s="269"/>
    </row>
    <row r="285" ht="15.75" customHeight="1">
      <c r="A285" s="316">
        <v>1.0</v>
      </c>
      <c r="B285" s="313" t="s">
        <v>1617</v>
      </c>
      <c r="C285" s="313" t="s">
        <v>1766</v>
      </c>
      <c r="D285" s="320">
        <v>3.0</v>
      </c>
      <c r="E285" s="313"/>
      <c r="F285" s="313"/>
      <c r="G285" s="313"/>
      <c r="H285" s="313"/>
      <c r="I285" s="313"/>
      <c r="J285" s="313"/>
      <c r="K285" s="313"/>
      <c r="L285" s="313"/>
      <c r="M285" s="313"/>
      <c r="N285" s="313"/>
      <c r="O285" s="313"/>
      <c r="P285" s="313"/>
      <c r="Q285" s="313"/>
      <c r="R285" s="313"/>
      <c r="S285" s="313"/>
      <c r="T285" s="313"/>
      <c r="U285" s="313">
        <v>3.0</v>
      </c>
      <c r="V285" s="269"/>
      <c r="W285" s="269"/>
      <c r="X285" s="269"/>
      <c r="Y285" s="269"/>
      <c r="Z285" s="269"/>
      <c r="AA285" s="269"/>
      <c r="AB285" s="269"/>
      <c r="AC285" s="269"/>
      <c r="AD285" s="269"/>
      <c r="AE285" s="269"/>
      <c r="AF285" s="269"/>
    </row>
    <row r="286" ht="15.75" customHeight="1">
      <c r="A286" s="316">
        <v>1.0</v>
      </c>
      <c r="B286" s="313" t="s">
        <v>1619</v>
      </c>
      <c r="C286" s="313" t="s">
        <v>1766</v>
      </c>
      <c r="D286" s="320">
        <v>3.0</v>
      </c>
      <c r="E286" s="313"/>
      <c r="F286" s="313"/>
      <c r="G286" s="313"/>
      <c r="H286" s="313"/>
      <c r="I286" s="313"/>
      <c r="J286" s="313"/>
      <c r="K286" s="313"/>
      <c r="L286" s="313"/>
      <c r="M286" s="313"/>
      <c r="N286" s="313"/>
      <c r="O286" s="313"/>
      <c r="P286" s="313"/>
      <c r="Q286" s="313"/>
      <c r="R286" s="313"/>
      <c r="S286" s="313"/>
      <c r="T286" s="313"/>
      <c r="U286" s="313">
        <v>3.0</v>
      </c>
      <c r="V286" s="269"/>
      <c r="W286" s="269"/>
      <c r="X286" s="269"/>
      <c r="Y286" s="269"/>
      <c r="Z286" s="269"/>
      <c r="AA286" s="269"/>
      <c r="AB286" s="269"/>
      <c r="AC286" s="269"/>
      <c r="AD286" s="269"/>
      <c r="AE286" s="269"/>
      <c r="AF286" s="269"/>
    </row>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97:A98"/>
    <mergeCell ref="A193:A194"/>
    <mergeCell ref="B193:B194"/>
    <mergeCell ref="C193:C194"/>
    <mergeCell ref="D193:T193"/>
    <mergeCell ref="A1:A2"/>
    <mergeCell ref="B1:B2"/>
    <mergeCell ref="C1:C2"/>
    <mergeCell ref="D1:T1"/>
    <mergeCell ref="B97:B98"/>
    <mergeCell ref="C97:C98"/>
    <mergeCell ref="D97:T97"/>
  </mergeCells>
  <conditionalFormatting sqref="C3:C94 C99:C190 C195:C286">
    <cfRule type="containsText" dxfId="0" priority="1" operator="containsText" text="DONE">
      <formula>NOT(ISERROR(SEARCH(("DONE"),(C3))))</formula>
    </cfRule>
  </conditionalFormatting>
  <conditionalFormatting sqref="C3:C94 C99:C190 C195:C286">
    <cfRule type="containsText" dxfId="1" priority="2" operator="containsText" text="PROGRESS">
      <formula>NOT(ISERROR(SEARCH(("PROGRESS"),(C3))))</formula>
    </cfRule>
  </conditionalFormatting>
  <conditionalFormatting sqref="A3:A8 A11:A40 A42:A70 A73:A94 A99:A104 A107:A136 A138:A166 A169:A190 A195:A200 A203:A232 A234:A262 A265:A286">
    <cfRule type="cellIs" dxfId="2" priority="3" operator="equal">
      <formula>1</formula>
    </cfRule>
  </conditionalFormatting>
  <conditionalFormatting sqref="C3:C94 C99:C190 C195:C286">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75"/>
    <col customWidth="1" min="2" max="2" width="11.25"/>
    <col customWidth="1" min="3" max="3" width="7.75"/>
    <col customWidth="1" min="4" max="11" width="9.75"/>
    <col customWidth="1" min="12" max="12" width="12.38"/>
    <col customWidth="1" min="13" max="13" width="9.75"/>
    <col customWidth="1" hidden="1" min="14" max="14" width="12.38"/>
    <col customWidth="1" hidden="1" min="15" max="15" width="10.75"/>
    <col customWidth="1" hidden="1" min="16" max="17" width="9.75"/>
    <col customWidth="1" min="18" max="18" width="12.38"/>
    <col customWidth="1" min="19" max="32" width="9.75"/>
  </cols>
  <sheetData>
    <row r="1" ht="30.0" customHeight="1">
      <c r="A1" s="306" t="s">
        <v>1754</v>
      </c>
      <c r="B1" s="306" t="s">
        <v>3</v>
      </c>
      <c r="C1" s="307" t="s">
        <v>1755</v>
      </c>
      <c r="D1" s="401" t="s">
        <v>1837</v>
      </c>
      <c r="E1" s="19"/>
      <c r="F1" s="19"/>
      <c r="G1" s="19"/>
      <c r="H1" s="19"/>
      <c r="I1" s="19"/>
      <c r="J1" s="19"/>
      <c r="K1" s="19"/>
      <c r="L1" s="19"/>
      <c r="M1" s="19"/>
      <c r="N1" s="19"/>
      <c r="O1" s="19"/>
      <c r="P1" s="19"/>
      <c r="Q1" s="19"/>
      <c r="R1" s="19"/>
      <c r="S1" s="5"/>
      <c r="U1" s="309"/>
      <c r="V1" s="309"/>
      <c r="W1" s="309"/>
      <c r="X1" s="309"/>
      <c r="Y1" s="309"/>
      <c r="Z1" s="309"/>
      <c r="AA1" s="309"/>
      <c r="AB1" s="309"/>
      <c r="AC1" s="309"/>
      <c r="AD1" s="309"/>
      <c r="AE1" s="309"/>
      <c r="AF1" s="309"/>
    </row>
    <row r="2" ht="66.0" customHeight="1">
      <c r="A2" s="106"/>
      <c r="B2" s="106"/>
      <c r="C2" s="106"/>
      <c r="D2" s="126" t="s">
        <v>1838</v>
      </c>
      <c r="E2" s="126" t="s">
        <v>340</v>
      </c>
      <c r="F2" s="126" t="s">
        <v>341</v>
      </c>
      <c r="G2" s="126" t="s">
        <v>342</v>
      </c>
      <c r="H2" s="126" t="s">
        <v>343</v>
      </c>
      <c r="I2" s="126" t="s">
        <v>344</v>
      </c>
      <c r="J2" s="126" t="s">
        <v>345</v>
      </c>
      <c r="K2" s="126" t="s">
        <v>346</v>
      </c>
      <c r="L2" s="126" t="s">
        <v>347</v>
      </c>
      <c r="M2" s="126" t="s">
        <v>348</v>
      </c>
      <c r="N2" s="126" t="s">
        <v>1758</v>
      </c>
      <c r="O2" s="126" t="s">
        <v>1759</v>
      </c>
      <c r="P2" s="126" t="s">
        <v>1760</v>
      </c>
      <c r="Q2" s="126" t="s">
        <v>1761</v>
      </c>
      <c r="R2" s="126" t="s">
        <v>1762</v>
      </c>
      <c r="S2" s="126" t="s">
        <v>379</v>
      </c>
      <c r="T2" s="126" t="s">
        <v>1839</v>
      </c>
      <c r="U2" s="309"/>
      <c r="V2" s="309"/>
      <c r="W2" s="309"/>
      <c r="X2" s="309"/>
      <c r="Y2" s="309"/>
      <c r="Z2" s="309"/>
      <c r="AA2" s="309"/>
      <c r="AB2" s="309"/>
      <c r="AC2" s="309"/>
      <c r="AD2" s="309"/>
      <c r="AE2" s="309"/>
      <c r="AF2" s="309"/>
    </row>
    <row r="3" ht="15.75" customHeight="1">
      <c r="A3" s="311">
        <v>1.0</v>
      </c>
      <c r="B3" s="313" t="s">
        <v>1546</v>
      </c>
      <c r="C3" s="313" t="s">
        <v>1766</v>
      </c>
      <c r="D3" s="313">
        <v>1.0</v>
      </c>
      <c r="E3" s="313">
        <v>84.0</v>
      </c>
      <c r="F3" s="152">
        <v>0.733387291431427</v>
      </c>
      <c r="G3" s="313">
        <v>0.825621366500854</v>
      </c>
      <c r="H3" s="313">
        <v>0.217391304347826</v>
      </c>
      <c r="I3" s="313">
        <v>0.217391304347826</v>
      </c>
      <c r="J3" s="119">
        <v>1.0</v>
      </c>
      <c r="K3" s="313">
        <v>0.833333333333333</v>
      </c>
      <c r="L3" s="313">
        <v>0.833333333333333</v>
      </c>
      <c r="M3" s="313">
        <v>0.812631578947368</v>
      </c>
      <c r="N3" s="313"/>
      <c r="O3" s="313"/>
      <c r="P3" s="313"/>
      <c r="Q3" s="313"/>
      <c r="R3" s="313"/>
      <c r="S3" s="313" t="s">
        <v>1831</v>
      </c>
      <c r="T3" s="313"/>
      <c r="U3" s="269"/>
      <c r="V3" s="269"/>
      <c r="W3" s="269"/>
      <c r="X3" s="269"/>
      <c r="Y3" s="269"/>
      <c r="Z3" s="269"/>
      <c r="AA3" s="269"/>
      <c r="AB3" s="269"/>
      <c r="AC3" s="269"/>
      <c r="AD3" s="269"/>
      <c r="AE3" s="269"/>
      <c r="AF3" s="269"/>
    </row>
    <row r="4" ht="15.75" customHeight="1">
      <c r="A4" s="316">
        <v>2.0</v>
      </c>
      <c r="B4" s="313" t="s">
        <v>1551</v>
      </c>
      <c r="C4" s="313" t="s">
        <v>1766</v>
      </c>
      <c r="D4" s="313">
        <v>1.0</v>
      </c>
      <c r="E4" s="313"/>
      <c r="F4" s="313"/>
      <c r="G4" s="313"/>
      <c r="H4" s="313"/>
      <c r="I4" s="313"/>
      <c r="J4" s="313"/>
      <c r="K4" s="313"/>
      <c r="L4" s="313"/>
      <c r="M4" s="313"/>
      <c r="N4" s="313"/>
      <c r="O4" s="313"/>
      <c r="P4" s="313"/>
      <c r="Q4" s="313"/>
      <c r="R4" s="313"/>
      <c r="S4" s="313"/>
      <c r="T4" s="313"/>
      <c r="U4" s="269"/>
      <c r="V4" s="269"/>
      <c r="W4" s="269"/>
      <c r="X4" s="269"/>
      <c r="Y4" s="269"/>
      <c r="Z4" s="269"/>
      <c r="AA4" s="269"/>
      <c r="AB4" s="269"/>
      <c r="AC4" s="269"/>
      <c r="AD4" s="269"/>
      <c r="AE4" s="269"/>
      <c r="AF4" s="269"/>
    </row>
    <row r="5" ht="15.75" customHeight="1">
      <c r="A5" s="316">
        <v>2.0</v>
      </c>
      <c r="B5" s="313" t="s">
        <v>1556</v>
      </c>
      <c r="C5" s="313" t="s">
        <v>1766</v>
      </c>
      <c r="D5" s="313">
        <v>1.0</v>
      </c>
      <c r="E5" s="313"/>
      <c r="F5" s="313"/>
      <c r="G5" s="313"/>
      <c r="H5" s="313"/>
      <c r="I5" s="313"/>
      <c r="J5" s="313"/>
      <c r="K5" s="313"/>
      <c r="L5" s="313"/>
      <c r="M5" s="313"/>
      <c r="N5" s="313"/>
      <c r="O5" s="313"/>
      <c r="P5" s="313"/>
      <c r="Q5" s="313"/>
      <c r="R5" s="313"/>
      <c r="S5" s="313"/>
      <c r="T5" s="313"/>
      <c r="U5" s="269"/>
      <c r="V5" s="269"/>
      <c r="W5" s="269"/>
      <c r="X5" s="269"/>
      <c r="Y5" s="269"/>
      <c r="Z5" s="269"/>
      <c r="AA5" s="269"/>
      <c r="AB5" s="269"/>
      <c r="AC5" s="269"/>
      <c r="AD5" s="269"/>
      <c r="AE5" s="269"/>
      <c r="AF5" s="269"/>
    </row>
    <row r="6" ht="15.75" customHeight="1">
      <c r="A6" s="311">
        <v>1.0</v>
      </c>
      <c r="B6" s="313" t="s">
        <v>1561</v>
      </c>
      <c r="C6" s="313" t="s">
        <v>1766</v>
      </c>
      <c r="D6" s="313">
        <v>1.0</v>
      </c>
      <c r="E6" s="313">
        <v>23.0</v>
      </c>
      <c r="F6" s="313">
        <v>0.690972030162811</v>
      </c>
      <c r="G6" s="313">
        <v>0.71599006652832</v>
      </c>
      <c r="H6" s="313">
        <v>0.416666666666666</v>
      </c>
      <c r="I6" s="313">
        <v>0.416666666666666</v>
      </c>
      <c r="J6" s="313">
        <v>1.0</v>
      </c>
      <c r="K6" s="313">
        <v>0.588235294117647</v>
      </c>
      <c r="L6" s="313">
        <v>0.675892857142857</v>
      </c>
      <c r="M6" s="313">
        <v>0.643411639056027</v>
      </c>
      <c r="N6" s="313"/>
      <c r="O6" s="313"/>
      <c r="P6" s="313"/>
      <c r="Q6" s="313"/>
      <c r="R6" s="313"/>
      <c r="S6" s="313" t="s">
        <v>1832</v>
      </c>
      <c r="T6" s="313"/>
      <c r="U6" s="269"/>
      <c r="V6" s="269"/>
      <c r="W6" s="269"/>
      <c r="X6" s="269"/>
      <c r="Y6" s="269"/>
      <c r="Z6" s="269"/>
      <c r="AA6" s="269"/>
      <c r="AB6" s="269"/>
      <c r="AC6" s="269"/>
      <c r="AD6" s="269"/>
      <c r="AE6" s="269"/>
      <c r="AF6" s="269"/>
    </row>
    <row r="7" ht="15.75" customHeight="1">
      <c r="A7" s="316">
        <v>2.0</v>
      </c>
      <c r="B7" s="313" t="s">
        <v>1566</v>
      </c>
      <c r="C7" s="313" t="s">
        <v>1766</v>
      </c>
      <c r="D7" s="313">
        <v>1.0</v>
      </c>
      <c r="E7" s="313"/>
      <c r="F7" s="313"/>
      <c r="G7" s="313"/>
      <c r="H7" s="313"/>
      <c r="I7" s="313"/>
      <c r="J7" s="313"/>
      <c r="K7" s="313"/>
      <c r="L7" s="313"/>
      <c r="M7" s="313"/>
      <c r="N7" s="313"/>
      <c r="O7" s="313"/>
      <c r="P7" s="313"/>
      <c r="Q7" s="313"/>
      <c r="R7" s="313"/>
      <c r="S7" s="313"/>
      <c r="T7" s="313"/>
      <c r="U7" s="269"/>
      <c r="V7" s="269"/>
      <c r="W7" s="269"/>
      <c r="X7" s="269"/>
      <c r="Y7" s="269"/>
      <c r="Z7" s="269"/>
      <c r="AA7" s="269"/>
      <c r="AB7" s="269"/>
      <c r="AC7" s="269"/>
      <c r="AD7" s="269"/>
      <c r="AE7" s="269"/>
      <c r="AF7" s="269"/>
    </row>
    <row r="8" ht="15.75" customHeight="1">
      <c r="A8" s="316">
        <v>2.0</v>
      </c>
      <c r="B8" s="313" t="s">
        <v>1568</v>
      </c>
      <c r="C8" s="313" t="s">
        <v>1766</v>
      </c>
      <c r="D8" s="313">
        <v>1.0</v>
      </c>
      <c r="E8" s="313"/>
      <c r="F8" s="313"/>
      <c r="G8" s="313"/>
      <c r="H8" s="313"/>
      <c r="I8" s="313"/>
      <c r="J8" s="313"/>
      <c r="K8" s="313"/>
      <c r="L8" s="313"/>
      <c r="M8" s="313"/>
      <c r="N8" s="313"/>
      <c r="O8" s="313"/>
      <c r="P8" s="313"/>
      <c r="Q8" s="313"/>
      <c r="R8" s="313"/>
      <c r="S8" s="313"/>
      <c r="T8" s="313"/>
      <c r="U8" s="269"/>
      <c r="V8" s="269"/>
      <c r="W8" s="269"/>
      <c r="X8" s="269"/>
      <c r="Y8" s="269"/>
      <c r="Z8" s="269"/>
      <c r="AA8" s="269"/>
      <c r="AB8" s="269"/>
      <c r="AC8" s="269"/>
      <c r="AD8" s="269"/>
      <c r="AE8" s="269"/>
      <c r="AF8" s="269"/>
    </row>
    <row r="9" ht="15.75" customHeight="1">
      <c r="A9" s="317">
        <v>1.0</v>
      </c>
      <c r="B9" s="313" t="s">
        <v>1570</v>
      </c>
      <c r="C9" s="313" t="s">
        <v>1766</v>
      </c>
      <c r="D9" s="313">
        <v>1.0</v>
      </c>
      <c r="E9" s="313">
        <v>63.0</v>
      </c>
      <c r="F9" s="313">
        <v>0.699417293071746</v>
      </c>
      <c r="G9" s="313">
        <v>0.723460793495178</v>
      </c>
      <c r="H9" s="313">
        <v>0.217391304347826</v>
      </c>
      <c r="I9" s="313">
        <v>0.217391304347826</v>
      </c>
      <c r="J9" s="313">
        <v>1.0</v>
      </c>
      <c r="K9" s="313">
        <v>0.357142857142857</v>
      </c>
      <c r="L9" s="313">
        <v>0.644444444444444</v>
      </c>
      <c r="M9" s="313">
        <v>0.343478260869565</v>
      </c>
      <c r="N9" s="313"/>
      <c r="O9" s="313"/>
      <c r="P9" s="313"/>
      <c r="Q9" s="313"/>
      <c r="R9" s="313"/>
      <c r="S9" s="313"/>
      <c r="T9" s="313"/>
      <c r="U9" s="269"/>
      <c r="V9" s="269"/>
      <c r="W9" s="269"/>
      <c r="X9" s="269"/>
      <c r="Y9" s="269"/>
      <c r="Z9" s="269"/>
      <c r="AA9" s="269"/>
      <c r="AB9" s="269"/>
      <c r="AC9" s="269"/>
      <c r="AD9" s="269"/>
      <c r="AE9" s="269"/>
      <c r="AF9" s="269"/>
    </row>
    <row r="10" ht="15.75" customHeight="1">
      <c r="A10" s="317">
        <v>1.0</v>
      </c>
      <c r="B10" s="313" t="s">
        <v>1572</v>
      </c>
      <c r="C10" s="313" t="s">
        <v>1766</v>
      </c>
      <c r="D10" s="313">
        <v>1.0</v>
      </c>
      <c r="E10" s="313">
        <v>0.0</v>
      </c>
      <c r="F10" s="313">
        <v>0.693194508552551</v>
      </c>
      <c r="G10" s="313">
        <v>0.69184535741806</v>
      </c>
      <c r="H10" s="313">
        <v>0.583333333333333</v>
      </c>
      <c r="I10" s="313">
        <v>0.0</v>
      </c>
      <c r="J10" s="313">
        <v>0.0</v>
      </c>
      <c r="K10" s="313">
        <v>0.0</v>
      </c>
      <c r="L10" s="313">
        <v>0.658928571428571</v>
      </c>
      <c r="M10" s="313">
        <v>0.591314795842772</v>
      </c>
      <c r="N10" s="313"/>
      <c r="O10" s="313"/>
      <c r="P10" s="313"/>
      <c r="Q10" s="313"/>
      <c r="R10" s="313"/>
      <c r="S10" s="313"/>
      <c r="T10" s="313"/>
      <c r="U10" s="269"/>
      <c r="V10" s="269"/>
      <c r="W10" s="269"/>
      <c r="X10" s="269"/>
      <c r="Y10" s="269"/>
      <c r="Z10" s="269"/>
      <c r="AA10" s="269"/>
      <c r="AB10" s="269"/>
      <c r="AC10" s="269"/>
      <c r="AD10" s="269"/>
      <c r="AE10" s="269"/>
      <c r="AF10" s="269"/>
    </row>
    <row r="11" ht="15.75" customHeight="1">
      <c r="A11" s="316">
        <v>2.0</v>
      </c>
      <c r="B11" s="313" t="s">
        <v>1574</v>
      </c>
      <c r="C11" s="313" t="s">
        <v>1766</v>
      </c>
      <c r="D11" s="313">
        <v>1.0</v>
      </c>
      <c r="E11" s="313"/>
      <c r="F11" s="313"/>
      <c r="G11" s="313"/>
      <c r="H11" s="313"/>
      <c r="I11" s="313"/>
      <c r="J11" s="313"/>
      <c r="K11" s="313"/>
      <c r="L11" s="313"/>
      <c r="M11" s="313"/>
      <c r="N11" s="313"/>
      <c r="O11" s="313"/>
      <c r="P11" s="313"/>
      <c r="Q11" s="313"/>
      <c r="R11" s="313"/>
      <c r="S11" s="313"/>
      <c r="T11" s="313"/>
      <c r="U11" s="269"/>
      <c r="V11" s="269"/>
      <c r="W11" s="269"/>
      <c r="X11" s="269"/>
      <c r="Y11" s="269"/>
      <c r="Z11" s="269"/>
      <c r="AA11" s="269"/>
      <c r="AB11" s="269"/>
      <c r="AC11" s="269"/>
      <c r="AD11" s="269"/>
      <c r="AE11" s="269"/>
      <c r="AF11" s="269"/>
    </row>
    <row r="12" ht="15.75" customHeight="1">
      <c r="A12" s="316">
        <v>2.0</v>
      </c>
      <c r="B12" s="313" t="s">
        <v>1576</v>
      </c>
      <c r="C12" s="313" t="s">
        <v>1766</v>
      </c>
      <c r="D12" s="313">
        <v>1.0</v>
      </c>
      <c r="E12" s="313"/>
      <c r="F12" s="313"/>
      <c r="G12" s="313"/>
      <c r="H12" s="313"/>
      <c r="I12" s="313"/>
      <c r="J12" s="313"/>
      <c r="K12" s="313"/>
      <c r="L12" s="313"/>
      <c r="M12" s="313"/>
      <c r="N12" s="313"/>
      <c r="O12" s="313"/>
      <c r="P12" s="313"/>
      <c r="Q12" s="313"/>
      <c r="R12" s="313"/>
      <c r="S12" s="313"/>
      <c r="T12" s="313"/>
      <c r="U12" s="269"/>
      <c r="V12" s="269"/>
      <c r="W12" s="269"/>
      <c r="X12" s="269"/>
      <c r="Y12" s="269"/>
      <c r="Z12" s="269"/>
      <c r="AA12" s="269"/>
      <c r="AB12" s="269"/>
      <c r="AC12" s="269"/>
      <c r="AD12" s="269"/>
      <c r="AE12" s="269"/>
      <c r="AF12" s="269"/>
    </row>
    <row r="13" ht="15.75" customHeight="1">
      <c r="A13" s="316">
        <v>2.0</v>
      </c>
      <c r="B13" s="313" t="s">
        <v>1578</v>
      </c>
      <c r="C13" s="313" t="s">
        <v>1766</v>
      </c>
      <c r="D13" s="313">
        <v>1.0</v>
      </c>
      <c r="E13" s="313"/>
      <c r="F13" s="313"/>
      <c r="G13" s="313"/>
      <c r="H13" s="313"/>
      <c r="I13" s="313"/>
      <c r="J13" s="313"/>
      <c r="K13" s="313"/>
      <c r="L13" s="313"/>
      <c r="M13" s="313"/>
      <c r="N13" s="313"/>
      <c r="O13" s="313"/>
      <c r="P13" s="313"/>
      <c r="Q13" s="313"/>
      <c r="R13" s="313"/>
      <c r="S13" s="313"/>
      <c r="T13" s="313"/>
      <c r="U13" s="269"/>
      <c r="V13" s="269"/>
      <c r="W13" s="269"/>
      <c r="X13" s="269"/>
      <c r="Y13" s="269"/>
      <c r="Z13" s="269"/>
      <c r="AA13" s="269"/>
      <c r="AB13" s="269"/>
      <c r="AC13" s="269"/>
      <c r="AD13" s="269"/>
      <c r="AE13" s="269"/>
      <c r="AF13" s="269"/>
    </row>
    <row r="14" ht="15.75" customHeight="1">
      <c r="A14" s="316">
        <v>2.0</v>
      </c>
      <c r="B14" s="313" t="s">
        <v>1580</v>
      </c>
      <c r="C14" s="313" t="s">
        <v>1766</v>
      </c>
      <c r="D14" s="313">
        <v>1.0</v>
      </c>
      <c r="E14" s="313"/>
      <c r="F14" s="313"/>
      <c r="G14" s="313"/>
      <c r="H14" s="313"/>
      <c r="I14" s="313"/>
      <c r="J14" s="313"/>
      <c r="K14" s="313"/>
      <c r="L14" s="313"/>
      <c r="M14" s="313"/>
      <c r="N14" s="313"/>
      <c r="O14" s="313"/>
      <c r="P14" s="313"/>
      <c r="Q14" s="313"/>
      <c r="R14" s="313"/>
      <c r="S14" s="313"/>
      <c r="T14" s="313"/>
      <c r="U14" s="269"/>
      <c r="V14" s="269"/>
      <c r="W14" s="269"/>
      <c r="X14" s="269"/>
      <c r="Y14" s="269"/>
      <c r="Z14" s="269"/>
      <c r="AA14" s="269"/>
      <c r="AB14" s="269"/>
      <c r="AC14" s="269"/>
      <c r="AD14" s="269"/>
      <c r="AE14" s="269"/>
      <c r="AF14" s="269"/>
    </row>
    <row r="15" ht="15.75" customHeight="1">
      <c r="A15" s="316">
        <v>2.0</v>
      </c>
      <c r="B15" s="313" t="s">
        <v>1582</v>
      </c>
      <c r="C15" s="313" t="s">
        <v>1766</v>
      </c>
      <c r="D15" s="313">
        <v>1.0</v>
      </c>
      <c r="E15" s="313"/>
      <c r="F15" s="313"/>
      <c r="G15" s="313"/>
      <c r="H15" s="313"/>
      <c r="I15" s="313"/>
      <c r="J15" s="313"/>
      <c r="K15" s="313"/>
      <c r="L15" s="313"/>
      <c r="M15" s="313"/>
      <c r="N15" s="313"/>
      <c r="O15" s="313"/>
      <c r="P15" s="313"/>
      <c r="Q15" s="313"/>
      <c r="R15" s="313"/>
      <c r="S15" s="313"/>
      <c r="T15" s="313"/>
      <c r="U15" s="269"/>
      <c r="V15" s="269"/>
      <c r="W15" s="269"/>
      <c r="X15" s="269"/>
      <c r="Y15" s="269"/>
      <c r="Z15" s="269"/>
      <c r="AA15" s="269"/>
      <c r="AB15" s="269"/>
      <c r="AC15" s="269"/>
      <c r="AD15" s="269"/>
      <c r="AE15" s="269"/>
      <c r="AF15" s="269"/>
    </row>
    <row r="16" ht="15.75" customHeight="1">
      <c r="A16" s="316">
        <v>2.0</v>
      </c>
      <c r="B16" s="313" t="s">
        <v>1584</v>
      </c>
      <c r="C16" s="313" t="s">
        <v>1766</v>
      </c>
      <c r="D16" s="313">
        <v>1.0</v>
      </c>
      <c r="E16" s="313"/>
      <c r="F16" s="313"/>
      <c r="G16" s="313"/>
      <c r="H16" s="313"/>
      <c r="I16" s="313"/>
      <c r="J16" s="313"/>
      <c r="K16" s="313"/>
      <c r="L16" s="313"/>
      <c r="M16" s="313"/>
      <c r="N16" s="313"/>
      <c r="O16" s="313"/>
      <c r="P16" s="313"/>
      <c r="Q16" s="313"/>
      <c r="R16" s="313"/>
      <c r="S16" s="313"/>
      <c r="T16" s="313"/>
      <c r="U16" s="269"/>
      <c r="V16" s="269"/>
      <c r="W16" s="269"/>
      <c r="X16" s="269"/>
      <c r="Y16" s="269"/>
      <c r="Z16" s="269"/>
      <c r="AA16" s="269"/>
      <c r="AB16" s="269"/>
      <c r="AC16" s="269"/>
      <c r="AD16" s="269"/>
      <c r="AE16" s="269"/>
      <c r="AF16" s="269"/>
    </row>
    <row r="17" ht="15.75" customHeight="1">
      <c r="A17" s="316">
        <v>2.0</v>
      </c>
      <c r="B17" s="313" t="s">
        <v>1586</v>
      </c>
      <c r="C17" s="313" t="s">
        <v>1766</v>
      </c>
      <c r="D17" s="313">
        <v>1.0</v>
      </c>
      <c r="E17" s="313"/>
      <c r="F17" s="313"/>
      <c r="G17" s="313"/>
      <c r="H17" s="313"/>
      <c r="I17" s="313"/>
      <c r="J17" s="313"/>
      <c r="K17" s="313"/>
      <c r="L17" s="313"/>
      <c r="M17" s="313"/>
      <c r="N17" s="313"/>
      <c r="O17" s="313"/>
      <c r="P17" s="313"/>
      <c r="Q17" s="313"/>
      <c r="R17" s="313"/>
      <c r="S17" s="313"/>
      <c r="T17" s="313"/>
      <c r="U17" s="269"/>
      <c r="V17" s="269"/>
      <c r="W17" s="269"/>
      <c r="X17" s="269"/>
      <c r="Y17" s="269"/>
      <c r="Z17" s="269"/>
      <c r="AA17" s="269"/>
      <c r="AB17" s="269"/>
      <c r="AC17" s="269"/>
      <c r="AD17" s="269"/>
      <c r="AE17" s="269"/>
      <c r="AF17" s="269"/>
    </row>
    <row r="18" ht="15.75" customHeight="1">
      <c r="A18" s="316">
        <v>2.0</v>
      </c>
      <c r="B18" s="313" t="s">
        <v>1588</v>
      </c>
      <c r="C18" s="313" t="s">
        <v>1766</v>
      </c>
      <c r="D18" s="313">
        <v>1.0</v>
      </c>
      <c r="E18" s="313"/>
      <c r="F18" s="313"/>
      <c r="G18" s="313"/>
      <c r="H18" s="313"/>
      <c r="I18" s="313"/>
      <c r="J18" s="313"/>
      <c r="K18" s="313"/>
      <c r="L18" s="313"/>
      <c r="M18" s="313"/>
      <c r="N18" s="313"/>
      <c r="O18" s="313"/>
      <c r="P18" s="313"/>
      <c r="Q18" s="313"/>
      <c r="R18" s="313"/>
      <c r="S18" s="313"/>
      <c r="T18" s="313"/>
      <c r="U18" s="269"/>
      <c r="V18" s="269"/>
      <c r="W18" s="269"/>
      <c r="X18" s="269"/>
      <c r="Y18" s="269"/>
      <c r="Z18" s="269"/>
      <c r="AA18" s="269"/>
      <c r="AB18" s="269"/>
      <c r="AC18" s="269"/>
      <c r="AD18" s="269"/>
      <c r="AE18" s="269"/>
      <c r="AF18" s="269"/>
    </row>
    <row r="19" ht="15.75" customHeight="1">
      <c r="A19" s="316">
        <v>2.0</v>
      </c>
      <c r="B19" s="313" t="s">
        <v>1590</v>
      </c>
      <c r="C19" s="313" t="s">
        <v>1766</v>
      </c>
      <c r="D19" s="313">
        <v>1.0</v>
      </c>
      <c r="E19" s="313"/>
      <c r="F19" s="313"/>
      <c r="G19" s="313"/>
      <c r="H19" s="313"/>
      <c r="I19" s="313"/>
      <c r="J19" s="313"/>
      <c r="K19" s="313"/>
      <c r="L19" s="313"/>
      <c r="M19" s="313"/>
      <c r="N19" s="313"/>
      <c r="O19" s="313"/>
      <c r="P19" s="313"/>
      <c r="Q19" s="313"/>
      <c r="R19" s="313"/>
      <c r="S19" s="313"/>
      <c r="T19" s="313"/>
      <c r="U19" s="269"/>
      <c r="V19" s="269"/>
      <c r="W19" s="269"/>
      <c r="X19" s="269"/>
      <c r="Y19" s="269"/>
      <c r="Z19" s="269"/>
      <c r="AA19" s="269"/>
      <c r="AB19" s="269"/>
      <c r="AC19" s="269"/>
      <c r="AD19" s="269"/>
      <c r="AE19" s="269"/>
      <c r="AF19" s="269"/>
    </row>
    <row r="20" ht="15.75" customHeight="1">
      <c r="A20" s="316">
        <v>2.0</v>
      </c>
      <c r="B20" s="313" t="s">
        <v>1592</v>
      </c>
      <c r="C20" s="313" t="s">
        <v>1766</v>
      </c>
      <c r="D20" s="313">
        <v>1.0</v>
      </c>
      <c r="E20" s="313"/>
      <c r="F20" s="313"/>
      <c r="G20" s="313"/>
      <c r="H20" s="313"/>
      <c r="I20" s="313"/>
      <c r="J20" s="313"/>
      <c r="K20" s="313"/>
      <c r="L20" s="313"/>
      <c r="M20" s="313"/>
      <c r="N20" s="313"/>
      <c r="O20" s="313"/>
      <c r="P20" s="313"/>
      <c r="Q20" s="313"/>
      <c r="R20" s="313"/>
      <c r="S20" s="313"/>
      <c r="T20" s="313"/>
      <c r="U20" s="269"/>
      <c r="V20" s="269"/>
      <c r="W20" s="269"/>
      <c r="X20" s="269"/>
      <c r="Y20" s="269"/>
      <c r="Z20" s="269"/>
      <c r="AA20" s="269"/>
      <c r="AB20" s="269"/>
      <c r="AC20" s="269"/>
      <c r="AD20" s="269"/>
      <c r="AE20" s="269"/>
      <c r="AF20" s="269"/>
    </row>
    <row r="21" ht="15.75" customHeight="1">
      <c r="A21" s="316">
        <v>1.0</v>
      </c>
      <c r="B21" s="313" t="s">
        <v>1594</v>
      </c>
      <c r="C21" s="313" t="s">
        <v>1766</v>
      </c>
      <c r="D21" s="313">
        <v>1.0</v>
      </c>
      <c r="E21" s="313">
        <v>56.0</v>
      </c>
      <c r="F21" s="313">
        <v>0.75626516342163</v>
      </c>
      <c r="G21" s="313">
        <v>0.75626516342163</v>
      </c>
      <c r="H21" s="313">
        <v>0.217391304347826</v>
      </c>
      <c r="I21" s="313">
        <v>0.217391304347826</v>
      </c>
      <c r="J21" s="313">
        <v>1.0</v>
      </c>
      <c r="K21" s="313">
        <v>0.217391304347826</v>
      </c>
      <c r="L21" s="313">
        <v>0.544444444444444</v>
      </c>
      <c r="M21" s="313">
        <v>0.413175230566534</v>
      </c>
      <c r="N21" s="313"/>
      <c r="O21" s="313"/>
      <c r="P21" s="313"/>
      <c r="Q21" s="313"/>
      <c r="R21" s="313"/>
      <c r="S21" s="313" t="s">
        <v>1833</v>
      </c>
      <c r="T21" s="313"/>
      <c r="U21" s="269"/>
      <c r="V21" s="269"/>
      <c r="W21" s="269"/>
      <c r="X21" s="269"/>
      <c r="Y21" s="269"/>
      <c r="Z21" s="269"/>
      <c r="AA21" s="269"/>
      <c r="AB21" s="269"/>
      <c r="AC21" s="269"/>
      <c r="AD21" s="269"/>
      <c r="AE21" s="269"/>
      <c r="AF21" s="269"/>
    </row>
    <row r="22" ht="15.75" customHeight="1">
      <c r="A22" s="316">
        <v>2.0</v>
      </c>
      <c r="B22" s="313" t="s">
        <v>1596</v>
      </c>
      <c r="C22" s="313" t="s">
        <v>1766</v>
      </c>
      <c r="D22" s="313">
        <v>1.0</v>
      </c>
      <c r="E22" s="313"/>
      <c r="F22" s="313"/>
      <c r="G22" s="313"/>
      <c r="H22" s="313"/>
      <c r="I22" s="313"/>
      <c r="J22" s="313"/>
      <c r="K22" s="313"/>
      <c r="L22" s="313"/>
      <c r="M22" s="313"/>
      <c r="N22" s="313"/>
      <c r="O22" s="313"/>
      <c r="P22" s="313"/>
      <c r="Q22" s="313"/>
      <c r="R22" s="313"/>
      <c r="S22" s="313"/>
      <c r="T22" s="313"/>
      <c r="U22" s="269"/>
      <c r="V22" s="269"/>
      <c r="W22" s="269"/>
      <c r="X22" s="269"/>
      <c r="Y22" s="269"/>
      <c r="Z22" s="269"/>
      <c r="AA22" s="269"/>
      <c r="AB22" s="269"/>
      <c r="AC22" s="269"/>
      <c r="AD22" s="269"/>
      <c r="AE22" s="269"/>
      <c r="AF22" s="269"/>
    </row>
    <row r="23" ht="15.75" customHeight="1">
      <c r="A23" s="316">
        <v>2.0</v>
      </c>
      <c r="B23" s="313" t="s">
        <v>1598</v>
      </c>
      <c r="C23" s="313" t="s">
        <v>1766</v>
      </c>
      <c r="D23" s="313">
        <v>1.0</v>
      </c>
      <c r="E23" s="313"/>
      <c r="F23" s="313"/>
      <c r="G23" s="313"/>
      <c r="H23" s="313"/>
      <c r="I23" s="313"/>
      <c r="J23" s="313"/>
      <c r="K23" s="313"/>
      <c r="L23" s="313"/>
      <c r="M23" s="313"/>
      <c r="N23" s="313"/>
      <c r="O23" s="313"/>
      <c r="P23" s="313"/>
      <c r="Q23" s="313"/>
      <c r="R23" s="313"/>
      <c r="S23" s="313"/>
      <c r="T23" s="313"/>
      <c r="U23" s="269"/>
      <c r="V23" s="269"/>
      <c r="W23" s="269"/>
      <c r="X23" s="269"/>
      <c r="Y23" s="269"/>
      <c r="Z23" s="269"/>
      <c r="AA23" s="269"/>
      <c r="AB23" s="269"/>
      <c r="AC23" s="269"/>
      <c r="AD23" s="269"/>
      <c r="AE23" s="269"/>
      <c r="AF23" s="269"/>
    </row>
    <row r="24" ht="15.75" customHeight="1">
      <c r="A24" s="316">
        <v>1.0</v>
      </c>
      <c r="B24" s="313" t="s">
        <v>1600</v>
      </c>
      <c r="C24" s="313" t="s">
        <v>1766</v>
      </c>
      <c r="D24" s="313">
        <v>1.0</v>
      </c>
      <c r="E24" s="313">
        <v>96.0</v>
      </c>
      <c r="F24" s="313">
        <v>0.721921861171722</v>
      </c>
      <c r="G24" s="313">
        <v>0.721921861171722</v>
      </c>
      <c r="H24" s="313">
        <v>0.416666666666666</v>
      </c>
      <c r="I24" s="313">
        <v>0.416666666666666</v>
      </c>
      <c r="J24" s="313">
        <v>1.0</v>
      </c>
      <c r="K24" s="313">
        <v>0.588235294117647</v>
      </c>
      <c r="L24" s="313">
        <v>0.647321428571428</v>
      </c>
      <c r="M24" s="313">
        <v>0.647321428571428</v>
      </c>
      <c r="N24" s="313"/>
      <c r="O24" s="313"/>
      <c r="P24" s="313"/>
      <c r="Q24" s="313"/>
      <c r="R24" s="313"/>
      <c r="S24" s="313" t="s">
        <v>1834</v>
      </c>
      <c r="T24" s="313"/>
      <c r="U24" s="269"/>
      <c r="V24" s="269"/>
      <c r="W24" s="269"/>
      <c r="X24" s="269"/>
      <c r="Y24" s="269"/>
      <c r="Z24" s="269"/>
      <c r="AA24" s="269"/>
      <c r="AB24" s="269"/>
      <c r="AC24" s="269"/>
      <c r="AD24" s="269"/>
      <c r="AE24" s="269"/>
      <c r="AF24" s="269"/>
    </row>
    <row r="25" ht="15.75" customHeight="1">
      <c r="A25" s="316">
        <v>2.0</v>
      </c>
      <c r="B25" s="313" t="s">
        <v>1605</v>
      </c>
      <c r="C25" s="313" t="s">
        <v>1766</v>
      </c>
      <c r="D25" s="313">
        <v>1.0</v>
      </c>
      <c r="E25" s="313"/>
      <c r="F25" s="313"/>
      <c r="G25" s="313"/>
      <c r="H25" s="313"/>
      <c r="I25" s="313"/>
      <c r="J25" s="313"/>
      <c r="K25" s="313"/>
      <c r="L25" s="313"/>
      <c r="M25" s="313"/>
      <c r="N25" s="313"/>
      <c r="O25" s="313"/>
      <c r="P25" s="313"/>
      <c r="Q25" s="313"/>
      <c r="R25" s="313"/>
      <c r="S25" s="313"/>
      <c r="T25" s="313"/>
      <c r="U25" s="269"/>
      <c r="V25" s="269"/>
      <c r="W25" s="269"/>
      <c r="X25" s="269"/>
      <c r="Y25" s="269"/>
      <c r="Z25" s="269"/>
      <c r="AA25" s="269"/>
      <c r="AB25" s="269"/>
      <c r="AC25" s="269"/>
      <c r="AD25" s="269"/>
      <c r="AE25" s="269"/>
      <c r="AF25" s="269"/>
    </row>
    <row r="26" ht="15.75" customHeight="1">
      <c r="A26" s="316">
        <v>2.0</v>
      </c>
      <c r="B26" s="313" t="s">
        <v>1607</v>
      </c>
      <c r="C26" s="313" t="s">
        <v>1766</v>
      </c>
      <c r="D26" s="313">
        <v>1.0</v>
      </c>
      <c r="E26" s="313"/>
      <c r="F26" s="313"/>
      <c r="G26" s="313"/>
      <c r="H26" s="313"/>
      <c r="I26" s="313"/>
      <c r="J26" s="313"/>
      <c r="K26" s="313"/>
      <c r="L26" s="313"/>
      <c r="M26" s="313"/>
      <c r="N26" s="313"/>
      <c r="O26" s="313"/>
      <c r="P26" s="313"/>
      <c r="Q26" s="313"/>
      <c r="R26" s="313"/>
      <c r="S26" s="313"/>
      <c r="T26" s="313"/>
      <c r="U26" s="269"/>
      <c r="V26" s="269"/>
      <c r="W26" s="269"/>
      <c r="X26" s="269"/>
      <c r="Y26" s="269"/>
      <c r="Z26" s="269"/>
      <c r="AA26" s="269"/>
      <c r="AB26" s="269"/>
      <c r="AC26" s="269"/>
      <c r="AD26" s="269"/>
      <c r="AE26" s="269"/>
      <c r="AF26" s="269"/>
    </row>
    <row r="27" ht="15.75" customHeight="1">
      <c r="A27" s="316">
        <v>1.0</v>
      </c>
      <c r="B27" s="313" t="s">
        <v>1609</v>
      </c>
      <c r="C27" s="313" t="s">
        <v>1766</v>
      </c>
      <c r="D27" s="313">
        <v>1.0</v>
      </c>
      <c r="E27" s="313">
        <v>1.0</v>
      </c>
      <c r="F27" s="313">
        <v>0.691065430641174</v>
      </c>
      <c r="G27" s="313">
        <v>0.721803128719329</v>
      </c>
      <c r="H27" s="313">
        <v>0.416666666666666</v>
      </c>
      <c r="I27" s="313">
        <v>0.416666666666666</v>
      </c>
      <c r="J27" s="313">
        <v>1.0</v>
      </c>
      <c r="K27" s="313">
        <v>0.588235294117647</v>
      </c>
      <c r="L27" s="313">
        <v>0.603571428571428</v>
      </c>
      <c r="M27" s="313">
        <v>0.550663323290328</v>
      </c>
      <c r="N27" s="313"/>
      <c r="O27" s="313"/>
      <c r="P27" s="313"/>
      <c r="Q27" s="313"/>
      <c r="R27" s="313"/>
      <c r="S27" s="313"/>
      <c r="T27" s="313"/>
      <c r="U27" s="269"/>
      <c r="V27" s="269"/>
      <c r="W27" s="269"/>
      <c r="X27" s="269"/>
      <c r="Y27" s="269"/>
      <c r="Z27" s="269"/>
      <c r="AA27" s="269"/>
      <c r="AB27" s="269"/>
      <c r="AC27" s="269"/>
      <c r="AD27" s="269"/>
      <c r="AE27" s="269"/>
      <c r="AF27" s="269"/>
    </row>
    <row r="28" ht="15.75" customHeight="1">
      <c r="A28" s="316">
        <v>1.0</v>
      </c>
      <c r="B28" s="313" t="s">
        <v>1611</v>
      </c>
      <c r="C28" s="313" t="s">
        <v>1766</v>
      </c>
      <c r="D28" s="313">
        <v>1.0</v>
      </c>
      <c r="E28" s="313">
        <v>2.0</v>
      </c>
      <c r="F28" s="313">
        <v>0.534404575824737</v>
      </c>
      <c r="G28" s="313">
        <v>0.696251034736633</v>
      </c>
      <c r="H28" s="313">
        <v>0.645833333333333</v>
      </c>
      <c r="I28" s="313">
        <v>0.555555555555555</v>
      </c>
      <c r="J28" s="313">
        <v>0.75</v>
      </c>
      <c r="K28" s="313">
        <v>0.638297872340425</v>
      </c>
      <c r="L28" s="313">
        <v>0.6875</v>
      </c>
      <c r="M28" s="313">
        <v>0.56696789944758</v>
      </c>
      <c r="N28" s="313"/>
      <c r="O28" s="313"/>
      <c r="P28" s="313"/>
      <c r="Q28" s="313"/>
      <c r="R28" s="313"/>
      <c r="S28" s="313"/>
      <c r="T28" s="313"/>
      <c r="U28" s="269"/>
      <c r="V28" s="269"/>
      <c r="W28" s="269"/>
      <c r="X28" s="269"/>
      <c r="Y28" s="269"/>
      <c r="Z28" s="269"/>
      <c r="AA28" s="269"/>
      <c r="AB28" s="269"/>
      <c r="AC28" s="269"/>
      <c r="AD28" s="269"/>
      <c r="AE28" s="269"/>
      <c r="AF28" s="269"/>
    </row>
    <row r="29" ht="15.75" customHeight="1">
      <c r="A29" s="316">
        <v>2.0</v>
      </c>
      <c r="B29" s="313" t="s">
        <v>1613</v>
      </c>
      <c r="C29" s="313" t="s">
        <v>1766</v>
      </c>
      <c r="D29" s="313">
        <v>1.0</v>
      </c>
      <c r="E29" s="313"/>
      <c r="F29" s="313"/>
      <c r="G29" s="313"/>
      <c r="H29" s="313"/>
      <c r="I29" s="313"/>
      <c r="J29" s="313"/>
      <c r="K29" s="313"/>
      <c r="L29" s="313"/>
      <c r="M29" s="313"/>
      <c r="N29" s="313"/>
      <c r="O29" s="313"/>
      <c r="P29" s="313"/>
      <c r="Q29" s="313"/>
      <c r="R29" s="313"/>
      <c r="S29" s="313"/>
      <c r="T29" s="313"/>
      <c r="U29" s="269"/>
      <c r="V29" s="269"/>
      <c r="W29" s="269"/>
      <c r="X29" s="269"/>
      <c r="Y29" s="269"/>
      <c r="Z29" s="269"/>
      <c r="AA29" s="269"/>
      <c r="AB29" s="269"/>
      <c r="AC29" s="269"/>
      <c r="AD29" s="269"/>
      <c r="AE29" s="269"/>
      <c r="AF29" s="269"/>
    </row>
    <row r="30" ht="15.75" customHeight="1">
      <c r="A30" s="316">
        <v>2.0</v>
      </c>
      <c r="B30" s="313" t="s">
        <v>1615</v>
      </c>
      <c r="C30" s="313" t="s">
        <v>1766</v>
      </c>
      <c r="D30" s="313">
        <v>1.0</v>
      </c>
      <c r="E30" s="313"/>
      <c r="F30" s="313"/>
      <c r="G30" s="313"/>
      <c r="H30" s="313"/>
      <c r="I30" s="313"/>
      <c r="J30" s="313"/>
      <c r="K30" s="313"/>
      <c r="L30" s="313"/>
      <c r="M30" s="313"/>
      <c r="N30" s="313"/>
      <c r="O30" s="313"/>
      <c r="P30" s="313"/>
      <c r="Q30" s="313"/>
      <c r="R30" s="313"/>
      <c r="S30" s="313"/>
      <c r="T30" s="313"/>
      <c r="U30" s="269"/>
      <c r="V30" s="269"/>
      <c r="W30" s="269"/>
      <c r="X30" s="269"/>
      <c r="Y30" s="269"/>
      <c r="Z30" s="269"/>
      <c r="AA30" s="269"/>
      <c r="AB30" s="269"/>
      <c r="AC30" s="269"/>
      <c r="AD30" s="269"/>
      <c r="AE30" s="269"/>
      <c r="AF30" s="269"/>
    </row>
    <row r="31" ht="15.75" customHeight="1">
      <c r="A31" s="316">
        <v>1.0</v>
      </c>
      <c r="B31" s="313" t="s">
        <v>1617</v>
      </c>
      <c r="C31" s="313" t="s">
        <v>1766</v>
      </c>
      <c r="D31" s="313">
        <v>1.0</v>
      </c>
      <c r="E31" s="313">
        <v>40.0</v>
      </c>
      <c r="F31" s="313">
        <v>0.606695115566253</v>
      </c>
      <c r="G31" s="313">
        <v>0.536934733390808</v>
      </c>
      <c r="H31" s="313">
        <v>0.695652173913043</v>
      </c>
      <c r="I31" s="313">
        <v>0.25</v>
      </c>
      <c r="J31" s="313">
        <v>0.2</v>
      </c>
      <c r="K31" s="313">
        <v>0.22222222</v>
      </c>
      <c r="L31" s="313">
        <v>0.6777777777777</v>
      </c>
      <c r="M31" s="313">
        <v>0.475361990950226</v>
      </c>
      <c r="N31" s="313"/>
      <c r="O31" s="313"/>
      <c r="P31" s="313"/>
      <c r="Q31" s="313"/>
      <c r="R31" s="313"/>
      <c r="S31" s="313"/>
      <c r="T31" s="313"/>
      <c r="U31" s="269"/>
      <c r="V31" s="269"/>
      <c r="W31" s="269"/>
      <c r="X31" s="269"/>
      <c r="Y31" s="269"/>
      <c r="Z31" s="269"/>
      <c r="AA31" s="269"/>
      <c r="AB31" s="269"/>
      <c r="AC31" s="269"/>
      <c r="AD31" s="269"/>
      <c r="AE31" s="269"/>
      <c r="AF31" s="269"/>
    </row>
    <row r="32" ht="15.75" customHeight="1">
      <c r="A32" s="316">
        <v>1.0</v>
      </c>
      <c r="B32" s="313" t="s">
        <v>1619</v>
      </c>
      <c r="C32" s="313" t="s">
        <v>1766</v>
      </c>
      <c r="D32" s="313">
        <v>1.0</v>
      </c>
      <c r="E32" s="313">
        <v>7.0</v>
      </c>
      <c r="F32" s="313">
        <v>0.692900538444519</v>
      </c>
      <c r="G32" s="313">
        <v>0.691602706909179</v>
      </c>
      <c r="H32" s="313">
        <v>0.782608695652174</v>
      </c>
      <c r="I32" s="313">
        <v>0.0</v>
      </c>
      <c r="J32" s="313">
        <v>0.0</v>
      </c>
      <c r="K32" s="313">
        <v>0.0</v>
      </c>
      <c r="L32" s="313">
        <v>0.505555555555555</v>
      </c>
      <c r="M32" s="313">
        <v>0.401054018445322</v>
      </c>
      <c r="N32" s="313"/>
      <c r="O32" s="313"/>
      <c r="P32" s="313"/>
      <c r="Q32" s="313"/>
      <c r="R32" s="313"/>
      <c r="S32" s="313"/>
      <c r="T32" s="313"/>
      <c r="U32" s="269"/>
      <c r="V32" s="269"/>
      <c r="W32" s="269"/>
      <c r="X32" s="269"/>
      <c r="Y32" s="269"/>
      <c r="Z32" s="269"/>
      <c r="AA32" s="269"/>
      <c r="AB32" s="269"/>
      <c r="AC32" s="269"/>
      <c r="AD32" s="269"/>
      <c r="AE32" s="269"/>
      <c r="AF32" s="269"/>
    </row>
    <row r="33" ht="15.75" customHeight="1">
      <c r="A33" s="316">
        <v>2.0</v>
      </c>
      <c r="B33" s="313" t="s">
        <v>1621</v>
      </c>
      <c r="C33" s="313" t="s">
        <v>1766</v>
      </c>
      <c r="D33" s="313">
        <v>1.0</v>
      </c>
      <c r="E33" s="313"/>
      <c r="F33" s="313"/>
      <c r="G33" s="313"/>
      <c r="H33" s="313"/>
      <c r="I33" s="313"/>
      <c r="J33" s="313"/>
      <c r="K33" s="313"/>
      <c r="L33" s="313"/>
      <c r="M33" s="313"/>
      <c r="N33" s="313"/>
      <c r="O33" s="313"/>
      <c r="P33" s="313"/>
      <c r="Q33" s="313"/>
      <c r="R33" s="313"/>
      <c r="S33" s="313"/>
      <c r="T33" s="313"/>
      <c r="U33" s="269"/>
      <c r="V33" s="269"/>
      <c r="W33" s="269"/>
      <c r="X33" s="269"/>
      <c r="Y33" s="269"/>
      <c r="Z33" s="269"/>
      <c r="AA33" s="269"/>
      <c r="AB33" s="269"/>
      <c r="AC33" s="269"/>
      <c r="AD33" s="269"/>
      <c r="AE33" s="269"/>
      <c r="AF33" s="269"/>
    </row>
    <row r="34" ht="15.75" customHeight="1">
      <c r="A34" s="316">
        <v>2.0</v>
      </c>
      <c r="B34" s="313" t="s">
        <v>1623</v>
      </c>
      <c r="C34" s="313" t="s">
        <v>1766</v>
      </c>
      <c r="D34" s="313">
        <v>1.0</v>
      </c>
      <c r="E34" s="313"/>
      <c r="F34" s="313"/>
      <c r="G34" s="313"/>
      <c r="H34" s="313"/>
      <c r="I34" s="313"/>
      <c r="J34" s="313"/>
      <c r="K34" s="313"/>
      <c r="L34" s="313"/>
      <c r="M34" s="313"/>
      <c r="N34" s="313"/>
      <c r="O34" s="313"/>
      <c r="P34" s="313"/>
      <c r="Q34" s="313"/>
      <c r="R34" s="313"/>
      <c r="S34" s="313"/>
      <c r="T34" s="313"/>
      <c r="U34" s="269"/>
      <c r="V34" s="269"/>
      <c r="W34" s="269"/>
      <c r="X34" s="269"/>
      <c r="Y34" s="269"/>
      <c r="Z34" s="269"/>
      <c r="AA34" s="269"/>
      <c r="AB34" s="269"/>
      <c r="AC34" s="269"/>
      <c r="AD34" s="269"/>
      <c r="AE34" s="269"/>
      <c r="AF34" s="269"/>
    </row>
    <row r="35" ht="15.75" customHeight="1"/>
    <row r="36" ht="15.75" customHeight="1"/>
    <row r="37" ht="15.75" customHeight="1"/>
    <row r="38" ht="15.75" customHeight="1"/>
    <row r="39" ht="15.75" customHeight="1"/>
    <row r="40" ht="15.75" customHeight="1"/>
    <row r="41" ht="15.75" customHeight="1"/>
    <row r="42" ht="15.75" customHeight="1">
      <c r="A42" s="311">
        <v>1.0</v>
      </c>
      <c r="B42" s="313" t="s">
        <v>1546</v>
      </c>
      <c r="C42" s="313" t="s">
        <v>1766</v>
      </c>
      <c r="D42" s="313">
        <v>2.0</v>
      </c>
      <c r="E42" s="313"/>
      <c r="F42" s="313"/>
      <c r="G42" s="313"/>
      <c r="H42" s="313"/>
      <c r="I42" s="313"/>
      <c r="J42" s="313"/>
      <c r="K42" s="313"/>
      <c r="L42" s="313"/>
      <c r="M42" s="313"/>
      <c r="N42" s="313"/>
      <c r="O42" s="313"/>
      <c r="P42" s="313"/>
      <c r="Q42" s="313"/>
      <c r="R42" s="313"/>
      <c r="S42" s="313"/>
      <c r="T42" s="313"/>
      <c r="U42" s="269"/>
      <c r="V42" s="269"/>
      <c r="W42" s="269"/>
      <c r="X42" s="269"/>
      <c r="Y42" s="269"/>
      <c r="Z42" s="269"/>
      <c r="AA42" s="269"/>
      <c r="AB42" s="269"/>
      <c r="AC42" s="269"/>
      <c r="AD42" s="269"/>
      <c r="AE42" s="269"/>
      <c r="AF42" s="269"/>
    </row>
    <row r="43" ht="15.75" customHeight="1">
      <c r="A43" s="316">
        <v>2.0</v>
      </c>
      <c r="B43" s="313" t="s">
        <v>1551</v>
      </c>
      <c r="C43" s="313" t="s">
        <v>1766</v>
      </c>
      <c r="D43" s="313">
        <v>2.0</v>
      </c>
      <c r="E43" s="313"/>
      <c r="F43" s="313"/>
      <c r="G43" s="313"/>
      <c r="H43" s="313"/>
      <c r="I43" s="313"/>
      <c r="J43" s="313"/>
      <c r="K43" s="313"/>
      <c r="L43" s="313"/>
      <c r="M43" s="313"/>
      <c r="N43" s="313"/>
      <c r="O43" s="313"/>
      <c r="P43" s="313"/>
      <c r="Q43" s="313"/>
      <c r="R43" s="313"/>
      <c r="S43" s="313"/>
      <c r="T43" s="313"/>
      <c r="U43" s="269"/>
      <c r="V43" s="269"/>
      <c r="W43" s="269"/>
      <c r="X43" s="269"/>
      <c r="Y43" s="269"/>
      <c r="Z43" s="269"/>
      <c r="AA43" s="269"/>
      <c r="AB43" s="269"/>
      <c r="AC43" s="269"/>
      <c r="AD43" s="269"/>
      <c r="AE43" s="269"/>
      <c r="AF43" s="269"/>
    </row>
    <row r="44" ht="15.75" customHeight="1">
      <c r="A44" s="316">
        <v>2.0</v>
      </c>
      <c r="B44" s="313" t="s">
        <v>1556</v>
      </c>
      <c r="C44" s="313" t="s">
        <v>1766</v>
      </c>
      <c r="D44" s="313">
        <v>2.0</v>
      </c>
      <c r="E44" s="313"/>
      <c r="F44" s="313"/>
      <c r="G44" s="313"/>
      <c r="H44" s="313"/>
      <c r="I44" s="313"/>
      <c r="J44" s="313"/>
      <c r="K44" s="313"/>
      <c r="L44" s="313"/>
      <c r="M44" s="313"/>
      <c r="N44" s="313"/>
      <c r="O44" s="313"/>
      <c r="P44" s="313"/>
      <c r="Q44" s="313"/>
      <c r="R44" s="313"/>
      <c r="S44" s="313"/>
      <c r="T44" s="313"/>
      <c r="U44" s="269"/>
      <c r="V44" s="269"/>
      <c r="W44" s="269"/>
      <c r="X44" s="269"/>
      <c r="Y44" s="269"/>
      <c r="Z44" s="269"/>
      <c r="AA44" s="269"/>
      <c r="AB44" s="269"/>
      <c r="AC44" s="269"/>
      <c r="AD44" s="269"/>
      <c r="AE44" s="269"/>
      <c r="AF44" s="269"/>
    </row>
    <row r="45" ht="15.75" customHeight="1">
      <c r="A45" s="311">
        <v>1.0</v>
      </c>
      <c r="B45" s="313" t="s">
        <v>1561</v>
      </c>
      <c r="C45" s="313" t="s">
        <v>1766</v>
      </c>
      <c r="D45" s="313">
        <v>2.0</v>
      </c>
      <c r="E45" s="313"/>
      <c r="F45" s="313"/>
      <c r="G45" s="313"/>
      <c r="H45" s="313"/>
      <c r="I45" s="313"/>
      <c r="J45" s="313"/>
      <c r="K45" s="313"/>
      <c r="L45" s="313"/>
      <c r="M45" s="313"/>
      <c r="N45" s="313"/>
      <c r="O45" s="313"/>
      <c r="P45" s="313"/>
      <c r="Q45" s="313"/>
      <c r="R45" s="313"/>
      <c r="S45" s="313"/>
      <c r="T45" s="313"/>
      <c r="U45" s="269"/>
      <c r="V45" s="269"/>
      <c r="W45" s="269"/>
      <c r="X45" s="269"/>
      <c r="Y45" s="269"/>
      <c r="Z45" s="269"/>
      <c r="AA45" s="269"/>
      <c r="AB45" s="269"/>
      <c r="AC45" s="269"/>
      <c r="AD45" s="269"/>
      <c r="AE45" s="269"/>
      <c r="AF45" s="269"/>
    </row>
    <row r="46" ht="15.75" customHeight="1">
      <c r="A46" s="316">
        <v>2.0</v>
      </c>
      <c r="B46" s="313" t="s">
        <v>1566</v>
      </c>
      <c r="C46" s="313" t="s">
        <v>1766</v>
      </c>
      <c r="D46" s="313">
        <v>2.0</v>
      </c>
      <c r="E46" s="313"/>
      <c r="F46" s="313"/>
      <c r="G46" s="313"/>
      <c r="H46" s="313"/>
      <c r="I46" s="313"/>
      <c r="J46" s="313"/>
      <c r="K46" s="313"/>
      <c r="L46" s="313"/>
      <c r="M46" s="313"/>
      <c r="N46" s="313"/>
      <c r="O46" s="313"/>
      <c r="P46" s="313"/>
      <c r="Q46" s="313"/>
      <c r="R46" s="313"/>
      <c r="S46" s="313"/>
      <c r="T46" s="313"/>
      <c r="U46" s="269"/>
      <c r="V46" s="269"/>
      <c r="W46" s="269"/>
      <c r="X46" s="269"/>
      <c r="Y46" s="269"/>
      <c r="Z46" s="269"/>
      <c r="AA46" s="269"/>
      <c r="AB46" s="269"/>
      <c r="AC46" s="269"/>
      <c r="AD46" s="269"/>
      <c r="AE46" s="269"/>
      <c r="AF46" s="269"/>
    </row>
    <row r="47" ht="15.75" customHeight="1">
      <c r="A47" s="316">
        <v>2.0</v>
      </c>
      <c r="B47" s="313" t="s">
        <v>1568</v>
      </c>
      <c r="C47" s="313" t="s">
        <v>1766</v>
      </c>
      <c r="D47" s="313">
        <v>2.0</v>
      </c>
      <c r="E47" s="313"/>
      <c r="F47" s="313"/>
      <c r="G47" s="313"/>
      <c r="H47" s="313"/>
      <c r="I47" s="313"/>
      <c r="J47" s="313"/>
      <c r="K47" s="313"/>
      <c r="L47" s="313"/>
      <c r="M47" s="313"/>
      <c r="N47" s="313"/>
      <c r="O47" s="313"/>
      <c r="P47" s="313"/>
      <c r="Q47" s="313"/>
      <c r="R47" s="313"/>
      <c r="S47" s="313"/>
      <c r="T47" s="313"/>
      <c r="U47" s="269"/>
      <c r="V47" s="269"/>
      <c r="W47" s="269"/>
      <c r="X47" s="269"/>
      <c r="Y47" s="269"/>
      <c r="Z47" s="269"/>
      <c r="AA47" s="269"/>
      <c r="AB47" s="269"/>
      <c r="AC47" s="269"/>
      <c r="AD47" s="269"/>
      <c r="AE47" s="269"/>
      <c r="AF47" s="269"/>
    </row>
    <row r="48" ht="15.75" customHeight="1">
      <c r="A48" s="317">
        <v>1.0</v>
      </c>
      <c r="B48" s="313" t="s">
        <v>1570</v>
      </c>
      <c r="C48" s="313" t="s">
        <v>1766</v>
      </c>
      <c r="D48" s="313">
        <v>2.0</v>
      </c>
      <c r="E48" s="313"/>
      <c r="F48" s="313"/>
      <c r="G48" s="313"/>
      <c r="H48" s="313"/>
      <c r="I48" s="313"/>
      <c r="J48" s="313"/>
      <c r="K48" s="313"/>
      <c r="L48" s="313"/>
      <c r="M48" s="313"/>
      <c r="N48" s="313"/>
      <c r="O48" s="313"/>
      <c r="P48" s="313"/>
      <c r="Q48" s="313"/>
      <c r="R48" s="313"/>
      <c r="S48" s="313"/>
      <c r="T48" s="313"/>
      <c r="U48" s="269"/>
      <c r="V48" s="269"/>
      <c r="W48" s="269"/>
      <c r="X48" s="269"/>
      <c r="Y48" s="269"/>
      <c r="Z48" s="269"/>
      <c r="AA48" s="269"/>
      <c r="AB48" s="269"/>
      <c r="AC48" s="269"/>
      <c r="AD48" s="269"/>
      <c r="AE48" s="269"/>
      <c r="AF48" s="269"/>
    </row>
    <row r="49" ht="15.75" customHeight="1">
      <c r="A49" s="317">
        <v>1.0</v>
      </c>
      <c r="B49" s="313" t="s">
        <v>1572</v>
      </c>
      <c r="C49" s="313" t="s">
        <v>1766</v>
      </c>
      <c r="D49" s="313">
        <v>2.0</v>
      </c>
      <c r="E49" s="313"/>
      <c r="F49" s="313"/>
      <c r="G49" s="313"/>
      <c r="H49" s="313"/>
      <c r="I49" s="313"/>
      <c r="J49" s="313"/>
      <c r="K49" s="313"/>
      <c r="L49" s="313"/>
      <c r="M49" s="313"/>
      <c r="N49" s="313"/>
      <c r="O49" s="313"/>
      <c r="P49" s="313"/>
      <c r="Q49" s="313"/>
      <c r="R49" s="313"/>
      <c r="S49" s="313"/>
      <c r="T49" s="313"/>
      <c r="U49" s="269"/>
      <c r="V49" s="269"/>
      <c r="W49" s="269"/>
      <c r="X49" s="269"/>
      <c r="Y49" s="269"/>
      <c r="Z49" s="269"/>
      <c r="AA49" s="269"/>
      <c r="AB49" s="269"/>
      <c r="AC49" s="269"/>
      <c r="AD49" s="269"/>
      <c r="AE49" s="269"/>
      <c r="AF49" s="269"/>
    </row>
    <row r="50" ht="15.75" customHeight="1">
      <c r="A50" s="316">
        <v>2.0</v>
      </c>
      <c r="B50" s="313" t="s">
        <v>1574</v>
      </c>
      <c r="C50" s="313" t="s">
        <v>1766</v>
      </c>
      <c r="D50" s="313">
        <v>2.0</v>
      </c>
      <c r="E50" s="313"/>
      <c r="F50" s="313"/>
      <c r="G50" s="313"/>
      <c r="H50" s="313"/>
      <c r="I50" s="313"/>
      <c r="J50" s="313"/>
      <c r="K50" s="313"/>
      <c r="L50" s="313"/>
      <c r="M50" s="313"/>
      <c r="N50" s="313"/>
      <c r="O50" s="313"/>
      <c r="P50" s="313"/>
      <c r="Q50" s="313"/>
      <c r="R50" s="313"/>
      <c r="S50" s="313"/>
      <c r="T50" s="313"/>
      <c r="U50" s="269"/>
      <c r="V50" s="269"/>
      <c r="W50" s="269"/>
      <c r="X50" s="269"/>
      <c r="Y50" s="269"/>
      <c r="Z50" s="269"/>
      <c r="AA50" s="269"/>
      <c r="AB50" s="269"/>
      <c r="AC50" s="269"/>
      <c r="AD50" s="269"/>
      <c r="AE50" s="269"/>
      <c r="AF50" s="269"/>
    </row>
    <row r="51" ht="15.75" customHeight="1">
      <c r="A51" s="316">
        <v>2.0</v>
      </c>
      <c r="B51" s="313" t="s">
        <v>1576</v>
      </c>
      <c r="C51" s="313" t="s">
        <v>1766</v>
      </c>
      <c r="D51" s="313">
        <v>2.0</v>
      </c>
      <c r="E51" s="313"/>
      <c r="F51" s="313"/>
      <c r="G51" s="313"/>
      <c r="H51" s="313"/>
      <c r="I51" s="313"/>
      <c r="J51" s="313"/>
      <c r="K51" s="313"/>
      <c r="L51" s="313"/>
      <c r="M51" s="313"/>
      <c r="N51" s="313"/>
      <c r="O51" s="313"/>
      <c r="P51" s="313"/>
      <c r="Q51" s="313"/>
      <c r="R51" s="313"/>
      <c r="S51" s="313"/>
      <c r="T51" s="313"/>
      <c r="U51" s="269"/>
      <c r="V51" s="269"/>
      <c r="W51" s="269"/>
      <c r="X51" s="269"/>
      <c r="Y51" s="269"/>
      <c r="Z51" s="269"/>
      <c r="AA51" s="269"/>
      <c r="AB51" s="269"/>
      <c r="AC51" s="269"/>
      <c r="AD51" s="269"/>
      <c r="AE51" s="269"/>
      <c r="AF51" s="269"/>
    </row>
    <row r="52" ht="15.75" customHeight="1">
      <c r="A52" s="316">
        <v>2.0</v>
      </c>
      <c r="B52" s="313" t="s">
        <v>1578</v>
      </c>
      <c r="C52" s="313" t="s">
        <v>1766</v>
      </c>
      <c r="D52" s="313">
        <v>2.0</v>
      </c>
      <c r="E52" s="313"/>
      <c r="F52" s="313"/>
      <c r="G52" s="313"/>
      <c r="H52" s="313"/>
      <c r="I52" s="313"/>
      <c r="J52" s="313"/>
      <c r="K52" s="313"/>
      <c r="L52" s="313"/>
      <c r="M52" s="313"/>
      <c r="N52" s="313"/>
      <c r="O52" s="313"/>
      <c r="P52" s="313"/>
      <c r="Q52" s="313"/>
      <c r="R52" s="313"/>
      <c r="S52" s="313"/>
      <c r="T52" s="313"/>
      <c r="U52" s="269"/>
      <c r="V52" s="269"/>
      <c r="W52" s="269"/>
      <c r="X52" s="269"/>
      <c r="Y52" s="269"/>
      <c r="Z52" s="269"/>
      <c r="AA52" s="269"/>
      <c r="AB52" s="269"/>
      <c r="AC52" s="269"/>
      <c r="AD52" s="269"/>
      <c r="AE52" s="269"/>
      <c r="AF52" s="269"/>
    </row>
    <row r="53" ht="15.75" customHeight="1">
      <c r="A53" s="316">
        <v>2.0</v>
      </c>
      <c r="B53" s="313" t="s">
        <v>1580</v>
      </c>
      <c r="C53" s="313" t="s">
        <v>1766</v>
      </c>
      <c r="D53" s="313">
        <v>2.0</v>
      </c>
      <c r="E53" s="313"/>
      <c r="F53" s="313"/>
      <c r="G53" s="313"/>
      <c r="H53" s="313"/>
      <c r="I53" s="313"/>
      <c r="J53" s="313"/>
      <c r="K53" s="313"/>
      <c r="L53" s="313"/>
      <c r="M53" s="313"/>
      <c r="N53" s="313"/>
      <c r="O53" s="313"/>
      <c r="P53" s="313"/>
      <c r="Q53" s="313"/>
      <c r="R53" s="313"/>
      <c r="S53" s="313"/>
      <c r="T53" s="313"/>
      <c r="U53" s="269"/>
      <c r="V53" s="269"/>
      <c r="W53" s="269"/>
      <c r="X53" s="269"/>
      <c r="Y53" s="269"/>
      <c r="Z53" s="269"/>
      <c r="AA53" s="269"/>
      <c r="AB53" s="269"/>
      <c r="AC53" s="269"/>
      <c r="AD53" s="269"/>
      <c r="AE53" s="269"/>
      <c r="AF53" s="269"/>
    </row>
    <row r="54" ht="15.75" customHeight="1">
      <c r="A54" s="316">
        <v>2.0</v>
      </c>
      <c r="B54" s="313" t="s">
        <v>1582</v>
      </c>
      <c r="C54" s="313" t="s">
        <v>1766</v>
      </c>
      <c r="D54" s="313">
        <v>2.0</v>
      </c>
      <c r="E54" s="313"/>
      <c r="F54" s="313"/>
      <c r="G54" s="313"/>
      <c r="H54" s="313"/>
      <c r="I54" s="313"/>
      <c r="J54" s="313"/>
      <c r="K54" s="313"/>
      <c r="L54" s="313"/>
      <c r="M54" s="313"/>
      <c r="N54" s="313"/>
      <c r="O54" s="313"/>
      <c r="P54" s="313"/>
      <c r="Q54" s="313"/>
      <c r="R54" s="313"/>
      <c r="S54" s="313"/>
      <c r="T54" s="313"/>
      <c r="U54" s="269"/>
      <c r="V54" s="269"/>
      <c r="W54" s="269"/>
      <c r="X54" s="269"/>
      <c r="Y54" s="269"/>
      <c r="Z54" s="269"/>
      <c r="AA54" s="269"/>
      <c r="AB54" s="269"/>
      <c r="AC54" s="269"/>
      <c r="AD54" s="269"/>
      <c r="AE54" s="269"/>
      <c r="AF54" s="269"/>
    </row>
    <row r="55" ht="15.75" customHeight="1">
      <c r="A55" s="316">
        <v>2.0</v>
      </c>
      <c r="B55" s="313" t="s">
        <v>1584</v>
      </c>
      <c r="C55" s="313" t="s">
        <v>1766</v>
      </c>
      <c r="D55" s="313">
        <v>2.0</v>
      </c>
      <c r="E55" s="313"/>
      <c r="F55" s="313"/>
      <c r="G55" s="313"/>
      <c r="H55" s="313"/>
      <c r="I55" s="313"/>
      <c r="J55" s="313"/>
      <c r="K55" s="313"/>
      <c r="L55" s="313"/>
      <c r="M55" s="313"/>
      <c r="N55" s="313"/>
      <c r="O55" s="313"/>
      <c r="P55" s="313"/>
      <c r="Q55" s="313"/>
      <c r="R55" s="313"/>
      <c r="S55" s="313"/>
      <c r="T55" s="313"/>
      <c r="U55" s="269"/>
      <c r="V55" s="269"/>
      <c r="W55" s="269"/>
      <c r="X55" s="269"/>
      <c r="Y55" s="269"/>
      <c r="Z55" s="269"/>
      <c r="AA55" s="269"/>
      <c r="AB55" s="269"/>
      <c r="AC55" s="269"/>
      <c r="AD55" s="269"/>
      <c r="AE55" s="269"/>
      <c r="AF55" s="269"/>
    </row>
    <row r="56" ht="15.75" customHeight="1">
      <c r="A56" s="316">
        <v>2.0</v>
      </c>
      <c r="B56" s="313" t="s">
        <v>1586</v>
      </c>
      <c r="C56" s="313" t="s">
        <v>1766</v>
      </c>
      <c r="D56" s="313">
        <v>2.0</v>
      </c>
      <c r="E56" s="313"/>
      <c r="F56" s="313"/>
      <c r="G56" s="313"/>
      <c r="H56" s="313"/>
      <c r="I56" s="313"/>
      <c r="J56" s="313"/>
      <c r="K56" s="313"/>
      <c r="L56" s="313"/>
      <c r="M56" s="313"/>
      <c r="N56" s="313"/>
      <c r="O56" s="313"/>
      <c r="P56" s="313"/>
      <c r="Q56" s="313"/>
      <c r="R56" s="313"/>
      <c r="S56" s="313"/>
      <c r="T56" s="313"/>
      <c r="U56" s="269"/>
      <c r="V56" s="269"/>
      <c r="W56" s="269"/>
      <c r="X56" s="269"/>
      <c r="Y56" s="269"/>
      <c r="Z56" s="269"/>
      <c r="AA56" s="269"/>
      <c r="AB56" s="269"/>
      <c r="AC56" s="269"/>
      <c r="AD56" s="269"/>
      <c r="AE56" s="269"/>
      <c r="AF56" s="269"/>
    </row>
    <row r="57" ht="15.75" customHeight="1">
      <c r="A57" s="316">
        <v>2.0</v>
      </c>
      <c r="B57" s="313" t="s">
        <v>1588</v>
      </c>
      <c r="C57" s="313" t="s">
        <v>1766</v>
      </c>
      <c r="D57" s="313">
        <v>2.0</v>
      </c>
      <c r="E57" s="313"/>
      <c r="F57" s="313"/>
      <c r="G57" s="313"/>
      <c r="H57" s="313"/>
      <c r="I57" s="313"/>
      <c r="J57" s="313"/>
      <c r="K57" s="313"/>
      <c r="L57" s="313"/>
      <c r="M57" s="313"/>
      <c r="N57" s="313"/>
      <c r="O57" s="313"/>
      <c r="P57" s="313"/>
      <c r="Q57" s="313"/>
      <c r="R57" s="313"/>
      <c r="S57" s="313"/>
      <c r="T57" s="313"/>
      <c r="U57" s="269"/>
      <c r="V57" s="269"/>
      <c r="W57" s="269"/>
      <c r="X57" s="269"/>
      <c r="Y57" s="269"/>
      <c r="Z57" s="269"/>
      <c r="AA57" s="269"/>
      <c r="AB57" s="269"/>
      <c r="AC57" s="269"/>
      <c r="AD57" s="269"/>
      <c r="AE57" s="269"/>
      <c r="AF57" s="269"/>
    </row>
    <row r="58" ht="15.75" customHeight="1">
      <c r="A58" s="316">
        <v>2.0</v>
      </c>
      <c r="B58" s="313" t="s">
        <v>1590</v>
      </c>
      <c r="C58" s="313" t="s">
        <v>1766</v>
      </c>
      <c r="D58" s="313">
        <v>2.0</v>
      </c>
      <c r="E58" s="313"/>
      <c r="F58" s="313"/>
      <c r="G58" s="313"/>
      <c r="H58" s="313"/>
      <c r="I58" s="313"/>
      <c r="J58" s="313"/>
      <c r="K58" s="313"/>
      <c r="L58" s="313"/>
      <c r="M58" s="313"/>
      <c r="N58" s="313"/>
      <c r="O58" s="313"/>
      <c r="P58" s="313"/>
      <c r="Q58" s="313"/>
      <c r="R58" s="313"/>
      <c r="S58" s="313"/>
      <c r="T58" s="313"/>
      <c r="U58" s="269"/>
      <c r="V58" s="269"/>
      <c r="W58" s="269"/>
      <c r="X58" s="269"/>
      <c r="Y58" s="269"/>
      <c r="Z58" s="269"/>
      <c r="AA58" s="269"/>
      <c r="AB58" s="269"/>
      <c r="AC58" s="269"/>
      <c r="AD58" s="269"/>
      <c r="AE58" s="269"/>
      <c r="AF58" s="269"/>
    </row>
    <row r="59" ht="15.75" customHeight="1">
      <c r="A59" s="316">
        <v>2.0</v>
      </c>
      <c r="B59" s="313" t="s">
        <v>1592</v>
      </c>
      <c r="C59" s="313" t="s">
        <v>1766</v>
      </c>
      <c r="D59" s="313">
        <v>2.0</v>
      </c>
      <c r="E59" s="313"/>
      <c r="F59" s="313"/>
      <c r="G59" s="313"/>
      <c r="H59" s="313"/>
      <c r="I59" s="313"/>
      <c r="J59" s="313"/>
      <c r="K59" s="313"/>
      <c r="L59" s="313"/>
      <c r="M59" s="313"/>
      <c r="N59" s="313"/>
      <c r="O59" s="313"/>
      <c r="P59" s="313"/>
      <c r="Q59" s="313"/>
      <c r="R59" s="313"/>
      <c r="S59" s="313"/>
      <c r="T59" s="313"/>
      <c r="U59" s="269"/>
      <c r="V59" s="269"/>
      <c r="W59" s="269"/>
      <c r="X59" s="269"/>
      <c r="Y59" s="269"/>
      <c r="Z59" s="269"/>
      <c r="AA59" s="269"/>
      <c r="AB59" s="269"/>
      <c r="AC59" s="269"/>
      <c r="AD59" s="269"/>
      <c r="AE59" s="269"/>
      <c r="AF59" s="269"/>
    </row>
    <row r="60" ht="15.75" customHeight="1">
      <c r="A60" s="316">
        <v>1.0</v>
      </c>
      <c r="B60" s="313" t="s">
        <v>1594</v>
      </c>
      <c r="C60" s="313" t="s">
        <v>1766</v>
      </c>
      <c r="D60" s="313">
        <v>2.0</v>
      </c>
      <c r="E60" s="313"/>
      <c r="F60" s="313"/>
      <c r="G60" s="313"/>
      <c r="H60" s="313"/>
      <c r="I60" s="313"/>
      <c r="J60" s="313"/>
      <c r="K60" s="313"/>
      <c r="L60" s="313"/>
      <c r="M60" s="313"/>
      <c r="N60" s="313"/>
      <c r="O60" s="313"/>
      <c r="P60" s="313"/>
      <c r="Q60" s="313"/>
      <c r="R60" s="313"/>
      <c r="S60" s="313"/>
      <c r="T60" s="313"/>
      <c r="U60" s="269"/>
      <c r="V60" s="269"/>
      <c r="W60" s="269"/>
      <c r="X60" s="269"/>
      <c r="Y60" s="269"/>
      <c r="Z60" s="269"/>
      <c r="AA60" s="269"/>
      <c r="AB60" s="269"/>
      <c r="AC60" s="269"/>
      <c r="AD60" s="269"/>
      <c r="AE60" s="269"/>
      <c r="AF60" s="269"/>
    </row>
    <row r="61" ht="15.75" customHeight="1">
      <c r="A61" s="316">
        <v>2.0</v>
      </c>
      <c r="B61" s="313" t="s">
        <v>1596</v>
      </c>
      <c r="C61" s="313" t="s">
        <v>1766</v>
      </c>
      <c r="D61" s="313">
        <v>2.0</v>
      </c>
      <c r="E61" s="313"/>
      <c r="F61" s="313"/>
      <c r="G61" s="313"/>
      <c r="H61" s="313"/>
      <c r="I61" s="313"/>
      <c r="J61" s="313"/>
      <c r="K61" s="313"/>
      <c r="L61" s="313"/>
      <c r="M61" s="313"/>
      <c r="N61" s="313"/>
      <c r="O61" s="313"/>
      <c r="P61" s="313"/>
      <c r="Q61" s="313"/>
      <c r="R61" s="313"/>
      <c r="S61" s="313"/>
      <c r="T61" s="313"/>
      <c r="U61" s="269"/>
      <c r="V61" s="269"/>
      <c r="W61" s="269"/>
      <c r="X61" s="269"/>
      <c r="Y61" s="269"/>
      <c r="Z61" s="269"/>
      <c r="AA61" s="269"/>
      <c r="AB61" s="269"/>
      <c r="AC61" s="269"/>
      <c r="AD61" s="269"/>
      <c r="AE61" s="269"/>
      <c r="AF61" s="269"/>
    </row>
    <row r="62" ht="15.75" customHeight="1">
      <c r="A62" s="316">
        <v>2.0</v>
      </c>
      <c r="B62" s="313" t="s">
        <v>1598</v>
      </c>
      <c r="C62" s="313" t="s">
        <v>1766</v>
      </c>
      <c r="D62" s="313">
        <v>2.0</v>
      </c>
      <c r="E62" s="313"/>
      <c r="F62" s="313"/>
      <c r="G62" s="313"/>
      <c r="H62" s="313"/>
      <c r="I62" s="313"/>
      <c r="J62" s="313"/>
      <c r="K62" s="313"/>
      <c r="L62" s="313"/>
      <c r="M62" s="313"/>
      <c r="N62" s="313"/>
      <c r="O62" s="313"/>
      <c r="P62" s="313"/>
      <c r="Q62" s="313"/>
      <c r="R62" s="313"/>
      <c r="S62" s="313"/>
      <c r="T62" s="313"/>
      <c r="U62" s="269"/>
      <c r="V62" s="269"/>
      <c r="W62" s="269"/>
      <c r="X62" s="269"/>
      <c r="Y62" s="269"/>
      <c r="Z62" s="269"/>
      <c r="AA62" s="269"/>
      <c r="AB62" s="269"/>
      <c r="AC62" s="269"/>
      <c r="AD62" s="269"/>
      <c r="AE62" s="269"/>
      <c r="AF62" s="269"/>
    </row>
    <row r="63" ht="15.75" customHeight="1">
      <c r="A63" s="316">
        <v>1.0</v>
      </c>
      <c r="B63" s="313" t="s">
        <v>1600</v>
      </c>
      <c r="C63" s="313" t="s">
        <v>1766</v>
      </c>
      <c r="D63" s="313">
        <v>2.0</v>
      </c>
      <c r="E63" s="313"/>
      <c r="F63" s="313"/>
      <c r="G63" s="313"/>
      <c r="H63" s="313"/>
      <c r="I63" s="313"/>
      <c r="J63" s="313"/>
      <c r="K63" s="313"/>
      <c r="L63" s="313"/>
      <c r="M63" s="313"/>
      <c r="N63" s="313"/>
      <c r="O63" s="313"/>
      <c r="P63" s="313"/>
      <c r="Q63" s="313"/>
      <c r="R63" s="313"/>
      <c r="S63" s="313"/>
      <c r="T63" s="313"/>
      <c r="U63" s="269"/>
      <c r="V63" s="269"/>
      <c r="W63" s="269"/>
      <c r="X63" s="269"/>
      <c r="Y63" s="269"/>
      <c r="Z63" s="269"/>
      <c r="AA63" s="269"/>
      <c r="AB63" s="269"/>
      <c r="AC63" s="269"/>
      <c r="AD63" s="269"/>
      <c r="AE63" s="269"/>
      <c r="AF63" s="269"/>
    </row>
    <row r="64" ht="15.75" customHeight="1">
      <c r="A64" s="316">
        <v>2.0</v>
      </c>
      <c r="B64" s="313" t="s">
        <v>1605</v>
      </c>
      <c r="C64" s="313" t="s">
        <v>1766</v>
      </c>
      <c r="D64" s="313">
        <v>2.0</v>
      </c>
      <c r="E64" s="313"/>
      <c r="F64" s="313"/>
      <c r="G64" s="313"/>
      <c r="H64" s="313"/>
      <c r="I64" s="313"/>
      <c r="J64" s="313"/>
      <c r="K64" s="313"/>
      <c r="L64" s="313"/>
      <c r="M64" s="313"/>
      <c r="N64" s="313"/>
      <c r="O64" s="313"/>
      <c r="P64" s="313"/>
      <c r="Q64" s="313"/>
      <c r="R64" s="313"/>
      <c r="S64" s="313"/>
      <c r="T64" s="313"/>
      <c r="U64" s="269"/>
      <c r="V64" s="269"/>
      <c r="W64" s="269"/>
      <c r="X64" s="269"/>
      <c r="Y64" s="269"/>
      <c r="Z64" s="269"/>
      <c r="AA64" s="269"/>
      <c r="AB64" s="269"/>
      <c r="AC64" s="269"/>
      <c r="AD64" s="269"/>
      <c r="AE64" s="269"/>
      <c r="AF64" s="269"/>
    </row>
    <row r="65" ht="15.75" customHeight="1">
      <c r="A65" s="316">
        <v>2.0</v>
      </c>
      <c r="B65" s="313" t="s">
        <v>1607</v>
      </c>
      <c r="C65" s="313" t="s">
        <v>1766</v>
      </c>
      <c r="D65" s="313">
        <v>2.0</v>
      </c>
      <c r="E65" s="313"/>
      <c r="F65" s="313"/>
      <c r="G65" s="313"/>
      <c r="H65" s="313"/>
      <c r="I65" s="313"/>
      <c r="J65" s="313"/>
      <c r="K65" s="313"/>
      <c r="L65" s="313"/>
      <c r="M65" s="313"/>
      <c r="N65" s="313"/>
      <c r="O65" s="313"/>
      <c r="P65" s="313"/>
      <c r="Q65" s="313"/>
      <c r="R65" s="313"/>
      <c r="S65" s="313"/>
      <c r="T65" s="313"/>
      <c r="U65" s="269"/>
      <c r="V65" s="269"/>
      <c r="W65" s="269"/>
      <c r="X65" s="269"/>
      <c r="Y65" s="269"/>
      <c r="Z65" s="269"/>
      <c r="AA65" s="269"/>
      <c r="AB65" s="269"/>
      <c r="AC65" s="269"/>
      <c r="AD65" s="269"/>
      <c r="AE65" s="269"/>
      <c r="AF65" s="269"/>
    </row>
    <row r="66" ht="15.75" customHeight="1">
      <c r="A66" s="316">
        <v>1.0</v>
      </c>
      <c r="B66" s="313" t="s">
        <v>1609</v>
      </c>
      <c r="C66" s="313" t="s">
        <v>1766</v>
      </c>
      <c r="D66" s="313">
        <v>2.0</v>
      </c>
      <c r="E66" s="313"/>
      <c r="F66" s="313"/>
      <c r="G66" s="313"/>
      <c r="H66" s="313"/>
      <c r="I66" s="313"/>
      <c r="J66" s="313"/>
      <c r="K66" s="313"/>
      <c r="L66" s="313"/>
      <c r="M66" s="313"/>
      <c r="N66" s="313"/>
      <c r="O66" s="313"/>
      <c r="P66" s="313"/>
      <c r="Q66" s="313"/>
      <c r="R66" s="313"/>
      <c r="S66" s="313"/>
      <c r="T66" s="313"/>
      <c r="U66" s="269"/>
      <c r="V66" s="269"/>
      <c r="W66" s="269"/>
      <c r="X66" s="269"/>
      <c r="Y66" s="269"/>
      <c r="Z66" s="269"/>
      <c r="AA66" s="269"/>
      <c r="AB66" s="269"/>
      <c r="AC66" s="269"/>
      <c r="AD66" s="269"/>
      <c r="AE66" s="269"/>
      <c r="AF66" s="269"/>
    </row>
    <row r="67" ht="15.75" customHeight="1">
      <c r="A67" s="316">
        <v>1.0</v>
      </c>
      <c r="B67" s="313" t="s">
        <v>1611</v>
      </c>
      <c r="C67" s="313" t="s">
        <v>1766</v>
      </c>
      <c r="D67" s="313">
        <v>2.0</v>
      </c>
      <c r="E67" s="313"/>
      <c r="F67" s="313"/>
      <c r="G67" s="313"/>
      <c r="H67" s="313"/>
      <c r="I67" s="313"/>
      <c r="J67" s="313"/>
      <c r="K67" s="313"/>
      <c r="L67" s="313"/>
      <c r="M67" s="313"/>
      <c r="N67" s="313"/>
      <c r="O67" s="313"/>
      <c r="P67" s="313"/>
      <c r="Q67" s="313"/>
      <c r="R67" s="313"/>
      <c r="S67" s="313"/>
      <c r="T67" s="313"/>
      <c r="U67" s="269"/>
      <c r="V67" s="269"/>
      <c r="W67" s="269"/>
      <c r="X67" s="269"/>
      <c r="Y67" s="269"/>
      <c r="Z67" s="269"/>
      <c r="AA67" s="269"/>
      <c r="AB67" s="269"/>
      <c r="AC67" s="269"/>
      <c r="AD67" s="269"/>
      <c r="AE67" s="269"/>
      <c r="AF67" s="269"/>
    </row>
    <row r="68" ht="15.75" customHeight="1">
      <c r="A68" s="316">
        <v>2.0</v>
      </c>
      <c r="B68" s="313" t="s">
        <v>1613</v>
      </c>
      <c r="C68" s="313" t="s">
        <v>1766</v>
      </c>
      <c r="D68" s="313">
        <v>2.0</v>
      </c>
      <c r="E68" s="313"/>
      <c r="F68" s="313"/>
      <c r="G68" s="313"/>
      <c r="H68" s="313"/>
      <c r="I68" s="313"/>
      <c r="J68" s="313"/>
      <c r="K68" s="313"/>
      <c r="L68" s="313"/>
      <c r="M68" s="313"/>
      <c r="N68" s="313"/>
      <c r="O68" s="313"/>
      <c r="P68" s="313"/>
      <c r="Q68" s="313"/>
      <c r="R68" s="313"/>
      <c r="S68" s="313"/>
      <c r="T68" s="313"/>
      <c r="U68" s="269"/>
      <c r="V68" s="269"/>
      <c r="W68" s="269"/>
      <c r="X68" s="269"/>
      <c r="Y68" s="269"/>
      <c r="Z68" s="269"/>
      <c r="AA68" s="269"/>
      <c r="AB68" s="269"/>
      <c r="AC68" s="269"/>
      <c r="AD68" s="269"/>
      <c r="AE68" s="269"/>
      <c r="AF68" s="269"/>
    </row>
    <row r="69" ht="15.75" customHeight="1">
      <c r="A69" s="316">
        <v>2.0</v>
      </c>
      <c r="B69" s="313" t="s">
        <v>1615</v>
      </c>
      <c r="C69" s="313" t="s">
        <v>1766</v>
      </c>
      <c r="D69" s="313">
        <v>2.0</v>
      </c>
      <c r="E69" s="313"/>
      <c r="F69" s="313"/>
      <c r="G69" s="313"/>
      <c r="H69" s="313"/>
      <c r="I69" s="313"/>
      <c r="J69" s="313"/>
      <c r="K69" s="313"/>
      <c r="L69" s="313"/>
      <c r="M69" s="313"/>
      <c r="N69" s="313"/>
      <c r="O69" s="313"/>
      <c r="P69" s="313"/>
      <c r="Q69" s="313"/>
      <c r="R69" s="313"/>
      <c r="S69" s="313"/>
      <c r="T69" s="313"/>
      <c r="U69" s="269"/>
      <c r="V69" s="269"/>
      <c r="W69" s="269"/>
      <c r="X69" s="269"/>
      <c r="Y69" s="269"/>
      <c r="Z69" s="269"/>
      <c r="AA69" s="269"/>
      <c r="AB69" s="269"/>
      <c r="AC69" s="269"/>
      <c r="AD69" s="269"/>
      <c r="AE69" s="269"/>
      <c r="AF69" s="269"/>
    </row>
    <row r="70" ht="15.75" customHeight="1">
      <c r="A70" s="316">
        <v>1.0</v>
      </c>
      <c r="B70" s="313" t="s">
        <v>1617</v>
      </c>
      <c r="C70" s="313" t="s">
        <v>1766</v>
      </c>
      <c r="D70" s="313">
        <v>2.0</v>
      </c>
      <c r="E70" s="313"/>
      <c r="F70" s="313"/>
      <c r="G70" s="313"/>
      <c r="H70" s="313"/>
      <c r="I70" s="313"/>
      <c r="J70" s="313"/>
      <c r="K70" s="313"/>
      <c r="L70" s="313"/>
      <c r="M70" s="313"/>
      <c r="N70" s="313"/>
      <c r="O70" s="313"/>
      <c r="P70" s="313"/>
      <c r="Q70" s="313"/>
      <c r="R70" s="313"/>
      <c r="S70" s="313"/>
      <c r="T70" s="313"/>
      <c r="U70" s="269"/>
      <c r="V70" s="269"/>
      <c r="W70" s="269"/>
      <c r="X70" s="269"/>
      <c r="Y70" s="269"/>
      <c r="Z70" s="269"/>
      <c r="AA70" s="269"/>
      <c r="AB70" s="269"/>
      <c r="AC70" s="269"/>
      <c r="AD70" s="269"/>
      <c r="AE70" s="269"/>
      <c r="AF70" s="269"/>
    </row>
    <row r="71" ht="15.75" customHeight="1">
      <c r="A71" s="316">
        <v>1.0</v>
      </c>
      <c r="B71" s="313" t="s">
        <v>1619</v>
      </c>
      <c r="C71" s="313" t="s">
        <v>1766</v>
      </c>
      <c r="D71" s="313">
        <v>2.0</v>
      </c>
      <c r="E71" s="313"/>
      <c r="F71" s="313"/>
      <c r="G71" s="313"/>
      <c r="H71" s="313"/>
      <c r="I71" s="313"/>
      <c r="J71" s="313"/>
      <c r="K71" s="313"/>
      <c r="L71" s="313"/>
      <c r="M71" s="313"/>
      <c r="N71" s="313"/>
      <c r="O71" s="313"/>
      <c r="P71" s="313"/>
      <c r="Q71" s="313"/>
      <c r="R71" s="313"/>
      <c r="S71" s="313"/>
      <c r="T71" s="313"/>
      <c r="U71" s="269"/>
      <c r="V71" s="269"/>
      <c r="W71" s="269"/>
      <c r="X71" s="269"/>
      <c r="Y71" s="269"/>
      <c r="Z71" s="269"/>
      <c r="AA71" s="269"/>
      <c r="AB71" s="269"/>
      <c r="AC71" s="269"/>
      <c r="AD71" s="269"/>
      <c r="AE71" s="269"/>
      <c r="AF71" s="269"/>
    </row>
    <row r="72" ht="15.75" customHeight="1">
      <c r="A72" s="316">
        <v>2.0</v>
      </c>
      <c r="B72" s="313" t="s">
        <v>1621</v>
      </c>
      <c r="C72" s="313" t="s">
        <v>1766</v>
      </c>
      <c r="D72" s="313">
        <v>2.0</v>
      </c>
      <c r="E72" s="313"/>
      <c r="F72" s="313"/>
      <c r="G72" s="313"/>
      <c r="H72" s="313"/>
      <c r="I72" s="313"/>
      <c r="J72" s="313"/>
      <c r="K72" s="313"/>
      <c r="L72" s="313"/>
      <c r="M72" s="313"/>
      <c r="N72" s="313"/>
      <c r="O72" s="313"/>
      <c r="P72" s="313"/>
      <c r="Q72" s="313"/>
      <c r="R72" s="313"/>
      <c r="S72" s="313"/>
      <c r="T72" s="313"/>
      <c r="U72" s="269"/>
      <c r="V72" s="269"/>
      <c r="W72" s="269"/>
      <c r="X72" s="269"/>
      <c r="Y72" s="269"/>
      <c r="Z72" s="269"/>
      <c r="AA72" s="269"/>
      <c r="AB72" s="269"/>
      <c r="AC72" s="269"/>
      <c r="AD72" s="269"/>
      <c r="AE72" s="269"/>
      <c r="AF72" s="269"/>
    </row>
    <row r="73" ht="15.75" customHeight="1">
      <c r="A73" s="316">
        <v>2.0</v>
      </c>
      <c r="B73" s="313" t="s">
        <v>1623</v>
      </c>
      <c r="C73" s="313" t="s">
        <v>1766</v>
      </c>
      <c r="D73" s="313">
        <v>2.0</v>
      </c>
      <c r="E73" s="313"/>
      <c r="F73" s="313"/>
      <c r="G73" s="313"/>
      <c r="H73" s="313"/>
      <c r="I73" s="313"/>
      <c r="J73" s="313"/>
      <c r="K73" s="313"/>
      <c r="L73" s="313"/>
      <c r="M73" s="313"/>
      <c r="N73" s="313"/>
      <c r="O73" s="313"/>
      <c r="P73" s="313"/>
      <c r="Q73" s="313"/>
      <c r="R73" s="313"/>
      <c r="S73" s="313"/>
      <c r="T73" s="313"/>
      <c r="U73" s="269"/>
      <c r="V73" s="269"/>
      <c r="W73" s="269"/>
      <c r="X73" s="269"/>
      <c r="Y73" s="269"/>
      <c r="Z73" s="269"/>
      <c r="AA73" s="269"/>
      <c r="AB73" s="269"/>
      <c r="AC73" s="269"/>
      <c r="AD73" s="269"/>
      <c r="AE73" s="269"/>
      <c r="AF73" s="269"/>
    </row>
    <row r="74" ht="15.75" customHeight="1"/>
    <row r="75" ht="15.75" customHeight="1"/>
    <row r="76" ht="15.75" customHeight="1"/>
    <row r="77" ht="15.75" customHeight="1"/>
    <row r="78" ht="15.75" customHeight="1"/>
    <row r="79" ht="15.75" customHeight="1"/>
    <row r="80" ht="15.75" customHeight="1"/>
    <row r="81" ht="15.75" customHeight="1"/>
    <row r="82" ht="15.75" customHeight="1">
      <c r="A82" s="311">
        <v>1.0</v>
      </c>
      <c r="B82" s="313" t="s">
        <v>1546</v>
      </c>
      <c r="C82" s="313" t="s">
        <v>1766</v>
      </c>
      <c r="D82" s="313">
        <v>3.0</v>
      </c>
      <c r="E82" s="313"/>
      <c r="F82" s="313"/>
      <c r="G82" s="313"/>
      <c r="H82" s="313"/>
      <c r="I82" s="313"/>
      <c r="J82" s="313"/>
      <c r="K82" s="313"/>
      <c r="L82" s="313"/>
      <c r="M82" s="313"/>
      <c r="N82" s="313"/>
      <c r="O82" s="313"/>
      <c r="P82" s="313"/>
      <c r="Q82" s="313"/>
      <c r="R82" s="313"/>
      <c r="S82" s="313"/>
      <c r="T82" s="313"/>
      <c r="U82" s="269"/>
      <c r="V82" s="269"/>
      <c r="W82" s="269"/>
      <c r="X82" s="269"/>
      <c r="Y82" s="269"/>
      <c r="Z82" s="269"/>
      <c r="AA82" s="269"/>
      <c r="AB82" s="269"/>
      <c r="AC82" s="269"/>
      <c r="AD82" s="269"/>
      <c r="AE82" s="269"/>
      <c r="AF82" s="269"/>
    </row>
    <row r="83" ht="15.75" customHeight="1">
      <c r="A83" s="316">
        <v>2.0</v>
      </c>
      <c r="B83" s="313" t="s">
        <v>1551</v>
      </c>
      <c r="C83" s="313" t="s">
        <v>1766</v>
      </c>
      <c r="D83" s="313">
        <v>3.0</v>
      </c>
      <c r="E83" s="313"/>
      <c r="F83" s="313"/>
      <c r="G83" s="313"/>
      <c r="H83" s="313"/>
      <c r="I83" s="313"/>
      <c r="J83" s="313"/>
      <c r="K83" s="313"/>
      <c r="L83" s="313"/>
      <c r="M83" s="313"/>
      <c r="N83" s="313"/>
      <c r="O83" s="313"/>
      <c r="P83" s="313"/>
      <c r="Q83" s="313"/>
      <c r="R83" s="313"/>
      <c r="S83" s="313"/>
      <c r="T83" s="313"/>
      <c r="U83" s="269"/>
      <c r="V83" s="269"/>
      <c r="W83" s="269"/>
      <c r="X83" s="269"/>
      <c r="Y83" s="269"/>
      <c r="Z83" s="269"/>
      <c r="AA83" s="269"/>
      <c r="AB83" s="269"/>
      <c r="AC83" s="269"/>
      <c r="AD83" s="269"/>
      <c r="AE83" s="269"/>
      <c r="AF83" s="269"/>
    </row>
    <row r="84" ht="15.75" customHeight="1">
      <c r="A84" s="316">
        <v>2.0</v>
      </c>
      <c r="B84" s="313" t="s">
        <v>1556</v>
      </c>
      <c r="C84" s="313" t="s">
        <v>1766</v>
      </c>
      <c r="D84" s="313">
        <v>3.0</v>
      </c>
      <c r="E84" s="313"/>
      <c r="F84" s="313"/>
      <c r="G84" s="313"/>
      <c r="H84" s="313"/>
      <c r="I84" s="313"/>
      <c r="J84" s="313"/>
      <c r="K84" s="313"/>
      <c r="L84" s="313"/>
      <c r="M84" s="313"/>
      <c r="N84" s="313"/>
      <c r="O84" s="313"/>
      <c r="P84" s="313"/>
      <c r="Q84" s="313"/>
      <c r="R84" s="313"/>
      <c r="S84" s="313"/>
      <c r="T84" s="313"/>
      <c r="U84" s="269"/>
      <c r="V84" s="269"/>
      <c r="W84" s="269"/>
      <c r="X84" s="269"/>
      <c r="Y84" s="269"/>
      <c r="Z84" s="269"/>
      <c r="AA84" s="269"/>
      <c r="AB84" s="269"/>
      <c r="AC84" s="269"/>
      <c r="AD84" s="269"/>
      <c r="AE84" s="269"/>
      <c r="AF84" s="269"/>
    </row>
    <row r="85" ht="15.75" customHeight="1">
      <c r="A85" s="311">
        <v>1.0</v>
      </c>
      <c r="B85" s="313" t="s">
        <v>1561</v>
      </c>
      <c r="C85" s="313" t="s">
        <v>1766</v>
      </c>
      <c r="D85" s="313">
        <v>3.0</v>
      </c>
      <c r="E85" s="313"/>
      <c r="F85" s="313"/>
      <c r="G85" s="313"/>
      <c r="H85" s="313"/>
      <c r="I85" s="313"/>
      <c r="J85" s="313"/>
      <c r="K85" s="313"/>
      <c r="L85" s="313"/>
      <c r="M85" s="313"/>
      <c r="N85" s="313"/>
      <c r="O85" s="313"/>
      <c r="P85" s="313"/>
      <c r="Q85" s="313"/>
      <c r="R85" s="313"/>
      <c r="S85" s="313"/>
      <c r="T85" s="313"/>
      <c r="U85" s="269"/>
      <c r="V85" s="269"/>
      <c r="W85" s="269"/>
      <c r="X85" s="269"/>
      <c r="Y85" s="269"/>
      <c r="Z85" s="269"/>
      <c r="AA85" s="269"/>
      <c r="AB85" s="269"/>
      <c r="AC85" s="269"/>
      <c r="AD85" s="269"/>
      <c r="AE85" s="269"/>
      <c r="AF85" s="269"/>
    </row>
    <row r="86" ht="15.75" customHeight="1">
      <c r="A86" s="316">
        <v>2.0</v>
      </c>
      <c r="B86" s="313" t="s">
        <v>1566</v>
      </c>
      <c r="C86" s="313" t="s">
        <v>1766</v>
      </c>
      <c r="D86" s="313">
        <v>3.0</v>
      </c>
      <c r="E86" s="313"/>
      <c r="F86" s="313"/>
      <c r="G86" s="313"/>
      <c r="H86" s="313"/>
      <c r="I86" s="313"/>
      <c r="J86" s="313"/>
      <c r="K86" s="313"/>
      <c r="L86" s="313"/>
      <c r="M86" s="313"/>
      <c r="N86" s="313"/>
      <c r="O86" s="313"/>
      <c r="P86" s="313"/>
      <c r="Q86" s="313"/>
      <c r="R86" s="313"/>
      <c r="S86" s="313"/>
      <c r="T86" s="313"/>
      <c r="U86" s="269"/>
      <c r="V86" s="269"/>
      <c r="W86" s="269"/>
      <c r="X86" s="269"/>
      <c r="Y86" s="269"/>
      <c r="Z86" s="269"/>
      <c r="AA86" s="269"/>
      <c r="AB86" s="269"/>
      <c r="AC86" s="269"/>
      <c r="AD86" s="269"/>
      <c r="AE86" s="269"/>
      <c r="AF86" s="269"/>
    </row>
    <row r="87" ht="15.75" customHeight="1">
      <c r="A87" s="316">
        <v>2.0</v>
      </c>
      <c r="B87" s="313" t="s">
        <v>1568</v>
      </c>
      <c r="C87" s="313" t="s">
        <v>1766</v>
      </c>
      <c r="D87" s="313">
        <v>3.0</v>
      </c>
      <c r="E87" s="313"/>
      <c r="F87" s="313"/>
      <c r="G87" s="313"/>
      <c r="H87" s="313"/>
      <c r="I87" s="313"/>
      <c r="J87" s="313"/>
      <c r="K87" s="313"/>
      <c r="L87" s="313"/>
      <c r="M87" s="313"/>
      <c r="N87" s="313"/>
      <c r="O87" s="313"/>
      <c r="P87" s="313"/>
      <c r="Q87" s="313"/>
      <c r="R87" s="313"/>
      <c r="S87" s="313"/>
      <c r="T87" s="313"/>
      <c r="U87" s="269"/>
      <c r="V87" s="269"/>
      <c r="W87" s="269"/>
      <c r="X87" s="269"/>
      <c r="Y87" s="269"/>
      <c r="Z87" s="269"/>
      <c r="AA87" s="269"/>
      <c r="AB87" s="269"/>
      <c r="AC87" s="269"/>
      <c r="AD87" s="269"/>
      <c r="AE87" s="269"/>
      <c r="AF87" s="269"/>
    </row>
    <row r="88" ht="15.75" customHeight="1">
      <c r="A88" s="317">
        <v>1.0</v>
      </c>
      <c r="B88" s="313" t="s">
        <v>1570</v>
      </c>
      <c r="C88" s="313" t="s">
        <v>1766</v>
      </c>
      <c r="D88" s="313">
        <v>3.0</v>
      </c>
      <c r="E88" s="313"/>
      <c r="F88" s="313"/>
      <c r="G88" s="313"/>
      <c r="H88" s="313"/>
      <c r="I88" s="313"/>
      <c r="J88" s="313"/>
      <c r="K88" s="313"/>
      <c r="L88" s="313"/>
      <c r="M88" s="313"/>
      <c r="N88" s="313"/>
      <c r="O88" s="313"/>
      <c r="P88" s="313"/>
      <c r="Q88" s="313"/>
      <c r="R88" s="313"/>
      <c r="S88" s="313"/>
      <c r="T88" s="313"/>
      <c r="U88" s="269"/>
      <c r="V88" s="269"/>
      <c r="W88" s="269"/>
      <c r="X88" s="269"/>
      <c r="Y88" s="269"/>
      <c r="Z88" s="269"/>
      <c r="AA88" s="269"/>
      <c r="AB88" s="269"/>
      <c r="AC88" s="269"/>
      <c r="AD88" s="269"/>
      <c r="AE88" s="269"/>
      <c r="AF88" s="269"/>
    </row>
    <row r="89" ht="15.75" customHeight="1">
      <c r="A89" s="317">
        <v>1.0</v>
      </c>
      <c r="B89" s="313" t="s">
        <v>1572</v>
      </c>
      <c r="C89" s="313" t="s">
        <v>1766</v>
      </c>
      <c r="D89" s="313">
        <v>3.0</v>
      </c>
      <c r="E89" s="313"/>
      <c r="F89" s="313"/>
      <c r="G89" s="313"/>
      <c r="H89" s="313"/>
      <c r="I89" s="313"/>
      <c r="J89" s="313"/>
      <c r="K89" s="313"/>
      <c r="L89" s="313"/>
      <c r="M89" s="313"/>
      <c r="N89" s="313"/>
      <c r="O89" s="313"/>
      <c r="P89" s="313"/>
      <c r="Q89" s="313"/>
      <c r="R89" s="313"/>
      <c r="S89" s="313"/>
      <c r="T89" s="313"/>
      <c r="U89" s="269"/>
      <c r="V89" s="269"/>
      <c r="W89" s="269"/>
      <c r="X89" s="269"/>
      <c r="Y89" s="269"/>
      <c r="Z89" s="269"/>
      <c r="AA89" s="269"/>
      <c r="AB89" s="269"/>
      <c r="AC89" s="269"/>
      <c r="AD89" s="269"/>
      <c r="AE89" s="269"/>
      <c r="AF89" s="269"/>
    </row>
    <row r="90" ht="15.75" customHeight="1">
      <c r="A90" s="316">
        <v>2.0</v>
      </c>
      <c r="B90" s="313" t="s">
        <v>1574</v>
      </c>
      <c r="C90" s="313" t="s">
        <v>1766</v>
      </c>
      <c r="D90" s="313">
        <v>3.0</v>
      </c>
      <c r="E90" s="313"/>
      <c r="F90" s="313"/>
      <c r="G90" s="313"/>
      <c r="H90" s="313"/>
      <c r="I90" s="313"/>
      <c r="J90" s="313"/>
      <c r="K90" s="313"/>
      <c r="L90" s="313"/>
      <c r="M90" s="313"/>
      <c r="N90" s="313"/>
      <c r="O90" s="313"/>
      <c r="P90" s="313"/>
      <c r="Q90" s="313"/>
      <c r="R90" s="313"/>
      <c r="S90" s="313"/>
      <c r="T90" s="313"/>
      <c r="U90" s="269"/>
      <c r="V90" s="269"/>
      <c r="W90" s="269"/>
      <c r="X90" s="269"/>
      <c r="Y90" s="269"/>
      <c r="Z90" s="269"/>
      <c r="AA90" s="269"/>
      <c r="AB90" s="269"/>
      <c r="AC90" s="269"/>
      <c r="AD90" s="269"/>
      <c r="AE90" s="269"/>
      <c r="AF90" s="269"/>
    </row>
    <row r="91" ht="15.75" customHeight="1">
      <c r="A91" s="316">
        <v>2.0</v>
      </c>
      <c r="B91" s="313" t="s">
        <v>1576</v>
      </c>
      <c r="C91" s="313" t="s">
        <v>1766</v>
      </c>
      <c r="D91" s="313">
        <v>3.0</v>
      </c>
      <c r="E91" s="313"/>
      <c r="F91" s="313"/>
      <c r="G91" s="313"/>
      <c r="H91" s="313"/>
      <c r="I91" s="313"/>
      <c r="J91" s="313"/>
      <c r="K91" s="313"/>
      <c r="L91" s="313"/>
      <c r="M91" s="313"/>
      <c r="N91" s="313"/>
      <c r="O91" s="313"/>
      <c r="P91" s="313"/>
      <c r="Q91" s="313"/>
      <c r="R91" s="313"/>
      <c r="S91" s="313"/>
      <c r="T91" s="313"/>
      <c r="U91" s="269"/>
      <c r="V91" s="269"/>
      <c r="W91" s="269"/>
      <c r="X91" s="269"/>
      <c r="Y91" s="269"/>
      <c r="Z91" s="269"/>
      <c r="AA91" s="269"/>
      <c r="AB91" s="269"/>
      <c r="AC91" s="269"/>
      <c r="AD91" s="269"/>
      <c r="AE91" s="269"/>
      <c r="AF91" s="269"/>
    </row>
    <row r="92" ht="15.75" customHeight="1">
      <c r="A92" s="316">
        <v>2.0</v>
      </c>
      <c r="B92" s="313" t="s">
        <v>1578</v>
      </c>
      <c r="C92" s="313" t="s">
        <v>1766</v>
      </c>
      <c r="D92" s="313">
        <v>3.0</v>
      </c>
      <c r="E92" s="313"/>
      <c r="F92" s="313"/>
      <c r="G92" s="313"/>
      <c r="H92" s="313"/>
      <c r="I92" s="313"/>
      <c r="J92" s="313"/>
      <c r="K92" s="313"/>
      <c r="L92" s="313"/>
      <c r="M92" s="313"/>
      <c r="N92" s="313"/>
      <c r="O92" s="313"/>
      <c r="P92" s="313"/>
      <c r="Q92" s="313"/>
      <c r="R92" s="313"/>
      <c r="S92" s="313"/>
      <c r="T92" s="313"/>
      <c r="U92" s="269"/>
      <c r="V92" s="269"/>
      <c r="W92" s="269"/>
      <c r="X92" s="269"/>
      <c r="Y92" s="269"/>
      <c r="Z92" s="269"/>
      <c r="AA92" s="269"/>
      <c r="AB92" s="269"/>
      <c r="AC92" s="269"/>
      <c r="AD92" s="269"/>
      <c r="AE92" s="269"/>
      <c r="AF92" s="269"/>
    </row>
    <row r="93" ht="15.75" customHeight="1">
      <c r="A93" s="316">
        <v>2.0</v>
      </c>
      <c r="B93" s="313" t="s">
        <v>1580</v>
      </c>
      <c r="C93" s="313" t="s">
        <v>1766</v>
      </c>
      <c r="D93" s="313">
        <v>3.0</v>
      </c>
      <c r="E93" s="313"/>
      <c r="F93" s="313"/>
      <c r="G93" s="313"/>
      <c r="H93" s="313"/>
      <c r="I93" s="313"/>
      <c r="J93" s="313"/>
      <c r="K93" s="313"/>
      <c r="L93" s="313"/>
      <c r="M93" s="313"/>
      <c r="N93" s="313"/>
      <c r="O93" s="313"/>
      <c r="P93" s="313"/>
      <c r="Q93" s="313"/>
      <c r="R93" s="313"/>
      <c r="S93" s="313"/>
      <c r="T93" s="313"/>
      <c r="U93" s="269"/>
      <c r="V93" s="269"/>
      <c r="W93" s="269"/>
      <c r="X93" s="269"/>
      <c r="Y93" s="269"/>
      <c r="Z93" s="269"/>
      <c r="AA93" s="269"/>
      <c r="AB93" s="269"/>
      <c r="AC93" s="269"/>
      <c r="AD93" s="269"/>
      <c r="AE93" s="269"/>
      <c r="AF93" s="269"/>
    </row>
    <row r="94" ht="15.75" customHeight="1">
      <c r="A94" s="316">
        <v>2.0</v>
      </c>
      <c r="B94" s="313" t="s">
        <v>1582</v>
      </c>
      <c r="C94" s="313" t="s">
        <v>1766</v>
      </c>
      <c r="D94" s="313">
        <v>3.0</v>
      </c>
      <c r="E94" s="313"/>
      <c r="F94" s="313"/>
      <c r="G94" s="313"/>
      <c r="H94" s="313"/>
      <c r="I94" s="313"/>
      <c r="J94" s="313"/>
      <c r="K94" s="313"/>
      <c r="L94" s="313"/>
      <c r="M94" s="313"/>
      <c r="N94" s="313"/>
      <c r="O94" s="313"/>
      <c r="P94" s="313"/>
      <c r="Q94" s="313"/>
      <c r="R94" s="313"/>
      <c r="S94" s="313"/>
      <c r="T94" s="313"/>
      <c r="U94" s="269"/>
      <c r="V94" s="269"/>
      <c r="W94" s="269"/>
      <c r="X94" s="269"/>
      <c r="Y94" s="269"/>
      <c r="Z94" s="269"/>
      <c r="AA94" s="269"/>
      <c r="AB94" s="269"/>
      <c r="AC94" s="269"/>
      <c r="AD94" s="269"/>
      <c r="AE94" s="269"/>
      <c r="AF94" s="269"/>
    </row>
    <row r="95" ht="15.75" customHeight="1">
      <c r="A95" s="316">
        <v>2.0</v>
      </c>
      <c r="B95" s="313" t="s">
        <v>1584</v>
      </c>
      <c r="C95" s="313" t="s">
        <v>1766</v>
      </c>
      <c r="D95" s="313">
        <v>3.0</v>
      </c>
      <c r="E95" s="313"/>
      <c r="F95" s="313"/>
      <c r="G95" s="313"/>
      <c r="H95" s="313"/>
      <c r="I95" s="313"/>
      <c r="J95" s="313"/>
      <c r="K95" s="313"/>
      <c r="L95" s="313"/>
      <c r="M95" s="313"/>
      <c r="N95" s="313"/>
      <c r="O95" s="313"/>
      <c r="P95" s="313"/>
      <c r="Q95" s="313"/>
      <c r="R95" s="313"/>
      <c r="S95" s="313"/>
      <c r="T95" s="313"/>
      <c r="U95" s="269"/>
      <c r="V95" s="269"/>
      <c r="W95" s="269"/>
      <c r="X95" s="269"/>
      <c r="Y95" s="269"/>
      <c r="Z95" s="269"/>
      <c r="AA95" s="269"/>
      <c r="AB95" s="269"/>
      <c r="AC95" s="269"/>
      <c r="AD95" s="269"/>
      <c r="AE95" s="269"/>
      <c r="AF95" s="269"/>
    </row>
    <row r="96" ht="15.75" customHeight="1">
      <c r="A96" s="316">
        <v>2.0</v>
      </c>
      <c r="B96" s="313" t="s">
        <v>1586</v>
      </c>
      <c r="C96" s="313" t="s">
        <v>1766</v>
      </c>
      <c r="D96" s="313">
        <v>3.0</v>
      </c>
      <c r="E96" s="313"/>
      <c r="F96" s="313"/>
      <c r="G96" s="313"/>
      <c r="H96" s="313"/>
      <c r="I96" s="313"/>
      <c r="J96" s="313"/>
      <c r="K96" s="313"/>
      <c r="L96" s="313"/>
      <c r="M96" s="313"/>
      <c r="N96" s="313"/>
      <c r="O96" s="313"/>
      <c r="P96" s="313"/>
      <c r="Q96" s="313"/>
      <c r="R96" s="313"/>
      <c r="S96" s="313"/>
      <c r="T96" s="313"/>
      <c r="U96" s="269"/>
      <c r="V96" s="269"/>
      <c r="W96" s="269"/>
      <c r="X96" s="269"/>
      <c r="Y96" s="269"/>
      <c r="Z96" s="269"/>
      <c r="AA96" s="269"/>
      <c r="AB96" s="269"/>
      <c r="AC96" s="269"/>
      <c r="AD96" s="269"/>
      <c r="AE96" s="269"/>
      <c r="AF96" s="269"/>
    </row>
    <row r="97" ht="15.75" customHeight="1">
      <c r="A97" s="316">
        <v>2.0</v>
      </c>
      <c r="B97" s="313" t="s">
        <v>1588</v>
      </c>
      <c r="C97" s="313" t="s">
        <v>1766</v>
      </c>
      <c r="D97" s="313">
        <v>3.0</v>
      </c>
      <c r="E97" s="313"/>
      <c r="F97" s="313"/>
      <c r="G97" s="313"/>
      <c r="H97" s="313"/>
      <c r="I97" s="313"/>
      <c r="J97" s="313"/>
      <c r="K97" s="313"/>
      <c r="L97" s="313"/>
      <c r="M97" s="313"/>
      <c r="N97" s="313"/>
      <c r="O97" s="313"/>
      <c r="P97" s="313"/>
      <c r="Q97" s="313"/>
      <c r="R97" s="313"/>
      <c r="S97" s="313"/>
      <c r="T97" s="313"/>
      <c r="U97" s="269"/>
      <c r="V97" s="269"/>
      <c r="W97" s="269"/>
      <c r="X97" s="269"/>
      <c r="Y97" s="269"/>
      <c r="Z97" s="269"/>
      <c r="AA97" s="269"/>
      <c r="AB97" s="269"/>
      <c r="AC97" s="269"/>
      <c r="AD97" s="269"/>
      <c r="AE97" s="269"/>
      <c r="AF97" s="269"/>
    </row>
    <row r="98" ht="15.75" customHeight="1">
      <c r="A98" s="316">
        <v>2.0</v>
      </c>
      <c r="B98" s="313" t="s">
        <v>1590</v>
      </c>
      <c r="C98" s="313" t="s">
        <v>1766</v>
      </c>
      <c r="D98" s="313">
        <v>3.0</v>
      </c>
      <c r="E98" s="313"/>
      <c r="F98" s="313"/>
      <c r="G98" s="313"/>
      <c r="H98" s="313"/>
      <c r="I98" s="313"/>
      <c r="J98" s="313"/>
      <c r="K98" s="313"/>
      <c r="L98" s="313"/>
      <c r="M98" s="313"/>
      <c r="N98" s="313"/>
      <c r="O98" s="313"/>
      <c r="P98" s="313"/>
      <c r="Q98" s="313"/>
      <c r="R98" s="313"/>
      <c r="S98" s="313"/>
      <c r="T98" s="313"/>
      <c r="U98" s="269"/>
      <c r="V98" s="269"/>
      <c r="W98" s="269"/>
      <c r="X98" s="269"/>
      <c r="Y98" s="269"/>
      <c r="Z98" s="269"/>
      <c r="AA98" s="269"/>
      <c r="AB98" s="269"/>
      <c r="AC98" s="269"/>
      <c r="AD98" s="269"/>
      <c r="AE98" s="269"/>
      <c r="AF98" s="269"/>
    </row>
    <row r="99" ht="15.75" customHeight="1">
      <c r="A99" s="316">
        <v>2.0</v>
      </c>
      <c r="B99" s="313" t="s">
        <v>1592</v>
      </c>
      <c r="C99" s="313" t="s">
        <v>1766</v>
      </c>
      <c r="D99" s="313">
        <v>3.0</v>
      </c>
      <c r="E99" s="313"/>
      <c r="F99" s="313"/>
      <c r="G99" s="313"/>
      <c r="H99" s="313"/>
      <c r="I99" s="313"/>
      <c r="J99" s="313"/>
      <c r="K99" s="313"/>
      <c r="L99" s="313"/>
      <c r="M99" s="313"/>
      <c r="N99" s="313"/>
      <c r="O99" s="313"/>
      <c r="P99" s="313"/>
      <c r="Q99" s="313"/>
      <c r="R99" s="313"/>
      <c r="S99" s="313"/>
      <c r="T99" s="313"/>
      <c r="U99" s="269"/>
      <c r="V99" s="269"/>
      <c r="W99" s="269"/>
      <c r="X99" s="269"/>
      <c r="Y99" s="269"/>
      <c r="Z99" s="269"/>
      <c r="AA99" s="269"/>
      <c r="AB99" s="269"/>
      <c r="AC99" s="269"/>
      <c r="AD99" s="269"/>
      <c r="AE99" s="269"/>
      <c r="AF99" s="269"/>
    </row>
    <row r="100" ht="15.75" customHeight="1">
      <c r="A100" s="316">
        <v>1.0</v>
      </c>
      <c r="B100" s="313" t="s">
        <v>1594</v>
      </c>
      <c r="C100" s="313" t="s">
        <v>1766</v>
      </c>
      <c r="D100" s="313">
        <v>3.0</v>
      </c>
      <c r="E100" s="313"/>
      <c r="F100" s="313"/>
      <c r="G100" s="313"/>
      <c r="H100" s="313"/>
      <c r="I100" s="313"/>
      <c r="J100" s="313"/>
      <c r="K100" s="313"/>
      <c r="L100" s="313"/>
      <c r="M100" s="313"/>
      <c r="N100" s="313"/>
      <c r="O100" s="313"/>
      <c r="P100" s="313"/>
      <c r="Q100" s="313"/>
      <c r="R100" s="313"/>
      <c r="S100" s="313"/>
      <c r="T100" s="313"/>
      <c r="U100" s="269"/>
      <c r="V100" s="269"/>
      <c r="W100" s="269"/>
      <c r="X100" s="269"/>
      <c r="Y100" s="269"/>
      <c r="Z100" s="269"/>
      <c r="AA100" s="269"/>
      <c r="AB100" s="269"/>
      <c r="AC100" s="269"/>
      <c r="AD100" s="269"/>
      <c r="AE100" s="269"/>
      <c r="AF100" s="269"/>
    </row>
    <row r="101" ht="15.75" customHeight="1">
      <c r="A101" s="316">
        <v>2.0</v>
      </c>
      <c r="B101" s="313" t="s">
        <v>1596</v>
      </c>
      <c r="C101" s="313" t="s">
        <v>1766</v>
      </c>
      <c r="D101" s="313">
        <v>3.0</v>
      </c>
      <c r="E101" s="313"/>
      <c r="F101" s="313"/>
      <c r="G101" s="313"/>
      <c r="H101" s="313"/>
      <c r="I101" s="313"/>
      <c r="J101" s="313"/>
      <c r="K101" s="313"/>
      <c r="L101" s="313"/>
      <c r="M101" s="313"/>
      <c r="N101" s="313"/>
      <c r="O101" s="313"/>
      <c r="P101" s="313"/>
      <c r="Q101" s="313"/>
      <c r="R101" s="313"/>
      <c r="S101" s="313"/>
      <c r="T101" s="313"/>
      <c r="U101" s="269"/>
      <c r="V101" s="269"/>
      <c r="W101" s="269"/>
      <c r="X101" s="269"/>
      <c r="Y101" s="269"/>
      <c r="Z101" s="269"/>
      <c r="AA101" s="269"/>
      <c r="AB101" s="269"/>
      <c r="AC101" s="269"/>
      <c r="AD101" s="269"/>
      <c r="AE101" s="269"/>
      <c r="AF101" s="269"/>
    </row>
    <row r="102" ht="15.75" customHeight="1">
      <c r="A102" s="316">
        <v>2.0</v>
      </c>
      <c r="B102" s="313" t="s">
        <v>1598</v>
      </c>
      <c r="C102" s="313" t="s">
        <v>1766</v>
      </c>
      <c r="D102" s="313">
        <v>3.0</v>
      </c>
      <c r="E102" s="313"/>
      <c r="F102" s="313"/>
      <c r="G102" s="313"/>
      <c r="H102" s="313"/>
      <c r="I102" s="313"/>
      <c r="J102" s="313"/>
      <c r="K102" s="313"/>
      <c r="L102" s="313"/>
      <c r="M102" s="313"/>
      <c r="N102" s="313"/>
      <c r="O102" s="313"/>
      <c r="P102" s="313"/>
      <c r="Q102" s="313"/>
      <c r="R102" s="313"/>
      <c r="S102" s="313"/>
      <c r="T102" s="313"/>
      <c r="U102" s="269"/>
      <c r="V102" s="269"/>
      <c r="W102" s="269"/>
      <c r="X102" s="269"/>
      <c r="Y102" s="269"/>
      <c r="Z102" s="269"/>
      <c r="AA102" s="269"/>
      <c r="AB102" s="269"/>
      <c r="AC102" s="269"/>
      <c r="AD102" s="269"/>
      <c r="AE102" s="269"/>
      <c r="AF102" s="269"/>
    </row>
    <row r="103" ht="15.75" customHeight="1">
      <c r="A103" s="316">
        <v>1.0</v>
      </c>
      <c r="B103" s="313" t="s">
        <v>1600</v>
      </c>
      <c r="C103" s="313" t="s">
        <v>1766</v>
      </c>
      <c r="D103" s="313">
        <v>3.0</v>
      </c>
      <c r="E103" s="313"/>
      <c r="F103" s="313"/>
      <c r="G103" s="313"/>
      <c r="H103" s="313"/>
      <c r="I103" s="313"/>
      <c r="J103" s="313"/>
      <c r="K103" s="313"/>
      <c r="L103" s="313"/>
      <c r="M103" s="313"/>
      <c r="N103" s="313"/>
      <c r="O103" s="313"/>
      <c r="P103" s="313"/>
      <c r="Q103" s="313"/>
      <c r="R103" s="313"/>
      <c r="S103" s="313"/>
      <c r="T103" s="313"/>
      <c r="U103" s="269"/>
      <c r="V103" s="269"/>
      <c r="W103" s="269"/>
      <c r="X103" s="269"/>
      <c r="Y103" s="269"/>
      <c r="Z103" s="269"/>
      <c r="AA103" s="269"/>
      <c r="AB103" s="269"/>
      <c r="AC103" s="269"/>
      <c r="AD103" s="269"/>
      <c r="AE103" s="269"/>
      <c r="AF103" s="269"/>
    </row>
    <row r="104" ht="15.75" customHeight="1">
      <c r="A104" s="316">
        <v>2.0</v>
      </c>
      <c r="B104" s="313" t="s">
        <v>1605</v>
      </c>
      <c r="C104" s="313" t="s">
        <v>1766</v>
      </c>
      <c r="D104" s="313">
        <v>3.0</v>
      </c>
      <c r="E104" s="313"/>
      <c r="F104" s="313"/>
      <c r="G104" s="313"/>
      <c r="H104" s="313"/>
      <c r="I104" s="313"/>
      <c r="J104" s="313"/>
      <c r="K104" s="313"/>
      <c r="L104" s="313"/>
      <c r="M104" s="313"/>
      <c r="N104" s="313"/>
      <c r="O104" s="313"/>
      <c r="P104" s="313"/>
      <c r="Q104" s="313"/>
      <c r="R104" s="313"/>
      <c r="S104" s="313"/>
      <c r="T104" s="313"/>
      <c r="U104" s="269"/>
      <c r="V104" s="269"/>
      <c r="W104" s="269"/>
      <c r="X104" s="269"/>
      <c r="Y104" s="269"/>
      <c r="Z104" s="269"/>
      <c r="AA104" s="269"/>
      <c r="AB104" s="269"/>
      <c r="AC104" s="269"/>
      <c r="AD104" s="269"/>
      <c r="AE104" s="269"/>
      <c r="AF104" s="269"/>
    </row>
    <row r="105" ht="15.75" customHeight="1">
      <c r="A105" s="316">
        <v>2.0</v>
      </c>
      <c r="B105" s="313" t="s">
        <v>1607</v>
      </c>
      <c r="C105" s="313" t="s">
        <v>1766</v>
      </c>
      <c r="D105" s="313">
        <v>3.0</v>
      </c>
      <c r="E105" s="313"/>
      <c r="F105" s="313"/>
      <c r="G105" s="313"/>
      <c r="H105" s="313"/>
      <c r="I105" s="313"/>
      <c r="J105" s="313"/>
      <c r="K105" s="313"/>
      <c r="L105" s="313"/>
      <c r="M105" s="313"/>
      <c r="N105" s="313"/>
      <c r="O105" s="313"/>
      <c r="P105" s="313"/>
      <c r="Q105" s="313"/>
      <c r="R105" s="313"/>
      <c r="S105" s="313"/>
      <c r="T105" s="313"/>
      <c r="U105" s="269"/>
      <c r="V105" s="269"/>
      <c r="W105" s="269"/>
      <c r="X105" s="269"/>
      <c r="Y105" s="269"/>
      <c r="Z105" s="269"/>
      <c r="AA105" s="269"/>
      <c r="AB105" s="269"/>
      <c r="AC105" s="269"/>
      <c r="AD105" s="269"/>
      <c r="AE105" s="269"/>
      <c r="AF105" s="269"/>
    </row>
    <row r="106" ht="15.75" customHeight="1">
      <c r="A106" s="316">
        <v>1.0</v>
      </c>
      <c r="B106" s="313" t="s">
        <v>1609</v>
      </c>
      <c r="C106" s="313" t="s">
        <v>1766</v>
      </c>
      <c r="D106" s="313">
        <v>3.0</v>
      </c>
      <c r="E106" s="313"/>
      <c r="G106" s="313"/>
      <c r="H106" s="313"/>
      <c r="I106" s="313"/>
      <c r="J106" s="313"/>
      <c r="K106" s="313"/>
      <c r="L106" s="313"/>
      <c r="M106" s="313"/>
      <c r="N106" s="313"/>
      <c r="O106" s="313"/>
      <c r="P106" s="313"/>
      <c r="Q106" s="313"/>
      <c r="R106" s="313"/>
      <c r="S106" s="313"/>
      <c r="T106" s="313"/>
      <c r="U106" s="269"/>
      <c r="V106" s="269"/>
      <c r="W106" s="269"/>
      <c r="X106" s="269"/>
      <c r="Y106" s="269"/>
      <c r="Z106" s="269"/>
      <c r="AA106" s="269"/>
      <c r="AB106" s="269"/>
      <c r="AC106" s="269"/>
      <c r="AD106" s="269"/>
      <c r="AE106" s="269"/>
      <c r="AF106" s="269"/>
    </row>
    <row r="107" ht="15.75" customHeight="1">
      <c r="A107" s="316">
        <v>1.0</v>
      </c>
      <c r="B107" s="313" t="s">
        <v>1611</v>
      </c>
      <c r="C107" s="313" t="s">
        <v>1766</v>
      </c>
      <c r="D107" s="313">
        <v>3.0</v>
      </c>
      <c r="E107" s="313"/>
      <c r="F107" s="313"/>
      <c r="G107" s="313"/>
      <c r="H107" s="313"/>
      <c r="I107" s="313"/>
      <c r="J107" s="313"/>
      <c r="K107" s="313"/>
      <c r="L107" s="313"/>
      <c r="M107" s="313"/>
      <c r="N107" s="313"/>
      <c r="O107" s="313"/>
      <c r="P107" s="313"/>
      <c r="Q107" s="313"/>
      <c r="R107" s="313"/>
      <c r="S107" s="313"/>
      <c r="T107" s="313"/>
      <c r="U107" s="269"/>
      <c r="V107" s="269"/>
      <c r="W107" s="269"/>
      <c r="X107" s="269"/>
      <c r="Y107" s="269"/>
      <c r="Z107" s="269"/>
      <c r="AA107" s="269"/>
      <c r="AB107" s="269"/>
      <c r="AC107" s="269"/>
      <c r="AD107" s="269"/>
      <c r="AE107" s="269"/>
      <c r="AF107" s="269"/>
    </row>
    <row r="108" ht="15.75" customHeight="1">
      <c r="A108" s="316">
        <v>2.0</v>
      </c>
      <c r="B108" s="313" t="s">
        <v>1613</v>
      </c>
      <c r="C108" s="313" t="s">
        <v>1766</v>
      </c>
      <c r="D108" s="313">
        <v>3.0</v>
      </c>
      <c r="E108" s="313"/>
      <c r="F108" s="313"/>
      <c r="G108" s="313"/>
      <c r="H108" s="313"/>
      <c r="I108" s="313"/>
      <c r="J108" s="313"/>
      <c r="K108" s="313"/>
      <c r="L108" s="313"/>
      <c r="M108" s="313"/>
      <c r="N108" s="313"/>
      <c r="O108" s="313"/>
      <c r="P108" s="313"/>
      <c r="Q108" s="313"/>
      <c r="R108" s="313"/>
      <c r="S108" s="313"/>
      <c r="T108" s="313"/>
      <c r="U108" s="269"/>
      <c r="V108" s="269"/>
      <c r="W108" s="269"/>
      <c r="X108" s="269"/>
      <c r="Y108" s="269"/>
      <c r="Z108" s="269"/>
      <c r="AA108" s="269"/>
      <c r="AB108" s="269"/>
      <c r="AC108" s="269"/>
      <c r="AD108" s="269"/>
      <c r="AE108" s="269"/>
      <c r="AF108" s="269"/>
    </row>
    <row r="109" ht="15.75" customHeight="1">
      <c r="A109" s="316">
        <v>2.0</v>
      </c>
      <c r="B109" s="313" t="s">
        <v>1615</v>
      </c>
      <c r="C109" s="313" t="s">
        <v>1766</v>
      </c>
      <c r="D109" s="313">
        <v>3.0</v>
      </c>
      <c r="E109" s="313"/>
      <c r="F109" s="313"/>
      <c r="G109" s="313"/>
      <c r="H109" s="313"/>
      <c r="I109" s="313"/>
      <c r="J109" s="313"/>
      <c r="K109" s="313"/>
      <c r="L109" s="313"/>
      <c r="M109" s="313"/>
      <c r="N109" s="313"/>
      <c r="O109" s="313"/>
      <c r="P109" s="313"/>
      <c r="Q109" s="313"/>
      <c r="R109" s="313"/>
      <c r="S109" s="313"/>
      <c r="T109" s="313"/>
      <c r="U109" s="269"/>
      <c r="V109" s="269"/>
      <c r="W109" s="269"/>
      <c r="X109" s="269"/>
      <c r="Y109" s="269"/>
      <c r="Z109" s="269"/>
      <c r="AA109" s="269"/>
      <c r="AB109" s="269"/>
      <c r="AC109" s="269"/>
      <c r="AD109" s="269"/>
      <c r="AE109" s="269"/>
      <c r="AF109" s="269"/>
    </row>
    <row r="110" ht="15.75" customHeight="1">
      <c r="A110" s="316">
        <v>1.0</v>
      </c>
      <c r="B110" s="313" t="s">
        <v>1617</v>
      </c>
      <c r="C110" s="313" t="s">
        <v>1766</v>
      </c>
      <c r="D110" s="313">
        <v>3.0</v>
      </c>
      <c r="E110" s="313"/>
      <c r="F110" s="313"/>
      <c r="G110" s="313"/>
      <c r="H110" s="313"/>
      <c r="I110" s="313"/>
      <c r="J110" s="313"/>
      <c r="K110" s="313"/>
      <c r="L110" s="313"/>
      <c r="M110" s="313"/>
      <c r="N110" s="313"/>
      <c r="O110" s="313"/>
      <c r="P110" s="313"/>
      <c r="Q110" s="313"/>
      <c r="R110" s="313"/>
      <c r="S110" s="313"/>
      <c r="T110" s="313"/>
      <c r="U110" s="269"/>
      <c r="V110" s="269"/>
      <c r="W110" s="269"/>
      <c r="X110" s="269"/>
      <c r="Y110" s="269"/>
      <c r="Z110" s="269"/>
      <c r="AA110" s="269"/>
      <c r="AB110" s="269"/>
      <c r="AC110" s="269"/>
      <c r="AD110" s="269"/>
      <c r="AE110" s="269"/>
      <c r="AF110" s="269"/>
    </row>
    <row r="111" ht="15.75" customHeight="1">
      <c r="A111" s="316">
        <v>1.0</v>
      </c>
      <c r="B111" s="313" t="s">
        <v>1619</v>
      </c>
      <c r="C111" s="313" t="s">
        <v>1766</v>
      </c>
      <c r="D111" s="313">
        <v>3.0</v>
      </c>
      <c r="E111" s="313"/>
      <c r="F111" s="313"/>
      <c r="G111" s="313"/>
      <c r="H111" s="313"/>
      <c r="I111" s="313"/>
      <c r="J111" s="313"/>
      <c r="K111" s="313"/>
      <c r="L111" s="313"/>
      <c r="M111" s="313"/>
      <c r="N111" s="313"/>
      <c r="O111" s="313"/>
      <c r="P111" s="313"/>
      <c r="Q111" s="313"/>
      <c r="R111" s="313"/>
      <c r="S111" s="313"/>
      <c r="T111" s="313"/>
      <c r="U111" s="269"/>
      <c r="V111" s="269"/>
      <c r="W111" s="269"/>
      <c r="X111" s="269"/>
      <c r="Y111" s="269"/>
      <c r="Z111" s="269"/>
      <c r="AA111" s="269"/>
      <c r="AB111" s="269"/>
      <c r="AC111" s="269"/>
      <c r="AD111" s="269"/>
      <c r="AE111" s="269"/>
      <c r="AF111" s="269"/>
    </row>
    <row r="112" ht="15.75" customHeight="1">
      <c r="A112" s="316">
        <v>2.0</v>
      </c>
      <c r="B112" s="313" t="s">
        <v>1621</v>
      </c>
      <c r="C112" s="313" t="s">
        <v>1766</v>
      </c>
      <c r="D112" s="313">
        <v>3.0</v>
      </c>
      <c r="E112" s="313"/>
      <c r="F112" s="313"/>
      <c r="G112" s="313"/>
      <c r="H112" s="313"/>
      <c r="I112" s="313"/>
      <c r="J112" s="313"/>
      <c r="K112" s="313"/>
      <c r="L112" s="313"/>
      <c r="M112" s="313"/>
      <c r="N112" s="313"/>
      <c r="O112" s="313"/>
      <c r="P112" s="313"/>
      <c r="Q112" s="313"/>
      <c r="R112" s="313"/>
      <c r="S112" s="313"/>
      <c r="T112" s="313"/>
      <c r="U112" s="269"/>
      <c r="V112" s="269"/>
      <c r="W112" s="269"/>
      <c r="X112" s="269"/>
      <c r="Y112" s="269"/>
      <c r="Z112" s="269"/>
      <c r="AA112" s="269"/>
      <c r="AB112" s="269"/>
      <c r="AC112" s="269"/>
      <c r="AD112" s="269"/>
      <c r="AE112" s="269"/>
      <c r="AF112" s="269"/>
    </row>
    <row r="113" ht="15.75" customHeight="1">
      <c r="A113" s="316">
        <v>2.0</v>
      </c>
      <c r="B113" s="313" t="s">
        <v>1623</v>
      </c>
      <c r="C113" s="313" t="s">
        <v>1766</v>
      </c>
      <c r="D113" s="313">
        <v>3.0</v>
      </c>
      <c r="E113" s="313"/>
      <c r="F113" s="313"/>
      <c r="G113" s="313"/>
      <c r="H113" s="313"/>
      <c r="I113" s="313"/>
      <c r="J113" s="313"/>
      <c r="K113" s="313"/>
      <c r="L113" s="313"/>
      <c r="M113" s="313"/>
      <c r="N113" s="313"/>
      <c r="O113" s="313"/>
      <c r="P113" s="313"/>
      <c r="Q113" s="313"/>
      <c r="R113" s="313"/>
      <c r="S113" s="313"/>
      <c r="T113" s="313"/>
      <c r="U113" s="269"/>
      <c r="V113" s="269"/>
      <c r="W113" s="269"/>
      <c r="X113" s="269"/>
      <c r="Y113" s="269"/>
      <c r="Z113" s="269"/>
      <c r="AA113" s="269"/>
      <c r="AB113" s="269"/>
      <c r="AC113" s="269"/>
      <c r="AD113" s="269"/>
      <c r="AE113" s="269"/>
      <c r="AF113" s="269"/>
    </row>
    <row r="114" ht="15.75" customHeight="1"/>
    <row r="115" ht="15.75" customHeight="1"/>
    <row r="116" ht="15.75" customHeight="1"/>
    <row r="117" ht="15.75" customHeight="1"/>
    <row r="118" ht="15.75" customHeight="1"/>
    <row r="119" ht="15.75" customHeight="1"/>
    <row r="120" ht="15.75" customHeight="1"/>
    <row r="121" ht="15.75" customHeight="1"/>
    <row r="122" ht="15.75" customHeight="1">
      <c r="A122" s="321"/>
      <c r="U122" s="269"/>
      <c r="V122" s="269"/>
      <c r="W122" s="269"/>
      <c r="X122" s="269"/>
      <c r="Y122" s="269"/>
      <c r="Z122" s="269"/>
      <c r="AA122" s="269"/>
      <c r="AB122" s="269"/>
      <c r="AC122" s="269"/>
      <c r="AD122" s="269"/>
      <c r="AE122" s="269"/>
      <c r="AF122" s="269"/>
    </row>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c r="A151" s="321"/>
      <c r="U151" s="269"/>
      <c r="V151" s="269"/>
      <c r="W151" s="269"/>
      <c r="X151" s="269"/>
      <c r="Y151" s="269"/>
      <c r="Z151" s="269"/>
      <c r="AA151" s="269"/>
      <c r="AB151" s="269"/>
      <c r="AC151" s="269"/>
      <c r="AD151" s="269"/>
      <c r="AE151" s="269"/>
      <c r="AF151" s="269"/>
    </row>
    <row r="152" ht="15.75" customHeight="1">
      <c r="A152" s="321"/>
      <c r="U152" s="269"/>
      <c r="V152" s="269"/>
      <c r="W152" s="269"/>
      <c r="X152" s="269"/>
      <c r="Y152" s="269"/>
      <c r="Z152" s="269"/>
      <c r="AA152" s="269"/>
      <c r="AB152" s="269"/>
      <c r="AC152" s="269"/>
      <c r="AD152" s="269"/>
      <c r="AE152" s="269"/>
      <c r="AF152" s="269"/>
    </row>
    <row r="153" ht="15.75" customHeight="1">
      <c r="A153" s="321"/>
      <c r="U153" s="269"/>
      <c r="V153" s="269"/>
      <c r="W153" s="269"/>
      <c r="X153" s="269"/>
      <c r="Y153" s="269"/>
      <c r="Z153" s="269"/>
      <c r="AA153" s="269"/>
      <c r="AB153" s="269"/>
      <c r="AC153" s="269"/>
      <c r="AD153" s="269"/>
      <c r="AE153" s="269"/>
      <c r="AF153" s="269"/>
    </row>
    <row r="154" ht="15.75" customHeight="1">
      <c r="A154" s="321"/>
      <c r="U154" s="269"/>
      <c r="V154" s="269"/>
      <c r="W154" s="269"/>
      <c r="X154" s="269"/>
      <c r="Y154" s="269"/>
      <c r="Z154" s="269"/>
      <c r="AA154" s="269"/>
      <c r="AB154" s="269"/>
      <c r="AC154" s="269"/>
      <c r="AD154" s="269"/>
      <c r="AE154" s="269"/>
      <c r="AF154" s="269"/>
    </row>
    <row r="155" ht="15.75" customHeight="1">
      <c r="A155" s="321"/>
      <c r="U155" s="269"/>
      <c r="V155" s="269"/>
      <c r="W155" s="269"/>
      <c r="X155" s="269"/>
      <c r="Y155" s="269"/>
      <c r="Z155" s="269"/>
      <c r="AA155" s="269"/>
      <c r="AB155" s="269"/>
      <c r="AC155" s="269"/>
      <c r="AD155" s="269"/>
      <c r="AE155" s="269"/>
      <c r="AF155" s="269"/>
    </row>
    <row r="156" ht="15.75" customHeight="1">
      <c r="A156" s="321"/>
      <c r="U156" s="269"/>
      <c r="V156" s="269"/>
      <c r="W156" s="269"/>
      <c r="X156" s="269"/>
      <c r="Y156" s="269"/>
      <c r="Z156" s="269"/>
      <c r="AA156" s="269"/>
      <c r="AB156" s="269"/>
      <c r="AC156" s="269"/>
      <c r="AD156" s="269"/>
      <c r="AE156" s="269"/>
      <c r="AF156" s="269"/>
    </row>
    <row r="157" ht="15.75" customHeight="1">
      <c r="A157" s="321"/>
      <c r="U157" s="269"/>
      <c r="V157" s="269"/>
      <c r="W157" s="269"/>
      <c r="X157" s="269"/>
      <c r="Y157" s="269"/>
      <c r="Z157" s="269"/>
      <c r="AA157" s="269"/>
      <c r="AB157" s="269"/>
      <c r="AC157" s="269"/>
      <c r="AD157" s="269"/>
      <c r="AE157" s="269"/>
      <c r="AF157" s="269"/>
    </row>
    <row r="158" ht="15.75" customHeight="1">
      <c r="A158" s="321"/>
      <c r="U158" s="269"/>
      <c r="V158" s="269"/>
      <c r="W158" s="269"/>
      <c r="X158" s="269"/>
      <c r="Y158" s="269"/>
      <c r="Z158" s="269"/>
      <c r="AA158" s="269"/>
      <c r="AB158" s="269"/>
      <c r="AC158" s="269"/>
      <c r="AD158" s="269"/>
      <c r="AE158" s="269"/>
      <c r="AF158" s="269"/>
    </row>
    <row r="159" ht="15.75" customHeight="1">
      <c r="A159" s="321"/>
      <c r="U159" s="269"/>
      <c r="V159" s="269"/>
      <c r="W159" s="269"/>
      <c r="X159" s="269"/>
      <c r="Y159" s="269"/>
      <c r="Z159" s="269"/>
      <c r="AA159" s="269"/>
      <c r="AB159" s="269"/>
      <c r="AC159" s="269"/>
      <c r="AD159" s="269"/>
      <c r="AE159" s="269"/>
      <c r="AF159" s="269"/>
    </row>
    <row r="160" ht="15.75" customHeight="1">
      <c r="A160" s="321"/>
      <c r="U160" s="269"/>
      <c r="V160" s="269"/>
      <c r="W160" s="269"/>
      <c r="X160" s="269"/>
      <c r="Y160" s="269"/>
      <c r="Z160" s="269"/>
      <c r="AA160" s="269"/>
      <c r="AB160" s="269"/>
      <c r="AC160" s="269"/>
      <c r="AD160" s="269"/>
      <c r="AE160" s="269"/>
      <c r="AF160" s="269"/>
    </row>
    <row r="161" ht="15.75" customHeight="1">
      <c r="A161" s="321"/>
      <c r="U161" s="269"/>
      <c r="V161" s="269"/>
      <c r="W161" s="269"/>
      <c r="X161" s="269"/>
      <c r="Y161" s="269"/>
      <c r="Z161" s="269"/>
      <c r="AA161" s="269"/>
      <c r="AB161" s="269"/>
      <c r="AC161" s="269"/>
      <c r="AD161" s="269"/>
      <c r="AE161" s="269"/>
      <c r="AF161" s="269"/>
    </row>
    <row r="162" ht="15.75" customHeight="1">
      <c r="A162" s="321"/>
      <c r="U162" s="269"/>
      <c r="V162" s="269"/>
      <c r="W162" s="269"/>
      <c r="X162" s="269"/>
      <c r="Y162" s="269"/>
      <c r="Z162" s="269"/>
      <c r="AA162" s="269"/>
      <c r="AB162" s="269"/>
      <c r="AC162" s="269"/>
      <c r="AD162" s="269"/>
      <c r="AE162" s="269"/>
      <c r="AF162" s="269"/>
    </row>
    <row r="163" ht="15.75" customHeight="1">
      <c r="A163" s="321"/>
      <c r="U163" s="269"/>
      <c r="V163" s="269"/>
      <c r="W163" s="269"/>
      <c r="X163" s="269"/>
      <c r="Y163" s="269"/>
      <c r="Z163" s="269"/>
      <c r="AA163" s="269"/>
      <c r="AB163" s="269"/>
      <c r="AC163" s="269"/>
      <c r="AD163" s="269"/>
      <c r="AE163" s="269"/>
      <c r="AF163" s="269"/>
    </row>
    <row r="164" ht="15.75" customHeight="1">
      <c r="A164" s="321"/>
      <c r="U164" s="269"/>
      <c r="V164" s="269"/>
      <c r="W164" s="269"/>
      <c r="X164" s="269"/>
      <c r="Y164" s="269"/>
      <c r="Z164" s="269"/>
      <c r="AA164" s="269"/>
      <c r="AB164" s="269"/>
      <c r="AC164" s="269"/>
      <c r="AD164" s="269"/>
      <c r="AE164" s="269"/>
      <c r="AF164" s="269"/>
    </row>
    <row r="165" ht="15.75" customHeight="1">
      <c r="A165" s="321"/>
      <c r="U165" s="269"/>
      <c r="V165" s="269"/>
      <c r="W165" s="269"/>
      <c r="X165" s="269"/>
      <c r="Y165" s="269"/>
      <c r="Z165" s="269"/>
      <c r="AA165" s="269"/>
      <c r="AB165" s="269"/>
      <c r="AC165" s="269"/>
      <c r="AD165" s="269"/>
      <c r="AE165" s="269"/>
      <c r="AF165" s="269"/>
    </row>
    <row r="166" ht="15.75" customHeight="1">
      <c r="A166" s="321"/>
      <c r="U166" s="269"/>
      <c r="V166" s="269"/>
      <c r="W166" s="269"/>
      <c r="X166" s="269"/>
      <c r="Y166" s="269"/>
      <c r="Z166" s="269"/>
      <c r="AA166" s="269"/>
      <c r="AB166" s="269"/>
      <c r="AC166" s="269"/>
      <c r="AD166" s="269"/>
      <c r="AE166" s="269"/>
      <c r="AF166" s="269"/>
    </row>
    <row r="167" ht="15.75" customHeight="1">
      <c r="A167" s="321"/>
      <c r="U167" s="269"/>
      <c r="V167" s="269"/>
      <c r="W167" s="269"/>
      <c r="X167" s="269"/>
      <c r="Y167" s="269"/>
      <c r="Z167" s="269"/>
      <c r="AA167" s="269"/>
      <c r="AB167" s="269"/>
      <c r="AC167" s="269"/>
      <c r="AD167" s="269"/>
      <c r="AE167" s="269"/>
      <c r="AF167" s="269"/>
    </row>
    <row r="168" ht="15.75" customHeight="1">
      <c r="A168" s="321"/>
      <c r="U168" s="269"/>
      <c r="V168" s="269"/>
      <c r="W168" s="269"/>
      <c r="X168" s="269"/>
      <c r="Y168" s="269"/>
      <c r="Z168" s="269"/>
      <c r="AA168" s="269"/>
      <c r="AB168" s="269"/>
      <c r="AC168" s="269"/>
      <c r="AD168" s="269"/>
      <c r="AE168" s="269"/>
      <c r="AF168" s="269"/>
    </row>
    <row r="169" ht="15.75" customHeight="1">
      <c r="A169" s="321"/>
      <c r="U169" s="269"/>
      <c r="V169" s="269"/>
      <c r="W169" s="269"/>
      <c r="X169" s="269"/>
      <c r="Y169" s="269"/>
      <c r="Z169" s="269"/>
      <c r="AA169" s="269"/>
      <c r="AB169" s="269"/>
      <c r="AC169" s="269"/>
      <c r="AD169" s="269"/>
      <c r="AE169" s="269"/>
      <c r="AF169" s="269"/>
    </row>
    <row r="170" ht="15.75" customHeight="1">
      <c r="A170" s="321"/>
      <c r="U170" s="269"/>
      <c r="V170" s="269"/>
      <c r="W170" s="269"/>
      <c r="X170" s="269"/>
      <c r="Y170" s="269"/>
      <c r="Z170" s="269"/>
      <c r="AA170" s="269"/>
      <c r="AB170" s="269"/>
      <c r="AC170" s="269"/>
      <c r="AD170" s="269"/>
      <c r="AE170" s="269"/>
      <c r="AF170" s="269"/>
    </row>
    <row r="171" ht="15.75" customHeight="1">
      <c r="A171" s="321"/>
      <c r="U171" s="269"/>
      <c r="V171" s="269"/>
      <c r="W171" s="269"/>
      <c r="X171" s="269"/>
      <c r="Y171" s="269"/>
      <c r="Z171" s="269"/>
      <c r="AA171" s="269"/>
      <c r="AB171" s="269"/>
      <c r="AC171" s="269"/>
      <c r="AD171" s="269"/>
      <c r="AE171" s="269"/>
      <c r="AF171" s="269"/>
    </row>
    <row r="172" ht="15.75" customHeight="1">
      <c r="A172" s="321"/>
      <c r="U172" s="269"/>
      <c r="V172" s="269"/>
      <c r="W172" s="269"/>
      <c r="X172" s="269"/>
      <c r="Y172" s="269"/>
      <c r="Z172" s="269"/>
      <c r="AA172" s="269"/>
      <c r="AB172" s="269"/>
      <c r="AC172" s="269"/>
      <c r="AD172" s="269"/>
      <c r="AE172" s="269"/>
      <c r="AF172" s="269"/>
    </row>
    <row r="173" ht="15.75" customHeight="1">
      <c r="A173" s="321"/>
      <c r="U173" s="269"/>
      <c r="V173" s="269"/>
      <c r="W173" s="269"/>
      <c r="X173" s="269"/>
      <c r="Y173" s="269"/>
      <c r="Z173" s="269"/>
      <c r="AA173" s="269"/>
      <c r="AB173" s="269"/>
      <c r="AC173" s="269"/>
      <c r="AD173" s="269"/>
      <c r="AE173" s="269"/>
      <c r="AF173" s="269"/>
    </row>
    <row r="174" ht="15.75" customHeight="1">
      <c r="A174" s="321"/>
      <c r="U174" s="269"/>
      <c r="V174" s="269"/>
      <c r="W174" s="269"/>
      <c r="X174" s="269"/>
      <c r="Y174" s="269"/>
      <c r="Z174" s="269"/>
      <c r="AA174" s="269"/>
      <c r="AB174" s="269"/>
      <c r="AC174" s="269"/>
      <c r="AD174" s="269"/>
      <c r="AE174" s="269"/>
      <c r="AF174" s="269"/>
    </row>
    <row r="175" ht="15.75" customHeight="1">
      <c r="A175" s="321"/>
      <c r="U175" s="269"/>
      <c r="V175" s="269"/>
      <c r="W175" s="269"/>
      <c r="X175" s="269"/>
      <c r="Y175" s="269"/>
      <c r="Z175" s="269"/>
      <c r="AA175" s="269"/>
      <c r="AB175" s="269"/>
      <c r="AC175" s="269"/>
      <c r="AD175" s="269"/>
      <c r="AE175" s="269"/>
      <c r="AF175" s="269"/>
    </row>
    <row r="176" ht="15.75" customHeight="1">
      <c r="A176" s="321"/>
      <c r="U176" s="269"/>
      <c r="V176" s="269"/>
      <c r="W176" s="269"/>
      <c r="X176" s="269"/>
      <c r="Y176" s="269"/>
      <c r="Z176" s="269"/>
      <c r="AA176" s="269"/>
      <c r="AB176" s="269"/>
      <c r="AC176" s="269"/>
      <c r="AD176" s="269"/>
      <c r="AE176" s="269"/>
      <c r="AF176" s="269"/>
    </row>
    <row r="177" ht="15.75" customHeight="1">
      <c r="A177" s="321"/>
      <c r="U177" s="269"/>
      <c r="V177" s="269"/>
      <c r="W177" s="269"/>
      <c r="X177" s="269"/>
      <c r="Y177" s="269"/>
      <c r="Z177" s="269"/>
      <c r="AA177" s="269"/>
      <c r="AB177" s="269"/>
      <c r="AC177" s="269"/>
      <c r="AD177" s="269"/>
      <c r="AE177" s="269"/>
      <c r="AF177" s="269"/>
    </row>
    <row r="178" ht="15.75" customHeight="1">
      <c r="A178" s="321"/>
      <c r="U178" s="269"/>
      <c r="V178" s="269"/>
      <c r="W178" s="269"/>
      <c r="X178" s="269"/>
      <c r="Y178" s="269"/>
      <c r="Z178" s="269"/>
      <c r="AA178" s="269"/>
      <c r="AB178" s="269"/>
      <c r="AC178" s="269"/>
      <c r="AD178" s="269"/>
      <c r="AE178" s="269"/>
      <c r="AF178" s="269"/>
    </row>
    <row r="179" ht="15.75" customHeight="1">
      <c r="A179" s="321"/>
      <c r="U179" s="269"/>
      <c r="V179" s="269"/>
      <c r="W179" s="269"/>
      <c r="X179" s="269"/>
      <c r="Y179" s="269"/>
      <c r="Z179" s="269"/>
      <c r="AA179" s="269"/>
      <c r="AB179" s="269"/>
      <c r="AC179" s="269"/>
      <c r="AD179" s="269"/>
      <c r="AE179" s="269"/>
      <c r="AF179" s="269"/>
    </row>
    <row r="180" ht="15.75" customHeight="1">
      <c r="A180" s="321"/>
      <c r="U180" s="269"/>
      <c r="V180" s="269"/>
      <c r="W180" s="269"/>
      <c r="X180" s="269"/>
      <c r="Y180" s="269"/>
      <c r="Z180" s="269"/>
      <c r="AA180" s="269"/>
      <c r="AB180" s="269"/>
      <c r="AC180" s="269"/>
      <c r="AD180" s="269"/>
      <c r="AE180" s="269"/>
      <c r="AF180" s="269"/>
    </row>
    <row r="181" ht="15.75" customHeight="1">
      <c r="A181" s="321"/>
      <c r="U181" s="269"/>
      <c r="V181" s="269"/>
      <c r="W181" s="269"/>
      <c r="X181" s="269"/>
      <c r="Y181" s="269"/>
      <c r="Z181" s="269"/>
      <c r="AA181" s="269"/>
      <c r="AB181" s="269"/>
      <c r="AC181" s="269"/>
      <c r="AD181" s="269"/>
      <c r="AE181" s="269"/>
      <c r="AF181" s="269"/>
    </row>
    <row r="182" ht="15.75" customHeight="1">
      <c r="A182" s="321"/>
      <c r="U182" s="269"/>
      <c r="V182" s="269"/>
      <c r="W182" s="269"/>
      <c r="X182" s="269"/>
      <c r="Y182" s="269"/>
      <c r="Z182" s="269"/>
      <c r="AA182" s="269"/>
      <c r="AB182" s="269"/>
      <c r="AC182" s="269"/>
      <c r="AD182" s="269"/>
      <c r="AE182" s="269"/>
      <c r="AF182" s="269"/>
    </row>
    <row r="183" ht="15.75" customHeight="1">
      <c r="A183" s="321"/>
      <c r="U183" s="269"/>
      <c r="V183" s="269"/>
      <c r="W183" s="269"/>
      <c r="X183" s="269"/>
      <c r="Y183" s="269"/>
      <c r="Z183" s="269"/>
      <c r="AA183" s="269"/>
      <c r="AB183" s="269"/>
      <c r="AC183" s="269"/>
      <c r="AD183" s="269"/>
      <c r="AE183" s="269"/>
      <c r="AF183" s="269"/>
    </row>
    <row r="184" ht="15.75" customHeight="1">
      <c r="A184" s="321"/>
      <c r="U184" s="269"/>
      <c r="V184" s="269"/>
      <c r="W184" s="269"/>
      <c r="X184" s="269"/>
      <c r="Y184" s="269"/>
      <c r="Z184" s="269"/>
      <c r="AA184" s="269"/>
      <c r="AB184" s="269"/>
      <c r="AC184" s="269"/>
      <c r="AD184" s="269"/>
      <c r="AE184" s="269"/>
      <c r="AF184" s="269"/>
    </row>
    <row r="185" ht="15.75" customHeight="1">
      <c r="A185" s="321"/>
      <c r="U185" s="269"/>
      <c r="V185" s="269"/>
      <c r="W185" s="269"/>
      <c r="X185" s="269"/>
      <c r="Y185" s="269"/>
      <c r="Z185" s="269"/>
      <c r="AA185" s="269"/>
      <c r="AB185" s="269"/>
      <c r="AC185" s="269"/>
      <c r="AD185" s="269"/>
      <c r="AE185" s="269"/>
      <c r="AF185" s="269"/>
    </row>
    <row r="186" ht="15.75" customHeight="1">
      <c r="A186" s="321"/>
      <c r="U186" s="269"/>
      <c r="V186" s="269"/>
      <c r="W186" s="269"/>
      <c r="X186" s="269"/>
      <c r="Y186" s="269"/>
      <c r="Z186" s="269"/>
      <c r="AA186" s="269"/>
      <c r="AB186" s="269"/>
      <c r="AC186" s="269"/>
      <c r="AD186" s="269"/>
      <c r="AE186" s="269"/>
      <c r="AF186" s="269"/>
    </row>
    <row r="187" ht="15.75" customHeight="1">
      <c r="A187" s="321"/>
      <c r="U187" s="269"/>
      <c r="V187" s="269"/>
      <c r="W187" s="269"/>
      <c r="X187" s="269"/>
      <c r="Y187" s="269"/>
      <c r="Z187" s="269"/>
      <c r="AA187" s="269"/>
      <c r="AB187" s="269"/>
      <c r="AC187" s="269"/>
      <c r="AD187" s="269"/>
      <c r="AE187" s="269"/>
      <c r="AF187" s="269"/>
    </row>
    <row r="188" ht="15.75" customHeight="1">
      <c r="A188" s="321"/>
      <c r="U188" s="269"/>
      <c r="V188" s="269"/>
      <c r="W188" s="269"/>
      <c r="X188" s="269"/>
      <c r="Y188" s="269"/>
      <c r="Z188" s="269"/>
      <c r="AA188" s="269"/>
      <c r="AB188" s="269"/>
      <c r="AC188" s="269"/>
      <c r="AD188" s="269"/>
      <c r="AE188" s="269"/>
      <c r="AF188" s="269"/>
    </row>
    <row r="189" ht="15.75" customHeight="1">
      <c r="A189" s="321"/>
      <c r="U189" s="269"/>
      <c r="V189" s="269"/>
      <c r="W189" s="269"/>
      <c r="X189" s="269"/>
      <c r="Y189" s="269"/>
      <c r="Z189" s="269"/>
      <c r="AA189" s="269"/>
      <c r="AB189" s="269"/>
      <c r="AC189" s="269"/>
      <c r="AD189" s="269"/>
      <c r="AE189" s="269"/>
      <c r="AF189" s="269"/>
    </row>
    <row r="190" ht="15.75" customHeight="1">
      <c r="A190" s="321"/>
      <c r="U190" s="269"/>
      <c r="V190" s="269"/>
      <c r="W190" s="269"/>
      <c r="X190" s="269"/>
      <c r="Y190" s="269"/>
      <c r="Z190" s="269"/>
      <c r="AA190" s="269"/>
      <c r="AB190" s="269"/>
      <c r="AC190" s="269"/>
      <c r="AD190" s="269"/>
      <c r="AE190" s="269"/>
      <c r="AF190" s="269"/>
    </row>
    <row r="191" ht="15.75" customHeight="1">
      <c r="A191" s="321"/>
      <c r="U191" s="269"/>
      <c r="V191" s="269"/>
      <c r="W191" s="269"/>
      <c r="X191" s="269"/>
      <c r="Y191" s="269"/>
      <c r="Z191" s="269"/>
      <c r="AA191" s="269"/>
      <c r="AB191" s="269"/>
      <c r="AC191" s="269"/>
      <c r="AD191" s="269"/>
      <c r="AE191" s="269"/>
      <c r="AF191" s="269"/>
    </row>
    <row r="192" ht="15.75" customHeight="1">
      <c r="A192" s="321"/>
      <c r="U192" s="269"/>
      <c r="V192" s="269"/>
      <c r="W192" s="269"/>
      <c r="X192" s="269"/>
      <c r="Y192" s="269"/>
      <c r="Z192" s="269"/>
      <c r="AA192" s="269"/>
      <c r="AB192" s="269"/>
      <c r="AC192" s="269"/>
      <c r="AD192" s="269"/>
      <c r="AE192" s="269"/>
      <c r="AF192" s="269"/>
    </row>
    <row r="193" ht="15.75" customHeight="1">
      <c r="A193" s="321"/>
      <c r="U193" s="269"/>
      <c r="V193" s="269"/>
      <c r="W193" s="269"/>
      <c r="X193" s="269"/>
      <c r="Y193" s="269"/>
      <c r="Z193" s="269"/>
      <c r="AA193" s="269"/>
      <c r="AB193" s="269"/>
      <c r="AC193" s="269"/>
      <c r="AD193" s="269"/>
      <c r="AE193" s="269"/>
      <c r="AF193" s="269"/>
    </row>
    <row r="194" ht="15.75" customHeight="1">
      <c r="A194" s="321"/>
      <c r="U194" s="269"/>
      <c r="V194" s="269"/>
      <c r="W194" s="269"/>
      <c r="X194" s="269"/>
      <c r="Y194" s="269"/>
      <c r="Z194" s="269"/>
      <c r="AA194" s="269"/>
      <c r="AB194" s="269"/>
      <c r="AC194" s="269"/>
      <c r="AD194" s="269"/>
      <c r="AE194" s="269"/>
      <c r="AF194" s="269"/>
    </row>
    <row r="195" ht="15.75" customHeight="1">
      <c r="A195" s="321"/>
      <c r="U195" s="269"/>
      <c r="V195" s="269"/>
      <c r="W195" s="269"/>
      <c r="X195" s="269"/>
      <c r="Y195" s="269"/>
      <c r="Z195" s="269"/>
      <c r="AA195" s="269"/>
      <c r="AB195" s="269"/>
      <c r="AC195" s="269"/>
      <c r="AD195" s="269"/>
      <c r="AE195" s="269"/>
      <c r="AF195" s="269"/>
    </row>
    <row r="196" ht="15.75" customHeight="1">
      <c r="A196" s="321"/>
      <c r="U196" s="269"/>
      <c r="V196" s="269"/>
      <c r="W196" s="269"/>
      <c r="X196" s="269"/>
      <c r="Y196" s="269"/>
      <c r="Z196" s="269"/>
      <c r="AA196" s="269"/>
      <c r="AB196" s="269"/>
      <c r="AC196" s="269"/>
      <c r="AD196" s="269"/>
      <c r="AE196" s="269"/>
      <c r="AF196" s="269"/>
    </row>
    <row r="197" ht="15.75" customHeight="1">
      <c r="A197" s="321"/>
      <c r="U197" s="269"/>
      <c r="V197" s="269"/>
      <c r="W197" s="269"/>
      <c r="X197" s="269"/>
      <c r="Y197" s="269"/>
      <c r="Z197" s="269"/>
      <c r="AA197" s="269"/>
      <c r="AB197" s="269"/>
      <c r="AC197" s="269"/>
      <c r="AD197" s="269"/>
      <c r="AE197" s="269"/>
      <c r="AF197" s="269"/>
    </row>
    <row r="198" ht="15.75" customHeight="1">
      <c r="A198" s="321"/>
      <c r="U198" s="269"/>
      <c r="V198" s="269"/>
      <c r="W198" s="269"/>
      <c r="X198" s="269"/>
      <c r="Y198" s="269"/>
      <c r="Z198" s="269"/>
      <c r="AA198" s="269"/>
      <c r="AB198" s="269"/>
      <c r="AC198" s="269"/>
      <c r="AD198" s="269"/>
      <c r="AE198" s="269"/>
      <c r="AF198" s="269"/>
    </row>
    <row r="199" ht="15.75" customHeight="1">
      <c r="A199" s="321"/>
      <c r="U199" s="269"/>
      <c r="V199" s="269"/>
      <c r="W199" s="269"/>
      <c r="X199" s="269"/>
      <c r="Y199" s="269"/>
      <c r="Z199" s="269"/>
      <c r="AA199" s="269"/>
      <c r="AB199" s="269"/>
      <c r="AC199" s="269"/>
      <c r="AD199" s="269"/>
      <c r="AE199" s="269"/>
      <c r="AF199" s="269"/>
    </row>
    <row r="200" ht="15.75" customHeight="1">
      <c r="A200" s="321"/>
      <c r="U200" s="269"/>
      <c r="V200" s="269"/>
      <c r="W200" s="269"/>
      <c r="X200" s="269"/>
      <c r="Y200" s="269"/>
      <c r="Z200" s="269"/>
      <c r="AA200" s="269"/>
      <c r="AB200" s="269"/>
      <c r="AC200" s="269"/>
      <c r="AD200" s="269"/>
      <c r="AE200" s="269"/>
      <c r="AF200" s="269"/>
    </row>
    <row r="201" ht="15.75" customHeight="1">
      <c r="A201" s="321"/>
      <c r="U201" s="269"/>
      <c r="V201" s="269"/>
      <c r="W201" s="269"/>
      <c r="X201" s="269"/>
      <c r="Y201" s="269"/>
      <c r="Z201" s="269"/>
      <c r="AA201" s="269"/>
      <c r="AB201" s="269"/>
      <c r="AC201" s="269"/>
      <c r="AD201" s="269"/>
      <c r="AE201" s="269"/>
      <c r="AF201" s="269"/>
    </row>
    <row r="202" ht="15.75" customHeight="1">
      <c r="A202" s="321"/>
      <c r="U202" s="269"/>
      <c r="V202" s="269"/>
      <c r="W202" s="269"/>
      <c r="X202" s="269"/>
      <c r="Y202" s="269"/>
      <c r="Z202" s="269"/>
      <c r="AA202" s="269"/>
      <c r="AB202" s="269"/>
      <c r="AC202" s="269"/>
      <c r="AD202" s="269"/>
      <c r="AE202" s="269"/>
      <c r="AF202" s="269"/>
    </row>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A2"/>
    <mergeCell ref="B1:B2"/>
    <mergeCell ref="C1:C2"/>
    <mergeCell ref="D1:S1"/>
  </mergeCells>
  <conditionalFormatting sqref="C3:C34 C42:C73 C82:C121 C123:C150">
    <cfRule type="containsText" dxfId="0" priority="1" operator="containsText" text="DONE">
      <formula>NOT(ISERROR(SEARCH(("DONE"),(C3))))</formula>
    </cfRule>
  </conditionalFormatting>
  <conditionalFormatting sqref="C3:C34 C42:C73 C82:C121 C123:C150">
    <cfRule type="containsText" dxfId="1" priority="2" operator="containsText" text="PROGRESS">
      <formula>NOT(ISERROR(SEARCH(("PROGRESS"),(C3))))</formula>
    </cfRule>
  </conditionalFormatting>
  <conditionalFormatting sqref="A3:A8 A11:A34 A42:A47 A50:A73 A82:A87 A90:A121 A123:A128 A131:A150">
    <cfRule type="cellIs" dxfId="2" priority="3" operator="equal">
      <formula>1</formula>
    </cfRule>
  </conditionalFormatting>
  <conditionalFormatting sqref="C3:C34 C42:C73 C82:C121 C123:C150">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75"/>
    <col customWidth="1" min="2" max="2" width="11.25"/>
    <col customWidth="1" min="3" max="3" width="7.75"/>
    <col customWidth="1" min="4" max="11" width="9.75"/>
    <col customWidth="1" min="12" max="12" width="12.38"/>
    <col customWidth="1" min="13" max="13" width="9.75"/>
    <col customWidth="1" hidden="1" min="14" max="14" width="12.38"/>
    <col customWidth="1" hidden="1" min="15" max="15" width="10.75"/>
    <col customWidth="1" hidden="1" min="16" max="17" width="9.75"/>
    <col customWidth="1" min="18" max="18" width="12.38"/>
    <col customWidth="1" min="19" max="32" width="9.75"/>
  </cols>
  <sheetData>
    <row r="1" ht="30.0" customHeight="1">
      <c r="A1" s="306" t="s">
        <v>1754</v>
      </c>
      <c r="B1" s="306" t="s">
        <v>3</v>
      </c>
      <c r="C1" s="307" t="s">
        <v>1755</v>
      </c>
      <c r="D1" s="401" t="s">
        <v>1840</v>
      </c>
      <c r="E1" s="19"/>
      <c r="F1" s="19"/>
      <c r="G1" s="19"/>
      <c r="H1" s="19"/>
      <c r="I1" s="19"/>
      <c r="J1" s="19"/>
      <c r="K1" s="19"/>
      <c r="L1" s="19"/>
      <c r="M1" s="19"/>
      <c r="N1" s="19"/>
      <c r="O1" s="19"/>
      <c r="P1" s="19"/>
      <c r="Q1" s="19"/>
      <c r="R1" s="19"/>
      <c r="S1" s="5"/>
      <c r="U1" s="309"/>
      <c r="V1" s="309"/>
      <c r="W1" s="309"/>
      <c r="X1" s="309"/>
      <c r="Y1" s="309"/>
      <c r="Z1" s="309"/>
      <c r="AA1" s="309"/>
      <c r="AB1" s="309"/>
      <c r="AC1" s="309"/>
      <c r="AD1" s="309"/>
      <c r="AE1" s="309"/>
      <c r="AF1" s="309"/>
    </row>
    <row r="2" ht="66.0" customHeight="1">
      <c r="A2" s="106"/>
      <c r="B2" s="106"/>
      <c r="C2" s="106"/>
      <c r="D2" s="126" t="s">
        <v>1838</v>
      </c>
      <c r="E2" s="126" t="s">
        <v>340</v>
      </c>
      <c r="F2" s="126" t="s">
        <v>341</v>
      </c>
      <c r="G2" s="126" t="s">
        <v>342</v>
      </c>
      <c r="H2" s="126" t="s">
        <v>343</v>
      </c>
      <c r="I2" s="126" t="s">
        <v>344</v>
      </c>
      <c r="J2" s="126" t="s">
        <v>345</v>
      </c>
      <c r="K2" s="126" t="s">
        <v>346</v>
      </c>
      <c r="L2" s="126" t="s">
        <v>347</v>
      </c>
      <c r="M2" s="126" t="s">
        <v>348</v>
      </c>
      <c r="N2" s="126" t="s">
        <v>1758</v>
      </c>
      <c r="O2" s="126" t="s">
        <v>1759</v>
      </c>
      <c r="P2" s="126" t="s">
        <v>1760</v>
      </c>
      <c r="Q2" s="126" t="s">
        <v>1761</v>
      </c>
      <c r="R2" s="126" t="s">
        <v>1762</v>
      </c>
      <c r="S2" s="126" t="s">
        <v>379</v>
      </c>
      <c r="T2" s="126" t="s">
        <v>1839</v>
      </c>
      <c r="U2" s="309"/>
      <c r="V2" s="309"/>
      <c r="W2" s="309"/>
      <c r="X2" s="309"/>
      <c r="Y2" s="309"/>
      <c r="Z2" s="309"/>
      <c r="AA2" s="309"/>
      <c r="AB2" s="309"/>
      <c r="AC2" s="309"/>
      <c r="AD2" s="309"/>
      <c r="AE2" s="309"/>
      <c r="AF2" s="309"/>
    </row>
    <row r="3" ht="15.75" customHeight="1">
      <c r="A3" s="311">
        <v>1.0</v>
      </c>
      <c r="B3" s="313" t="s">
        <v>1546</v>
      </c>
      <c r="C3" s="313" t="s">
        <v>1766</v>
      </c>
      <c r="D3" s="313">
        <v>1.0</v>
      </c>
      <c r="E3" s="313">
        <v>44.0</v>
      </c>
      <c r="F3" s="313">
        <v>0.346736669540405</v>
      </c>
      <c r="G3" s="313">
        <v>0.674</v>
      </c>
      <c r="H3" s="313">
        <v>0.695652173913043</v>
      </c>
      <c r="I3" s="313">
        <v>0.375</v>
      </c>
      <c r="J3" s="313">
        <v>0.6</v>
      </c>
      <c r="K3" s="313">
        <v>0.461538461538461</v>
      </c>
      <c r="L3" s="313">
        <v>0.677777777777777</v>
      </c>
      <c r="M3" s="313">
        <v>0.370833333333333</v>
      </c>
      <c r="N3" s="313">
        <v>0.677777777777777</v>
      </c>
      <c r="O3" s="313">
        <v>0.370833333333333</v>
      </c>
      <c r="P3" s="313"/>
      <c r="Q3" s="313"/>
      <c r="R3" s="313"/>
      <c r="S3" s="313"/>
      <c r="T3" s="313"/>
      <c r="U3" s="269"/>
      <c r="V3" s="269"/>
      <c r="W3" s="269"/>
      <c r="X3" s="269"/>
      <c r="Y3" s="269"/>
      <c r="Z3" s="269"/>
      <c r="AA3" s="269"/>
      <c r="AB3" s="269"/>
      <c r="AC3" s="269"/>
      <c r="AD3" s="269"/>
      <c r="AE3" s="269"/>
      <c r="AF3" s="269"/>
    </row>
    <row r="4" ht="15.75" customHeight="1">
      <c r="A4" s="316">
        <v>2.0</v>
      </c>
      <c r="B4" s="313" t="s">
        <v>1551</v>
      </c>
      <c r="C4" s="313" t="s">
        <v>1766</v>
      </c>
      <c r="D4" s="313">
        <v>1.0</v>
      </c>
      <c r="E4" s="313"/>
      <c r="F4" s="313"/>
      <c r="G4" s="313"/>
      <c r="H4" s="313"/>
      <c r="I4" s="313"/>
      <c r="J4" s="313"/>
      <c r="K4" s="313"/>
      <c r="L4" s="313"/>
      <c r="M4" s="313"/>
      <c r="N4" s="313"/>
      <c r="O4" s="313"/>
      <c r="P4" s="313"/>
      <c r="Q4" s="313"/>
      <c r="R4" s="313"/>
      <c r="S4" s="313"/>
      <c r="T4" s="313"/>
      <c r="U4" s="269"/>
      <c r="V4" s="269"/>
      <c r="W4" s="269"/>
      <c r="X4" s="269"/>
      <c r="Y4" s="269"/>
      <c r="Z4" s="269"/>
      <c r="AA4" s="269"/>
      <c r="AB4" s="269"/>
      <c r="AC4" s="269"/>
      <c r="AD4" s="269"/>
      <c r="AE4" s="269"/>
      <c r="AF4" s="269"/>
    </row>
    <row r="5" ht="15.75" customHeight="1">
      <c r="A5" s="316">
        <v>2.0</v>
      </c>
      <c r="B5" s="313" t="s">
        <v>1556</v>
      </c>
      <c r="C5" s="313" t="s">
        <v>1766</v>
      </c>
      <c r="D5" s="313">
        <v>1.0</v>
      </c>
      <c r="E5" s="313"/>
      <c r="F5" s="313"/>
      <c r="G5" s="313"/>
      <c r="H5" s="313"/>
      <c r="I5" s="313"/>
      <c r="J5" s="313"/>
      <c r="K5" s="313"/>
      <c r="L5" s="313"/>
      <c r="M5" s="313"/>
      <c r="N5" s="313"/>
      <c r="O5" s="313"/>
      <c r="P5" s="313"/>
      <c r="Q5" s="313"/>
      <c r="R5" s="313"/>
      <c r="S5" s="313"/>
      <c r="T5" s="313"/>
      <c r="U5" s="269"/>
      <c r="V5" s="269"/>
      <c r="W5" s="269"/>
      <c r="X5" s="269"/>
      <c r="Y5" s="269"/>
      <c r="Z5" s="269"/>
      <c r="AA5" s="269"/>
      <c r="AB5" s="269"/>
      <c r="AC5" s="269"/>
      <c r="AD5" s="269"/>
      <c r="AE5" s="269"/>
      <c r="AF5" s="269"/>
    </row>
    <row r="6" ht="15.75" customHeight="1">
      <c r="A6" s="311">
        <v>1.0</v>
      </c>
      <c r="B6" s="313" t="s">
        <v>1561</v>
      </c>
      <c r="C6" s="313" t="s">
        <v>1766</v>
      </c>
      <c r="D6" s="313">
        <v>1.0</v>
      </c>
      <c r="E6" s="313">
        <v>0.0</v>
      </c>
      <c r="F6" s="313">
        <v>0.82017171382904</v>
      </c>
      <c r="G6" s="313">
        <v>1.11547183990478</v>
      </c>
      <c r="H6" s="313">
        <v>0.5625</v>
      </c>
      <c r="I6" s="313">
        <v>0.483870967741935</v>
      </c>
      <c r="J6" s="313">
        <v>0.75</v>
      </c>
      <c r="K6" s="313">
        <v>0.588235294117647</v>
      </c>
      <c r="L6" s="313">
        <v>0.664285714285714</v>
      </c>
      <c r="M6" s="313">
        <v>0.603375134063859</v>
      </c>
      <c r="N6" s="313">
        <v>0.664285714285714</v>
      </c>
      <c r="O6" s="313">
        <v>0.603375134063859</v>
      </c>
      <c r="P6" s="313"/>
      <c r="Q6" s="313"/>
      <c r="R6" s="313"/>
      <c r="S6" s="313"/>
      <c r="T6" s="313"/>
      <c r="U6" s="269"/>
      <c r="V6" s="269"/>
      <c r="W6" s="269"/>
      <c r="X6" s="269"/>
      <c r="Y6" s="269"/>
      <c r="Z6" s="269"/>
      <c r="AA6" s="269"/>
      <c r="AB6" s="269"/>
      <c r="AC6" s="269"/>
      <c r="AD6" s="269"/>
      <c r="AE6" s="269"/>
      <c r="AF6" s="269"/>
    </row>
    <row r="7" ht="15.75" customHeight="1">
      <c r="A7" s="316">
        <v>2.0</v>
      </c>
      <c r="B7" s="313" t="s">
        <v>1566</v>
      </c>
      <c r="C7" s="313" t="s">
        <v>1766</v>
      </c>
      <c r="D7" s="313">
        <v>1.0</v>
      </c>
      <c r="E7" s="313"/>
      <c r="F7" s="313"/>
      <c r="G7" s="313"/>
      <c r="H7" s="313"/>
      <c r="I7" s="313"/>
      <c r="J7" s="313"/>
      <c r="K7" s="313"/>
      <c r="L7" s="313"/>
      <c r="M7" s="313"/>
      <c r="N7" s="313"/>
      <c r="O7" s="313"/>
      <c r="P7" s="313"/>
      <c r="Q7" s="313"/>
      <c r="R7" s="313"/>
      <c r="S7" s="313"/>
      <c r="T7" s="313"/>
      <c r="U7" s="269"/>
      <c r="V7" s="269"/>
      <c r="W7" s="269"/>
      <c r="X7" s="269"/>
      <c r="Y7" s="269"/>
      <c r="Z7" s="269"/>
      <c r="AA7" s="269"/>
      <c r="AB7" s="269"/>
      <c r="AC7" s="269"/>
      <c r="AD7" s="269"/>
      <c r="AE7" s="269"/>
      <c r="AF7" s="269"/>
    </row>
    <row r="8" ht="15.75" customHeight="1">
      <c r="A8" s="316">
        <v>2.0</v>
      </c>
      <c r="B8" s="313" t="s">
        <v>1568</v>
      </c>
      <c r="C8" s="313" t="s">
        <v>1766</v>
      </c>
      <c r="D8" s="313">
        <v>1.0</v>
      </c>
      <c r="E8" s="313"/>
      <c r="F8" s="313"/>
      <c r="G8" s="313"/>
      <c r="H8" s="313"/>
      <c r="I8" s="313"/>
      <c r="J8" s="313"/>
      <c r="K8" s="313"/>
      <c r="L8" s="313"/>
      <c r="M8" s="313"/>
      <c r="N8" s="313"/>
      <c r="O8" s="313"/>
      <c r="P8" s="313"/>
      <c r="Q8" s="313"/>
      <c r="R8" s="313"/>
      <c r="S8" s="313"/>
      <c r="T8" s="313"/>
      <c r="U8" s="269"/>
      <c r="V8" s="269"/>
      <c r="W8" s="269"/>
      <c r="X8" s="269"/>
      <c r="Y8" s="269"/>
      <c r="Z8" s="269"/>
      <c r="AA8" s="269"/>
      <c r="AB8" s="269"/>
      <c r="AC8" s="269"/>
      <c r="AD8" s="269"/>
      <c r="AE8" s="269"/>
      <c r="AF8" s="269"/>
    </row>
    <row r="9" ht="15.75" customHeight="1">
      <c r="A9" s="317">
        <v>1.0</v>
      </c>
      <c r="B9" s="313" t="s">
        <v>1570</v>
      </c>
      <c r="C9" s="313" t="s">
        <v>1766</v>
      </c>
      <c r="D9" s="313">
        <v>1.0</v>
      </c>
      <c r="E9" s="313">
        <v>40.0</v>
      </c>
      <c r="F9" s="313">
        <v>2.07547926902771</v>
      </c>
      <c r="G9" s="313">
        <v>3.37643384933471</v>
      </c>
      <c r="H9" s="313">
        <v>0.434782608695652</v>
      </c>
      <c r="I9" s="313">
        <v>0.214285714285714</v>
      </c>
      <c r="J9" s="313">
        <v>0.6</v>
      </c>
      <c r="K9" s="313">
        <v>0.31578947368421</v>
      </c>
      <c r="L9" s="313">
        <v>0.4</v>
      </c>
      <c r="M9" s="313">
        <v>0.216494133885438</v>
      </c>
      <c r="N9" s="313">
        <v>0.4</v>
      </c>
      <c r="O9" s="313">
        <v>0.216494133885438</v>
      </c>
      <c r="P9" s="313"/>
      <c r="Q9" s="313"/>
      <c r="R9" s="313"/>
      <c r="S9" s="313"/>
      <c r="T9" s="404"/>
      <c r="U9" s="269"/>
      <c r="V9" s="269"/>
      <c r="W9" s="269"/>
      <c r="X9" s="269"/>
      <c r="Y9" s="269"/>
      <c r="Z9" s="269"/>
      <c r="AA9" s="269"/>
      <c r="AB9" s="269"/>
      <c r="AC9" s="269"/>
      <c r="AD9" s="269"/>
      <c r="AE9" s="269"/>
      <c r="AF9" s="269"/>
    </row>
    <row r="10" ht="15.75" customHeight="1">
      <c r="A10" s="317">
        <v>1.0</v>
      </c>
      <c r="B10" s="313" t="s">
        <v>1572</v>
      </c>
      <c r="C10" s="313" t="s">
        <v>1766</v>
      </c>
      <c r="D10" s="313">
        <v>1.0</v>
      </c>
      <c r="E10" s="313">
        <v>34.0</v>
      </c>
      <c r="F10" s="313">
        <v>1.04286670684814</v>
      </c>
      <c r="G10" s="313">
        <v>1.61283469200134</v>
      </c>
      <c r="H10" s="313">
        <v>0.520833333333333</v>
      </c>
      <c r="I10" s="313">
        <v>0.463414634146341</v>
      </c>
      <c r="J10" s="313">
        <v>0.95</v>
      </c>
      <c r="K10" s="313">
        <v>0.622950819672131</v>
      </c>
      <c r="L10" s="313">
        <v>0.708928571428571</v>
      </c>
      <c r="M10" s="313">
        <v>0.618714292361003</v>
      </c>
      <c r="N10" s="313">
        <v>0.708928571428571</v>
      </c>
      <c r="O10" s="313">
        <v>0.618714292361003</v>
      </c>
      <c r="P10" s="313"/>
      <c r="Q10" s="313"/>
      <c r="R10" s="313"/>
      <c r="S10" s="313" t="s">
        <v>1841</v>
      </c>
      <c r="T10" s="405"/>
      <c r="U10" s="269"/>
      <c r="V10" s="269"/>
      <c r="W10" s="269"/>
      <c r="X10" s="269"/>
      <c r="Y10" s="269"/>
      <c r="Z10" s="269"/>
      <c r="AA10" s="269"/>
      <c r="AB10" s="269"/>
      <c r="AC10" s="269"/>
      <c r="AD10" s="269"/>
      <c r="AE10" s="269"/>
      <c r="AF10" s="269"/>
    </row>
    <row r="11" ht="15.75" customHeight="1">
      <c r="A11" s="316">
        <v>2.0</v>
      </c>
      <c r="B11" s="313" t="s">
        <v>1574</v>
      </c>
      <c r="C11" s="313" t="s">
        <v>1766</v>
      </c>
      <c r="D11" s="313">
        <v>1.0</v>
      </c>
      <c r="E11" s="313"/>
      <c r="F11" s="313"/>
      <c r="G11" s="313"/>
      <c r="H11" s="313"/>
      <c r="I11" s="313"/>
      <c r="J11" s="313"/>
      <c r="K11" s="313"/>
      <c r="L11" s="313"/>
      <c r="M11" s="313"/>
      <c r="N11" s="313"/>
      <c r="O11" s="313"/>
      <c r="P11" s="313"/>
      <c r="Q11" s="313"/>
      <c r="R11" s="313"/>
      <c r="S11" s="313"/>
      <c r="T11" s="313"/>
      <c r="U11" s="269"/>
      <c r="V11" s="269"/>
      <c r="W11" s="269"/>
      <c r="X11" s="269"/>
      <c r="Y11" s="269"/>
      <c r="Z11" s="269"/>
      <c r="AA11" s="269"/>
      <c r="AB11" s="269"/>
      <c r="AC11" s="269"/>
      <c r="AD11" s="269"/>
      <c r="AE11" s="269"/>
      <c r="AF11" s="269"/>
    </row>
    <row r="12" ht="15.75" customHeight="1">
      <c r="A12" s="316">
        <v>2.0</v>
      </c>
      <c r="B12" s="313" t="s">
        <v>1576</v>
      </c>
      <c r="C12" s="313" t="s">
        <v>1766</v>
      </c>
      <c r="D12" s="313">
        <v>1.0</v>
      </c>
      <c r="E12" s="313"/>
      <c r="F12" s="313"/>
      <c r="G12" s="313"/>
      <c r="H12" s="313"/>
      <c r="I12" s="313"/>
      <c r="J12" s="313"/>
      <c r="K12" s="313"/>
      <c r="L12" s="313"/>
      <c r="M12" s="313"/>
      <c r="N12" s="313"/>
      <c r="O12" s="313"/>
      <c r="P12" s="313"/>
      <c r="Q12" s="313"/>
      <c r="R12" s="313"/>
      <c r="S12" s="313"/>
      <c r="T12" s="313"/>
      <c r="U12" s="269"/>
      <c r="V12" s="269"/>
      <c r="W12" s="269"/>
      <c r="X12" s="269"/>
      <c r="Y12" s="269"/>
      <c r="Z12" s="269"/>
      <c r="AA12" s="269"/>
      <c r="AB12" s="269"/>
      <c r="AC12" s="269"/>
      <c r="AD12" s="269"/>
      <c r="AE12" s="269"/>
      <c r="AF12" s="269"/>
    </row>
    <row r="13" ht="15.75" customHeight="1">
      <c r="A13" s="316">
        <v>2.0</v>
      </c>
      <c r="B13" s="313" t="s">
        <v>1578</v>
      </c>
      <c r="C13" s="313" t="s">
        <v>1766</v>
      </c>
      <c r="D13" s="313">
        <v>1.0</v>
      </c>
      <c r="E13" s="313"/>
      <c r="F13" s="313"/>
      <c r="G13" s="313"/>
      <c r="H13" s="313"/>
      <c r="I13" s="313"/>
      <c r="J13" s="313"/>
      <c r="K13" s="313"/>
      <c r="L13" s="313"/>
      <c r="M13" s="313"/>
      <c r="N13" s="313"/>
      <c r="O13" s="313"/>
      <c r="P13" s="313"/>
      <c r="Q13" s="313"/>
      <c r="R13" s="313"/>
      <c r="S13" s="313"/>
      <c r="T13" s="313"/>
      <c r="U13" s="269"/>
      <c r="V13" s="269"/>
      <c r="W13" s="269"/>
      <c r="X13" s="269"/>
      <c r="Y13" s="269"/>
      <c r="Z13" s="269"/>
      <c r="AA13" s="269"/>
      <c r="AB13" s="269"/>
      <c r="AC13" s="269"/>
      <c r="AD13" s="269"/>
      <c r="AE13" s="269"/>
      <c r="AF13" s="269"/>
    </row>
    <row r="14" ht="15.75" customHeight="1">
      <c r="A14" s="316">
        <v>2.0</v>
      </c>
      <c r="B14" s="313" t="s">
        <v>1580</v>
      </c>
      <c r="C14" s="313" t="s">
        <v>1766</v>
      </c>
      <c r="D14" s="313">
        <v>1.0</v>
      </c>
      <c r="E14" s="313"/>
      <c r="F14" s="313"/>
      <c r="G14" s="313"/>
      <c r="H14" s="313"/>
      <c r="I14" s="313"/>
      <c r="J14" s="313"/>
      <c r="K14" s="313"/>
      <c r="L14" s="313"/>
      <c r="M14" s="313"/>
      <c r="N14" s="313"/>
      <c r="O14" s="313"/>
      <c r="P14" s="313"/>
      <c r="Q14" s="313"/>
      <c r="R14" s="313"/>
      <c r="S14" s="313"/>
      <c r="T14" s="313"/>
      <c r="U14" s="269"/>
      <c r="V14" s="269"/>
      <c r="W14" s="269"/>
      <c r="X14" s="269"/>
      <c r="Y14" s="269"/>
      <c r="Z14" s="269"/>
      <c r="AA14" s="269"/>
      <c r="AB14" s="269"/>
      <c r="AC14" s="269"/>
      <c r="AD14" s="269"/>
      <c r="AE14" s="269"/>
      <c r="AF14" s="269"/>
    </row>
    <row r="15" ht="15.75" customHeight="1">
      <c r="A15" s="316">
        <v>2.0</v>
      </c>
      <c r="B15" s="313" t="s">
        <v>1582</v>
      </c>
      <c r="C15" s="313" t="s">
        <v>1766</v>
      </c>
      <c r="D15" s="313">
        <v>1.0</v>
      </c>
      <c r="E15" s="313"/>
      <c r="F15" s="313"/>
      <c r="G15" s="313"/>
      <c r="H15" s="313"/>
      <c r="I15" s="313"/>
      <c r="J15" s="313"/>
      <c r="K15" s="313"/>
      <c r="L15" s="313"/>
      <c r="M15" s="313"/>
      <c r="N15" s="313"/>
      <c r="O15" s="313"/>
      <c r="P15" s="313"/>
      <c r="Q15" s="313"/>
      <c r="R15" s="313"/>
      <c r="S15" s="313"/>
      <c r="T15" s="313"/>
      <c r="U15" s="269"/>
      <c r="V15" s="269"/>
      <c r="W15" s="269"/>
      <c r="X15" s="269"/>
      <c r="Y15" s="269"/>
      <c r="Z15" s="269"/>
      <c r="AA15" s="269"/>
      <c r="AB15" s="269"/>
      <c r="AC15" s="269"/>
      <c r="AD15" s="269"/>
      <c r="AE15" s="269"/>
      <c r="AF15" s="269"/>
    </row>
    <row r="16" ht="15.75" customHeight="1">
      <c r="A16" s="316">
        <v>2.0</v>
      </c>
      <c r="B16" s="313" t="s">
        <v>1584</v>
      </c>
      <c r="C16" s="313" t="s">
        <v>1766</v>
      </c>
      <c r="D16" s="313">
        <v>1.0</v>
      </c>
      <c r="E16" s="313"/>
      <c r="F16" s="313"/>
      <c r="G16" s="313"/>
      <c r="H16" s="313"/>
      <c r="I16" s="313"/>
      <c r="J16" s="313"/>
      <c r="K16" s="313"/>
      <c r="L16" s="313"/>
      <c r="M16" s="313"/>
      <c r="N16" s="313"/>
      <c r="O16" s="313"/>
      <c r="P16" s="313"/>
      <c r="Q16" s="313"/>
      <c r="R16" s="313"/>
      <c r="S16" s="313"/>
      <c r="T16" s="313"/>
      <c r="U16" s="269"/>
      <c r="V16" s="269"/>
      <c r="W16" s="269"/>
      <c r="X16" s="269"/>
      <c r="Y16" s="269"/>
      <c r="Z16" s="269"/>
      <c r="AA16" s="269"/>
      <c r="AB16" s="269"/>
      <c r="AC16" s="269"/>
      <c r="AD16" s="269"/>
      <c r="AE16" s="269"/>
      <c r="AF16" s="269"/>
    </row>
    <row r="17" ht="15.75" customHeight="1">
      <c r="A17" s="316">
        <v>2.0</v>
      </c>
      <c r="B17" s="313" t="s">
        <v>1586</v>
      </c>
      <c r="C17" s="313" t="s">
        <v>1766</v>
      </c>
      <c r="D17" s="313">
        <v>1.0</v>
      </c>
      <c r="E17" s="313"/>
      <c r="F17" s="313"/>
      <c r="G17" s="313"/>
      <c r="H17" s="313"/>
      <c r="I17" s="313"/>
      <c r="J17" s="313"/>
      <c r="K17" s="313"/>
      <c r="L17" s="313"/>
      <c r="M17" s="313"/>
      <c r="N17" s="313"/>
      <c r="O17" s="313"/>
      <c r="P17" s="313"/>
      <c r="Q17" s="313"/>
      <c r="R17" s="313"/>
      <c r="S17" s="313"/>
      <c r="T17" s="313"/>
      <c r="U17" s="269"/>
      <c r="V17" s="269"/>
      <c r="W17" s="269"/>
      <c r="X17" s="269"/>
      <c r="Y17" s="269"/>
      <c r="Z17" s="269"/>
      <c r="AA17" s="269"/>
      <c r="AB17" s="269"/>
      <c r="AC17" s="269"/>
      <c r="AD17" s="269"/>
      <c r="AE17" s="269"/>
      <c r="AF17" s="269"/>
    </row>
    <row r="18" ht="15.75" customHeight="1">
      <c r="A18" s="316">
        <v>2.0</v>
      </c>
      <c r="B18" s="313" t="s">
        <v>1588</v>
      </c>
      <c r="C18" s="313" t="s">
        <v>1766</v>
      </c>
      <c r="D18" s="313">
        <v>1.0</v>
      </c>
      <c r="E18" s="313"/>
      <c r="F18" s="313"/>
      <c r="G18" s="313"/>
      <c r="H18" s="313"/>
      <c r="I18" s="313"/>
      <c r="J18" s="313"/>
      <c r="K18" s="313"/>
      <c r="L18" s="313"/>
      <c r="M18" s="313"/>
      <c r="N18" s="313"/>
      <c r="O18" s="313"/>
      <c r="P18" s="313"/>
      <c r="Q18" s="313"/>
      <c r="R18" s="313"/>
      <c r="S18" s="313"/>
      <c r="T18" s="313"/>
      <c r="U18" s="269"/>
      <c r="V18" s="269"/>
      <c r="W18" s="269"/>
      <c r="X18" s="269"/>
      <c r="Y18" s="269"/>
      <c r="Z18" s="269"/>
      <c r="AA18" s="269"/>
      <c r="AB18" s="269"/>
      <c r="AC18" s="269"/>
      <c r="AD18" s="269"/>
      <c r="AE18" s="269"/>
      <c r="AF18" s="269"/>
    </row>
    <row r="19" ht="15.75" customHeight="1">
      <c r="A19" s="316">
        <v>2.0</v>
      </c>
      <c r="B19" s="313" t="s">
        <v>1590</v>
      </c>
      <c r="C19" s="313" t="s">
        <v>1766</v>
      </c>
      <c r="D19" s="313">
        <v>1.0</v>
      </c>
      <c r="E19" s="313"/>
      <c r="F19" s="313"/>
      <c r="G19" s="313"/>
      <c r="H19" s="313"/>
      <c r="I19" s="313"/>
      <c r="J19" s="313"/>
      <c r="K19" s="313"/>
      <c r="L19" s="313"/>
      <c r="M19" s="313"/>
      <c r="N19" s="313"/>
      <c r="O19" s="313"/>
      <c r="P19" s="313"/>
      <c r="Q19" s="313"/>
      <c r="R19" s="313"/>
      <c r="S19" s="313"/>
      <c r="T19" s="313"/>
      <c r="U19" s="269"/>
      <c r="V19" s="269"/>
      <c r="W19" s="269"/>
      <c r="X19" s="269"/>
      <c r="Y19" s="269"/>
      <c r="Z19" s="269"/>
      <c r="AA19" s="269"/>
      <c r="AB19" s="269"/>
      <c r="AC19" s="269"/>
      <c r="AD19" s="269"/>
      <c r="AE19" s="269"/>
      <c r="AF19" s="269"/>
    </row>
    <row r="20" ht="15.75" customHeight="1">
      <c r="A20" s="316">
        <v>2.0</v>
      </c>
      <c r="B20" s="313" t="s">
        <v>1592</v>
      </c>
      <c r="C20" s="313" t="s">
        <v>1766</v>
      </c>
      <c r="D20" s="313">
        <v>1.0</v>
      </c>
      <c r="E20" s="313"/>
      <c r="F20" s="313"/>
      <c r="G20" s="313"/>
      <c r="H20" s="313"/>
      <c r="I20" s="313"/>
      <c r="J20" s="313"/>
      <c r="K20" s="313"/>
      <c r="L20" s="313"/>
      <c r="M20" s="313"/>
      <c r="N20" s="313"/>
      <c r="O20" s="313"/>
      <c r="P20" s="313"/>
      <c r="Q20" s="313"/>
      <c r="R20" s="313"/>
      <c r="S20" s="313"/>
      <c r="T20" s="313"/>
      <c r="U20" s="269"/>
      <c r="V20" s="269"/>
      <c r="W20" s="269"/>
      <c r="X20" s="269"/>
      <c r="Y20" s="269"/>
      <c r="Z20" s="269"/>
      <c r="AA20" s="269"/>
      <c r="AB20" s="269"/>
      <c r="AC20" s="269"/>
      <c r="AD20" s="269"/>
      <c r="AE20" s="269"/>
      <c r="AF20" s="269"/>
    </row>
    <row r="21" ht="15.75" customHeight="1">
      <c r="A21" s="316">
        <v>1.0</v>
      </c>
      <c r="B21" s="313" t="s">
        <v>1594</v>
      </c>
      <c r="C21" s="313" t="s">
        <v>1766</v>
      </c>
      <c r="D21" s="313">
        <v>1.0</v>
      </c>
      <c r="E21" s="313">
        <v>66.0</v>
      </c>
      <c r="F21" s="313">
        <v>0.578088223934173</v>
      </c>
      <c r="G21" s="313">
        <v>0.648445963859558</v>
      </c>
      <c r="H21" s="313">
        <v>0.608695652173913</v>
      </c>
      <c r="I21" s="313">
        <v>0.333333333333333</v>
      </c>
      <c r="J21" s="313">
        <v>0.8</v>
      </c>
      <c r="K21" s="313">
        <v>0.470588235294117</v>
      </c>
      <c r="L21" s="313">
        <v>0.788888888888889</v>
      </c>
      <c r="M21" s="313">
        <v>0.593333333333333</v>
      </c>
      <c r="N21" s="313">
        <v>0.788888888888889</v>
      </c>
      <c r="O21" s="313">
        <v>0.593333333333333</v>
      </c>
      <c r="P21" s="313"/>
      <c r="Q21" s="313"/>
      <c r="R21" s="313"/>
      <c r="S21" s="313"/>
      <c r="T21" s="313"/>
      <c r="U21" s="269"/>
      <c r="V21" s="269"/>
      <c r="W21" s="269"/>
      <c r="X21" s="269"/>
      <c r="Y21" s="269"/>
      <c r="Z21" s="269"/>
      <c r="AA21" s="269"/>
      <c r="AB21" s="269"/>
      <c r="AC21" s="269"/>
      <c r="AD21" s="269"/>
      <c r="AE21" s="269"/>
      <c r="AF21" s="269"/>
    </row>
    <row r="22" ht="15.75" customHeight="1">
      <c r="A22" s="316">
        <v>2.0</v>
      </c>
      <c r="B22" s="313" t="s">
        <v>1596</v>
      </c>
      <c r="C22" s="313" t="s">
        <v>1766</v>
      </c>
      <c r="D22" s="313">
        <v>1.0</v>
      </c>
      <c r="E22" s="313"/>
      <c r="F22" s="313"/>
      <c r="G22" s="313"/>
      <c r="H22" s="313"/>
      <c r="I22" s="313"/>
      <c r="J22" s="313"/>
      <c r="K22" s="313"/>
      <c r="L22" s="313"/>
      <c r="M22" s="313"/>
      <c r="N22" s="313"/>
      <c r="O22" s="313"/>
      <c r="P22" s="313"/>
      <c r="Q22" s="313"/>
      <c r="R22" s="313"/>
      <c r="S22" s="313"/>
      <c r="T22" s="313"/>
      <c r="U22" s="269"/>
      <c r="V22" s="269"/>
      <c r="W22" s="269"/>
      <c r="X22" s="269"/>
      <c r="Y22" s="269"/>
      <c r="Z22" s="269"/>
      <c r="AA22" s="269"/>
      <c r="AB22" s="269"/>
      <c r="AC22" s="269"/>
      <c r="AD22" s="269"/>
      <c r="AE22" s="269"/>
      <c r="AF22" s="269"/>
    </row>
    <row r="23" ht="15.75" customHeight="1">
      <c r="A23" s="316">
        <v>2.0</v>
      </c>
      <c r="B23" s="313" t="s">
        <v>1598</v>
      </c>
      <c r="C23" s="313" t="s">
        <v>1766</v>
      </c>
      <c r="D23" s="313">
        <v>1.0</v>
      </c>
      <c r="E23" s="313"/>
      <c r="F23" s="313"/>
      <c r="G23" s="313"/>
      <c r="H23" s="313"/>
      <c r="I23" s="313"/>
      <c r="J23" s="313"/>
      <c r="K23" s="313"/>
      <c r="L23" s="313"/>
      <c r="M23" s="313"/>
      <c r="N23" s="313"/>
      <c r="O23" s="313"/>
      <c r="P23" s="313"/>
      <c r="Q23" s="313"/>
      <c r="R23" s="313"/>
      <c r="S23" s="313"/>
      <c r="T23" s="313"/>
      <c r="U23" s="269"/>
      <c r="V23" s="269"/>
      <c r="W23" s="269"/>
      <c r="X23" s="269"/>
      <c r="Y23" s="269"/>
      <c r="Z23" s="269"/>
      <c r="AA23" s="269"/>
      <c r="AB23" s="269"/>
      <c r="AC23" s="269"/>
      <c r="AD23" s="269"/>
      <c r="AE23" s="269"/>
      <c r="AF23" s="269"/>
    </row>
    <row r="24" ht="15.75" customHeight="1">
      <c r="A24" s="316">
        <v>1.0</v>
      </c>
      <c r="B24" s="313" t="s">
        <v>1600</v>
      </c>
      <c r="C24" s="313" t="s">
        <v>1766</v>
      </c>
      <c r="D24" s="313">
        <v>1.0</v>
      </c>
      <c r="E24" s="313">
        <v>92.0</v>
      </c>
      <c r="F24" s="313">
        <v>0.622158885002136</v>
      </c>
      <c r="G24" s="313">
        <v>0.757758140563964</v>
      </c>
      <c r="H24" s="313">
        <v>0.5</v>
      </c>
      <c r="I24" s="313">
        <v>0.444444444444444</v>
      </c>
      <c r="J24" s="313">
        <v>0.8</v>
      </c>
      <c r="K24" s="313">
        <v>0.571428571428571</v>
      </c>
      <c r="L24" s="313">
        <v>0.582142857142857</v>
      </c>
      <c r="M24" s="313">
        <v>0.568639833538457</v>
      </c>
      <c r="N24" s="313">
        <v>0.582142857142857</v>
      </c>
      <c r="O24" s="313">
        <v>0.568639833538457</v>
      </c>
      <c r="P24" s="313"/>
      <c r="Q24" s="313"/>
      <c r="R24" s="313"/>
      <c r="S24" s="313"/>
      <c r="T24" s="313"/>
      <c r="U24" s="269"/>
      <c r="V24" s="269"/>
      <c r="W24" s="269"/>
      <c r="X24" s="269"/>
      <c r="Y24" s="269"/>
      <c r="Z24" s="269"/>
      <c r="AA24" s="269"/>
      <c r="AB24" s="269"/>
      <c r="AC24" s="269"/>
      <c r="AD24" s="269"/>
      <c r="AE24" s="269"/>
      <c r="AF24" s="269"/>
    </row>
    <row r="25" ht="15.75" customHeight="1">
      <c r="A25" s="316">
        <v>2.0</v>
      </c>
      <c r="B25" s="313" t="s">
        <v>1605</v>
      </c>
      <c r="C25" s="313" t="s">
        <v>1766</v>
      </c>
      <c r="D25" s="313">
        <v>1.0</v>
      </c>
      <c r="E25" s="313"/>
      <c r="F25" s="313"/>
      <c r="G25" s="313"/>
      <c r="H25" s="313"/>
      <c r="I25" s="313"/>
      <c r="J25" s="313"/>
      <c r="K25" s="313"/>
      <c r="L25" s="313"/>
      <c r="M25" s="313"/>
      <c r="N25" s="313"/>
      <c r="O25" s="313"/>
      <c r="P25" s="313"/>
      <c r="Q25" s="313"/>
      <c r="R25" s="313"/>
      <c r="S25" s="313"/>
      <c r="T25" s="313"/>
      <c r="U25" s="269"/>
      <c r="V25" s="269"/>
      <c r="W25" s="269"/>
      <c r="X25" s="269"/>
      <c r="Y25" s="269"/>
      <c r="Z25" s="269"/>
      <c r="AA25" s="269"/>
      <c r="AB25" s="269"/>
      <c r="AC25" s="269"/>
      <c r="AD25" s="269"/>
      <c r="AE25" s="269"/>
      <c r="AF25" s="269"/>
    </row>
    <row r="26" ht="15.75" customHeight="1">
      <c r="A26" s="316">
        <v>2.0</v>
      </c>
      <c r="B26" s="313" t="s">
        <v>1607</v>
      </c>
      <c r="C26" s="313" t="s">
        <v>1766</v>
      </c>
      <c r="D26" s="313">
        <v>1.0</v>
      </c>
      <c r="E26" s="313"/>
      <c r="F26" s="313"/>
      <c r="G26" s="313"/>
      <c r="H26" s="313"/>
      <c r="I26" s="313"/>
      <c r="J26" s="313"/>
      <c r="K26" s="313"/>
      <c r="L26" s="313"/>
      <c r="M26" s="313"/>
      <c r="N26" s="313"/>
      <c r="O26" s="313"/>
      <c r="P26" s="313"/>
      <c r="Q26" s="313"/>
      <c r="R26" s="313"/>
      <c r="S26" s="313"/>
      <c r="T26" s="313"/>
      <c r="U26" s="269"/>
      <c r="V26" s="269"/>
      <c r="W26" s="269"/>
      <c r="X26" s="269"/>
      <c r="Y26" s="269"/>
      <c r="Z26" s="269"/>
      <c r="AA26" s="269"/>
      <c r="AB26" s="269"/>
      <c r="AC26" s="269"/>
      <c r="AD26" s="269"/>
      <c r="AE26" s="269"/>
      <c r="AF26" s="269"/>
    </row>
    <row r="27" ht="15.75" customHeight="1">
      <c r="A27" s="316">
        <v>1.0</v>
      </c>
      <c r="B27" s="313" t="s">
        <v>1609</v>
      </c>
      <c r="C27" s="313" t="s">
        <v>1766</v>
      </c>
      <c r="D27" s="313">
        <v>1.0</v>
      </c>
      <c r="E27" s="313">
        <v>64.0</v>
      </c>
      <c r="F27" s="313">
        <v>0.893570899963378</v>
      </c>
      <c r="G27" s="313">
        <v>1.37316799163818</v>
      </c>
      <c r="H27" s="313">
        <v>0.583333333333333</v>
      </c>
      <c r="I27" s="313">
        <v>0.5</v>
      </c>
      <c r="J27" s="313">
        <v>0.75</v>
      </c>
      <c r="K27" s="313">
        <v>0.6</v>
      </c>
      <c r="L27" s="313">
        <v>0.691071428571428</v>
      </c>
      <c r="M27" s="313">
        <v>0.630601379281725</v>
      </c>
      <c r="N27" s="313"/>
      <c r="O27" s="313"/>
      <c r="P27" s="313"/>
      <c r="Q27" s="313"/>
      <c r="R27" s="313"/>
      <c r="S27" s="313"/>
      <c r="T27" s="313"/>
      <c r="U27" s="269"/>
      <c r="V27" s="269"/>
      <c r="W27" s="269"/>
      <c r="X27" s="269"/>
      <c r="Y27" s="269"/>
      <c r="Z27" s="269"/>
      <c r="AA27" s="269"/>
      <c r="AB27" s="269"/>
      <c r="AC27" s="269"/>
      <c r="AD27" s="269"/>
      <c r="AE27" s="269"/>
      <c r="AF27" s="269"/>
    </row>
    <row r="28" ht="15.75" customHeight="1">
      <c r="A28" s="316">
        <v>1.0</v>
      </c>
      <c r="B28" s="313" t="s">
        <v>1611</v>
      </c>
      <c r="C28" s="313" t="s">
        <v>1766</v>
      </c>
      <c r="D28" s="313">
        <v>1.0</v>
      </c>
      <c r="E28" s="313">
        <v>2.0</v>
      </c>
      <c r="F28" s="313">
        <v>0.534404575824737</v>
      </c>
      <c r="G28" s="313">
        <v>0.696251034736633</v>
      </c>
      <c r="H28" s="313">
        <v>0.645833333333333</v>
      </c>
      <c r="I28" s="313">
        <v>0.555555555555555</v>
      </c>
      <c r="J28" s="313">
        <v>0.75</v>
      </c>
      <c r="K28" s="313">
        <v>0.638297872340425</v>
      </c>
      <c r="L28" s="313">
        <v>0.6875</v>
      </c>
      <c r="M28" s="313">
        <v>0.56696789944758</v>
      </c>
      <c r="N28" s="313"/>
      <c r="O28" s="313"/>
      <c r="P28" s="313"/>
      <c r="Q28" s="313"/>
      <c r="R28" s="313"/>
      <c r="S28" s="313"/>
      <c r="T28" s="313"/>
      <c r="U28" s="269"/>
      <c r="V28" s="269"/>
      <c r="W28" s="269"/>
      <c r="X28" s="269"/>
      <c r="Y28" s="269"/>
      <c r="Z28" s="269"/>
      <c r="AA28" s="269"/>
      <c r="AB28" s="269"/>
      <c r="AC28" s="269"/>
      <c r="AD28" s="269"/>
      <c r="AE28" s="269"/>
      <c r="AF28" s="269"/>
    </row>
    <row r="29" ht="15.75" customHeight="1">
      <c r="A29" s="316">
        <v>2.0</v>
      </c>
      <c r="B29" s="313" t="s">
        <v>1613</v>
      </c>
      <c r="C29" s="313" t="s">
        <v>1766</v>
      </c>
      <c r="D29" s="313">
        <v>1.0</v>
      </c>
      <c r="E29" s="313"/>
      <c r="F29" s="313"/>
      <c r="G29" s="313"/>
      <c r="H29" s="313"/>
      <c r="I29" s="313"/>
      <c r="J29" s="313"/>
      <c r="K29" s="313"/>
      <c r="L29" s="313"/>
      <c r="M29" s="313"/>
      <c r="N29" s="313"/>
      <c r="O29" s="313"/>
      <c r="P29" s="313"/>
      <c r="Q29" s="313"/>
      <c r="R29" s="313"/>
      <c r="S29" s="313"/>
      <c r="T29" s="313"/>
      <c r="U29" s="269"/>
      <c r="V29" s="269"/>
      <c r="W29" s="269"/>
      <c r="X29" s="269"/>
      <c r="Y29" s="269"/>
      <c r="Z29" s="269"/>
      <c r="AA29" s="269"/>
      <c r="AB29" s="269"/>
      <c r="AC29" s="269"/>
      <c r="AD29" s="269"/>
      <c r="AE29" s="269"/>
      <c r="AF29" s="269"/>
    </row>
    <row r="30" ht="15.75" customHeight="1">
      <c r="A30" s="316">
        <v>2.0</v>
      </c>
      <c r="B30" s="313" t="s">
        <v>1615</v>
      </c>
      <c r="C30" s="313" t="s">
        <v>1766</v>
      </c>
      <c r="D30" s="313">
        <v>1.0</v>
      </c>
      <c r="E30" s="313"/>
      <c r="F30" s="313"/>
      <c r="G30" s="313"/>
      <c r="H30" s="313"/>
      <c r="I30" s="313"/>
      <c r="J30" s="313"/>
      <c r="K30" s="313"/>
      <c r="L30" s="313"/>
      <c r="M30" s="313"/>
      <c r="N30" s="313"/>
      <c r="O30" s="313"/>
      <c r="P30" s="313"/>
      <c r="Q30" s="313"/>
      <c r="R30" s="313"/>
      <c r="S30" s="313"/>
      <c r="T30" s="313"/>
      <c r="U30" s="269"/>
      <c r="V30" s="269"/>
      <c r="W30" s="269"/>
      <c r="X30" s="269"/>
      <c r="Y30" s="269"/>
      <c r="Z30" s="269"/>
      <c r="AA30" s="269"/>
      <c r="AB30" s="269"/>
      <c r="AC30" s="269"/>
      <c r="AD30" s="269"/>
      <c r="AE30" s="269"/>
      <c r="AF30" s="269"/>
    </row>
    <row r="31" ht="15.75" customHeight="1">
      <c r="A31" s="316">
        <v>1.0</v>
      </c>
      <c r="B31" s="313" t="s">
        <v>1617</v>
      </c>
      <c r="C31" s="313" t="s">
        <v>1766</v>
      </c>
      <c r="D31" s="313">
        <v>1.0</v>
      </c>
      <c r="E31" s="313">
        <v>40.0</v>
      </c>
      <c r="F31" s="313">
        <v>0.606695115566253</v>
      </c>
      <c r="G31" s="313">
        <v>0.536934733390808</v>
      </c>
      <c r="H31" s="313">
        <v>0.695652173913043</v>
      </c>
      <c r="I31" s="313">
        <v>0.25</v>
      </c>
      <c r="J31" s="313">
        <v>0.2</v>
      </c>
      <c r="K31" s="313">
        <v>0.222222222222222</v>
      </c>
      <c r="L31" s="313">
        <v>0.677777777777777</v>
      </c>
      <c r="M31" s="313">
        <v>0.475361990950226</v>
      </c>
      <c r="N31" s="313"/>
      <c r="O31" s="313"/>
      <c r="P31" s="313"/>
      <c r="Q31" s="313"/>
      <c r="R31" s="313"/>
      <c r="S31" s="313"/>
      <c r="T31" s="313"/>
      <c r="U31" s="269"/>
      <c r="V31" s="269"/>
      <c r="W31" s="269"/>
      <c r="X31" s="269"/>
      <c r="Y31" s="269"/>
      <c r="Z31" s="269"/>
      <c r="AA31" s="269"/>
      <c r="AB31" s="269"/>
      <c r="AC31" s="269"/>
      <c r="AD31" s="269"/>
      <c r="AE31" s="269"/>
      <c r="AF31" s="269"/>
    </row>
    <row r="32" ht="15.75" customHeight="1">
      <c r="A32" s="316">
        <v>1.0</v>
      </c>
      <c r="B32" s="313" t="s">
        <v>1619</v>
      </c>
      <c r="C32" s="313" t="s">
        <v>1766</v>
      </c>
      <c r="D32" s="313">
        <v>1.0</v>
      </c>
      <c r="E32" s="313">
        <v>2.0</v>
      </c>
      <c r="F32" s="313">
        <v>0.254043102264404</v>
      </c>
      <c r="G32" s="313">
        <v>0.527378380298614</v>
      </c>
      <c r="H32" s="313">
        <v>0.695652173913043</v>
      </c>
      <c r="I32" s="313">
        <v>0.375</v>
      </c>
      <c r="J32" s="313">
        <v>0.6</v>
      </c>
      <c r="K32" s="313">
        <v>0.461538461538461</v>
      </c>
      <c r="L32" s="313">
        <v>0.788888888888888</v>
      </c>
      <c r="M32" s="313">
        <v>0.631045751633986</v>
      </c>
      <c r="N32" s="313"/>
      <c r="O32" s="313"/>
      <c r="P32" s="313"/>
      <c r="Q32" s="313"/>
      <c r="R32" s="313"/>
      <c r="S32" s="313"/>
      <c r="T32" s="313"/>
      <c r="U32" s="269"/>
      <c r="V32" s="269"/>
      <c r="W32" s="269"/>
      <c r="X32" s="269"/>
      <c r="Y32" s="269"/>
      <c r="Z32" s="269"/>
      <c r="AA32" s="269"/>
      <c r="AB32" s="269"/>
      <c r="AC32" s="269"/>
      <c r="AD32" s="269"/>
      <c r="AE32" s="269"/>
      <c r="AF32" s="269"/>
    </row>
    <row r="33" ht="15.75" customHeight="1">
      <c r="A33" s="316">
        <v>2.0</v>
      </c>
      <c r="B33" s="313" t="s">
        <v>1621</v>
      </c>
      <c r="C33" s="313" t="s">
        <v>1766</v>
      </c>
      <c r="D33" s="313">
        <v>1.0</v>
      </c>
      <c r="E33" s="313"/>
      <c r="F33" s="313"/>
      <c r="G33" s="313"/>
      <c r="H33" s="313"/>
      <c r="I33" s="313"/>
      <c r="J33" s="313"/>
      <c r="K33" s="313"/>
      <c r="L33" s="313"/>
      <c r="M33" s="313"/>
      <c r="N33" s="313"/>
      <c r="O33" s="313"/>
      <c r="P33" s="313"/>
      <c r="Q33" s="313"/>
      <c r="R33" s="313"/>
      <c r="S33" s="313"/>
      <c r="T33" s="313"/>
      <c r="U33" s="269"/>
      <c r="V33" s="269"/>
      <c r="W33" s="269"/>
      <c r="X33" s="269"/>
      <c r="Y33" s="269"/>
      <c r="Z33" s="269"/>
      <c r="AA33" s="269"/>
      <c r="AB33" s="269"/>
      <c r="AC33" s="269"/>
      <c r="AD33" s="269"/>
      <c r="AE33" s="269"/>
      <c r="AF33" s="269"/>
    </row>
    <row r="34" ht="15.75" customHeight="1">
      <c r="A34" s="316">
        <v>2.0</v>
      </c>
      <c r="B34" s="313" t="s">
        <v>1623</v>
      </c>
      <c r="C34" s="313" t="s">
        <v>1766</v>
      </c>
      <c r="D34" s="313">
        <v>1.0</v>
      </c>
      <c r="E34" s="313"/>
      <c r="F34" s="313"/>
      <c r="G34" s="313"/>
      <c r="H34" s="313"/>
      <c r="I34" s="313"/>
      <c r="J34" s="313"/>
      <c r="K34" s="313"/>
      <c r="L34" s="313"/>
      <c r="M34" s="313"/>
      <c r="N34" s="313"/>
      <c r="O34" s="313"/>
      <c r="P34" s="313"/>
      <c r="Q34" s="313"/>
      <c r="R34" s="313"/>
      <c r="S34" s="313"/>
      <c r="T34" s="313"/>
      <c r="U34" s="269"/>
      <c r="V34" s="269"/>
      <c r="W34" s="269"/>
      <c r="X34" s="269"/>
      <c r="Y34" s="269"/>
      <c r="Z34" s="269"/>
      <c r="AA34" s="269"/>
      <c r="AB34" s="269"/>
      <c r="AC34" s="269"/>
      <c r="AD34" s="269"/>
      <c r="AE34" s="269"/>
      <c r="AF34" s="269"/>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c r="A50" s="311">
        <v>1.0</v>
      </c>
      <c r="B50" s="313" t="s">
        <v>1546</v>
      </c>
      <c r="C50" s="313" t="s">
        <v>1766</v>
      </c>
      <c r="D50" s="313">
        <v>2.0</v>
      </c>
      <c r="E50" s="313">
        <v>64.0</v>
      </c>
      <c r="F50" s="313">
        <v>0.670473277568817</v>
      </c>
      <c r="G50" s="313">
        <v>0.767382264137268</v>
      </c>
      <c r="H50" s="313">
        <v>0.608695652173913</v>
      </c>
      <c r="I50" s="313">
        <v>0.166666666666666</v>
      </c>
      <c r="J50" s="313">
        <v>0.2</v>
      </c>
      <c r="K50" s="313">
        <v>0.181818181818181</v>
      </c>
      <c r="L50" s="313">
        <v>0.555555555555555</v>
      </c>
      <c r="M50" s="313">
        <v>0.308614484930274</v>
      </c>
      <c r="N50" s="313"/>
      <c r="O50" s="313"/>
      <c r="P50" s="313"/>
      <c r="Q50" s="313"/>
      <c r="R50" s="313"/>
      <c r="S50" s="313"/>
      <c r="T50" s="313"/>
      <c r="U50" s="269"/>
      <c r="V50" s="269"/>
      <c r="W50" s="269"/>
      <c r="X50" s="269"/>
      <c r="Y50" s="269"/>
      <c r="Z50" s="269"/>
      <c r="AA50" s="269"/>
      <c r="AB50" s="269"/>
      <c r="AC50" s="269"/>
      <c r="AD50" s="269"/>
      <c r="AE50" s="269"/>
      <c r="AF50" s="269"/>
    </row>
    <row r="51" ht="15.75" customHeight="1">
      <c r="A51" s="316">
        <v>2.0</v>
      </c>
      <c r="B51" s="313" t="s">
        <v>1551</v>
      </c>
      <c r="C51" s="313" t="s">
        <v>1766</v>
      </c>
      <c r="D51" s="313">
        <v>2.0</v>
      </c>
      <c r="E51" s="313"/>
      <c r="F51" s="313"/>
      <c r="G51" s="313"/>
      <c r="H51" s="313"/>
      <c r="I51" s="313"/>
      <c r="J51" s="313"/>
      <c r="K51" s="313"/>
      <c r="L51" s="313"/>
      <c r="M51" s="313"/>
      <c r="N51" s="313"/>
      <c r="O51" s="313"/>
      <c r="P51" s="313"/>
      <c r="Q51" s="313"/>
      <c r="R51" s="313"/>
      <c r="S51" s="313"/>
      <c r="T51" s="313"/>
      <c r="U51" s="269"/>
      <c r="V51" s="269"/>
      <c r="W51" s="269"/>
      <c r="X51" s="269"/>
      <c r="Y51" s="269"/>
      <c r="Z51" s="269"/>
      <c r="AA51" s="269"/>
      <c r="AB51" s="269"/>
      <c r="AC51" s="269"/>
      <c r="AD51" s="269"/>
      <c r="AE51" s="269"/>
      <c r="AF51" s="269"/>
    </row>
    <row r="52" ht="15.75" customHeight="1">
      <c r="A52" s="316">
        <v>2.0</v>
      </c>
      <c r="B52" s="313" t="s">
        <v>1556</v>
      </c>
      <c r="C52" s="313" t="s">
        <v>1766</v>
      </c>
      <c r="D52" s="313">
        <v>2.0</v>
      </c>
      <c r="E52" s="313"/>
      <c r="F52" s="313"/>
      <c r="G52" s="313"/>
      <c r="H52" s="313"/>
      <c r="I52" s="313"/>
      <c r="J52" s="313"/>
      <c r="K52" s="313"/>
      <c r="L52" s="313"/>
      <c r="M52" s="313"/>
      <c r="N52" s="313"/>
      <c r="O52" s="313"/>
      <c r="P52" s="313"/>
      <c r="Q52" s="313"/>
      <c r="R52" s="313"/>
      <c r="S52" s="313"/>
      <c r="T52" s="313"/>
      <c r="U52" s="269"/>
      <c r="V52" s="269"/>
      <c r="W52" s="269"/>
      <c r="X52" s="269"/>
      <c r="Y52" s="269"/>
      <c r="Z52" s="269"/>
      <c r="AA52" s="269"/>
      <c r="AB52" s="269"/>
      <c r="AC52" s="269"/>
      <c r="AD52" s="269"/>
      <c r="AE52" s="269"/>
      <c r="AF52" s="269"/>
    </row>
    <row r="53" ht="15.75" customHeight="1">
      <c r="A53" s="311">
        <v>1.0</v>
      </c>
      <c r="B53" s="313" t="s">
        <v>1561</v>
      </c>
      <c r="C53" s="313" t="s">
        <v>1766</v>
      </c>
      <c r="D53" s="313">
        <v>2.0</v>
      </c>
      <c r="E53" s="313">
        <v>0.0</v>
      </c>
      <c r="F53" s="313">
        <v>0.703563094139099</v>
      </c>
      <c r="G53" s="313">
        <v>1.06306862831115</v>
      </c>
      <c r="H53" s="313">
        <v>0.541666666666666</v>
      </c>
      <c r="I53" s="313">
        <v>0.470588235294117</v>
      </c>
      <c r="J53" s="313">
        <v>0.8</v>
      </c>
      <c r="K53" s="313">
        <v>0.592592592592592</v>
      </c>
      <c r="L53" s="313">
        <v>0.653571428571428</v>
      </c>
      <c r="M53" s="313">
        <v>0.621809821709073</v>
      </c>
      <c r="N53" s="313"/>
      <c r="O53" s="313"/>
      <c r="P53" s="313"/>
      <c r="Q53" s="313"/>
      <c r="R53" s="313"/>
      <c r="S53" s="313"/>
      <c r="T53" s="313"/>
      <c r="U53" s="269"/>
      <c r="V53" s="269"/>
      <c r="W53" s="269"/>
      <c r="X53" s="269"/>
      <c r="Y53" s="269"/>
      <c r="Z53" s="269"/>
      <c r="AA53" s="269"/>
      <c r="AB53" s="269"/>
      <c r="AC53" s="269"/>
      <c r="AD53" s="269"/>
      <c r="AE53" s="269"/>
      <c r="AF53" s="269"/>
    </row>
    <row r="54" ht="15.75" customHeight="1">
      <c r="A54" s="316">
        <v>2.0</v>
      </c>
      <c r="B54" s="313" t="s">
        <v>1566</v>
      </c>
      <c r="C54" s="313" t="s">
        <v>1766</v>
      </c>
      <c r="D54" s="313">
        <v>2.0</v>
      </c>
      <c r="E54" s="313"/>
      <c r="F54" s="313"/>
      <c r="G54" s="313"/>
      <c r="H54" s="313"/>
      <c r="I54" s="313"/>
      <c r="J54" s="313"/>
      <c r="K54" s="313"/>
      <c r="L54" s="313"/>
      <c r="M54" s="313"/>
      <c r="N54" s="313"/>
      <c r="O54" s="313"/>
      <c r="P54" s="313"/>
      <c r="Q54" s="313"/>
      <c r="R54" s="313"/>
      <c r="S54" s="313"/>
      <c r="T54" s="313"/>
      <c r="U54" s="269"/>
      <c r="V54" s="269"/>
      <c r="W54" s="269"/>
      <c r="X54" s="269"/>
      <c r="Y54" s="269"/>
      <c r="Z54" s="269"/>
      <c r="AA54" s="269"/>
      <c r="AB54" s="269"/>
      <c r="AC54" s="269"/>
      <c r="AD54" s="269"/>
      <c r="AE54" s="269"/>
      <c r="AF54" s="269"/>
    </row>
    <row r="55" ht="15.75" customHeight="1">
      <c r="A55" s="316">
        <v>2.0</v>
      </c>
      <c r="B55" s="313" t="s">
        <v>1568</v>
      </c>
      <c r="C55" s="313" t="s">
        <v>1766</v>
      </c>
      <c r="D55" s="313">
        <v>2.0</v>
      </c>
      <c r="E55" s="313"/>
      <c r="F55" s="313"/>
      <c r="G55" s="313"/>
      <c r="H55" s="313"/>
      <c r="I55" s="313"/>
      <c r="J55" s="313"/>
      <c r="K55" s="313"/>
      <c r="L55" s="313"/>
      <c r="M55" s="313"/>
      <c r="N55" s="313"/>
      <c r="O55" s="313"/>
      <c r="P55" s="313"/>
      <c r="Q55" s="313"/>
      <c r="R55" s="313"/>
      <c r="S55" s="313"/>
      <c r="T55" s="313"/>
      <c r="U55" s="269"/>
      <c r="V55" s="269"/>
      <c r="W55" s="269"/>
      <c r="X55" s="269"/>
      <c r="Y55" s="269"/>
      <c r="Z55" s="269"/>
      <c r="AA55" s="269"/>
      <c r="AB55" s="269"/>
      <c r="AC55" s="269"/>
      <c r="AD55" s="269"/>
      <c r="AE55" s="269"/>
      <c r="AF55" s="269"/>
    </row>
    <row r="56" ht="15.75" customHeight="1">
      <c r="A56" s="317">
        <v>1.0</v>
      </c>
      <c r="B56" s="313" t="s">
        <v>1570</v>
      </c>
      <c r="C56" s="313" t="s">
        <v>1766</v>
      </c>
      <c r="D56" s="313">
        <v>2.0</v>
      </c>
      <c r="E56" s="313">
        <v>22.0</v>
      </c>
      <c r="F56" s="313">
        <v>0.251160889863967</v>
      </c>
      <c r="G56" s="313">
        <v>0.686385214328765</v>
      </c>
      <c r="H56" s="313">
        <v>0.565217391304347</v>
      </c>
      <c r="I56" s="313">
        <v>0.222222222222222</v>
      </c>
      <c r="J56" s="313">
        <v>0.4</v>
      </c>
      <c r="K56" s="313">
        <v>0.285714285714285</v>
      </c>
      <c r="L56" s="313">
        <v>0.688888888888888</v>
      </c>
      <c r="M56" s="313">
        <v>0.42488413547237</v>
      </c>
      <c r="N56" s="313"/>
      <c r="O56" s="313"/>
      <c r="P56" s="313"/>
      <c r="Q56" s="313"/>
      <c r="R56" s="313"/>
      <c r="S56" s="313"/>
      <c r="T56" s="313"/>
      <c r="U56" s="269"/>
      <c r="V56" s="269"/>
      <c r="W56" s="269"/>
      <c r="X56" s="269"/>
      <c r="Y56" s="269"/>
      <c r="Z56" s="269"/>
      <c r="AA56" s="269"/>
      <c r="AB56" s="269"/>
      <c r="AC56" s="269"/>
      <c r="AD56" s="269"/>
      <c r="AE56" s="269"/>
      <c r="AF56" s="269"/>
    </row>
    <row r="57" ht="15.75" customHeight="1">
      <c r="A57" s="317">
        <v>1.0</v>
      </c>
      <c r="B57" s="313" t="s">
        <v>1572</v>
      </c>
      <c r="C57" s="313" t="s">
        <v>1766</v>
      </c>
      <c r="D57" s="313">
        <v>2.0</v>
      </c>
      <c r="E57" s="313">
        <v>20.0</v>
      </c>
      <c r="F57" s="313">
        <v>1.04835259914398</v>
      </c>
      <c r="G57" s="313">
        <v>1.73641717433929</v>
      </c>
      <c r="H57" s="313">
        <v>0.5625</v>
      </c>
      <c r="I57" s="313">
        <v>0.487179487179487</v>
      </c>
      <c r="J57" s="313">
        <v>0.95</v>
      </c>
      <c r="K57" s="313">
        <v>0.644067796610169</v>
      </c>
      <c r="L57" s="313">
        <v>0.685714285714285</v>
      </c>
      <c r="M57" s="313">
        <v>0.566860617697276</v>
      </c>
      <c r="N57" s="313"/>
      <c r="O57" s="313"/>
      <c r="P57" s="313"/>
      <c r="Q57" s="313"/>
      <c r="R57" s="313"/>
      <c r="S57" s="313"/>
      <c r="T57" s="313"/>
      <c r="U57" s="269"/>
      <c r="V57" s="269"/>
      <c r="W57" s="269"/>
      <c r="X57" s="269"/>
      <c r="Y57" s="269"/>
      <c r="Z57" s="269"/>
      <c r="AA57" s="269"/>
      <c r="AB57" s="269"/>
      <c r="AC57" s="269"/>
      <c r="AD57" s="269"/>
      <c r="AE57" s="269"/>
      <c r="AF57" s="269"/>
    </row>
    <row r="58" ht="15.75" customHeight="1">
      <c r="A58" s="316">
        <v>2.0</v>
      </c>
      <c r="B58" s="313" t="s">
        <v>1574</v>
      </c>
      <c r="C58" s="313" t="s">
        <v>1766</v>
      </c>
      <c r="D58" s="313">
        <v>2.0</v>
      </c>
      <c r="E58" s="313"/>
      <c r="F58" s="313"/>
      <c r="G58" s="313"/>
      <c r="H58" s="313"/>
      <c r="I58" s="313"/>
      <c r="J58" s="313"/>
      <c r="K58" s="313"/>
      <c r="L58" s="313"/>
      <c r="M58" s="313"/>
      <c r="N58" s="313"/>
      <c r="O58" s="313"/>
      <c r="P58" s="313"/>
      <c r="Q58" s="313"/>
      <c r="R58" s="313"/>
      <c r="S58" s="313"/>
      <c r="T58" s="313"/>
      <c r="U58" s="269"/>
      <c r="V58" s="269"/>
      <c r="W58" s="269"/>
      <c r="X58" s="269"/>
      <c r="Y58" s="269"/>
      <c r="Z58" s="269"/>
      <c r="AA58" s="269"/>
      <c r="AB58" s="269"/>
      <c r="AC58" s="269"/>
      <c r="AD58" s="269"/>
      <c r="AE58" s="269"/>
      <c r="AF58" s="269"/>
    </row>
    <row r="59" ht="15.75" customHeight="1">
      <c r="A59" s="316">
        <v>2.0</v>
      </c>
      <c r="B59" s="313" t="s">
        <v>1576</v>
      </c>
      <c r="C59" s="313" t="s">
        <v>1766</v>
      </c>
      <c r="D59" s="313">
        <v>2.0</v>
      </c>
      <c r="E59" s="313"/>
      <c r="F59" s="313"/>
      <c r="G59" s="313"/>
      <c r="H59" s="313"/>
      <c r="I59" s="313"/>
      <c r="J59" s="313"/>
      <c r="K59" s="313"/>
      <c r="L59" s="313"/>
      <c r="M59" s="313"/>
      <c r="N59" s="313"/>
      <c r="O59" s="313"/>
      <c r="P59" s="313"/>
      <c r="Q59" s="313"/>
      <c r="R59" s="313"/>
      <c r="S59" s="313"/>
      <c r="T59" s="313"/>
      <c r="U59" s="269"/>
      <c r="V59" s="269"/>
      <c r="W59" s="269"/>
      <c r="X59" s="269"/>
      <c r="Y59" s="269"/>
      <c r="Z59" s="269"/>
      <c r="AA59" s="269"/>
      <c r="AB59" s="269"/>
      <c r="AC59" s="269"/>
      <c r="AD59" s="269"/>
      <c r="AE59" s="269"/>
      <c r="AF59" s="269"/>
    </row>
    <row r="60" ht="15.75" customHeight="1">
      <c r="A60" s="316">
        <v>2.0</v>
      </c>
      <c r="B60" s="313" t="s">
        <v>1578</v>
      </c>
      <c r="C60" s="313" t="s">
        <v>1766</v>
      </c>
      <c r="D60" s="313">
        <v>2.0</v>
      </c>
      <c r="E60" s="313"/>
      <c r="F60" s="313"/>
      <c r="G60" s="313"/>
      <c r="H60" s="313"/>
      <c r="I60" s="313"/>
      <c r="J60" s="313"/>
      <c r="K60" s="313"/>
      <c r="L60" s="313"/>
      <c r="M60" s="313"/>
      <c r="N60" s="313"/>
      <c r="O60" s="313"/>
      <c r="P60" s="313"/>
      <c r="Q60" s="313"/>
      <c r="R60" s="313"/>
      <c r="S60" s="313"/>
      <c r="T60" s="313"/>
      <c r="U60" s="269"/>
      <c r="V60" s="269"/>
      <c r="W60" s="269"/>
      <c r="X60" s="269"/>
      <c r="Y60" s="269"/>
      <c r="Z60" s="269"/>
      <c r="AA60" s="269"/>
      <c r="AB60" s="269"/>
      <c r="AC60" s="269"/>
      <c r="AD60" s="269"/>
      <c r="AE60" s="269"/>
      <c r="AF60" s="269"/>
    </row>
    <row r="61" ht="15.75" customHeight="1">
      <c r="A61" s="316">
        <v>2.0</v>
      </c>
      <c r="B61" s="313" t="s">
        <v>1580</v>
      </c>
      <c r="C61" s="313" t="s">
        <v>1766</v>
      </c>
      <c r="D61" s="313">
        <v>2.0</v>
      </c>
      <c r="E61" s="313"/>
      <c r="F61" s="313"/>
      <c r="G61" s="313"/>
      <c r="H61" s="313"/>
      <c r="I61" s="313"/>
      <c r="J61" s="313"/>
      <c r="K61" s="313"/>
      <c r="L61" s="313"/>
      <c r="M61" s="313"/>
      <c r="N61" s="313"/>
      <c r="O61" s="313"/>
      <c r="P61" s="313"/>
      <c r="Q61" s="313"/>
      <c r="R61" s="313"/>
      <c r="S61" s="313"/>
      <c r="T61" s="313"/>
      <c r="U61" s="269"/>
      <c r="V61" s="269"/>
      <c r="W61" s="269"/>
      <c r="X61" s="269"/>
      <c r="Y61" s="269"/>
      <c r="Z61" s="269"/>
      <c r="AA61" s="269"/>
      <c r="AB61" s="269"/>
      <c r="AC61" s="269"/>
      <c r="AD61" s="269"/>
      <c r="AE61" s="269"/>
      <c r="AF61" s="269"/>
    </row>
    <row r="62" ht="15.75" customHeight="1">
      <c r="A62" s="316">
        <v>2.0</v>
      </c>
      <c r="B62" s="313" t="s">
        <v>1582</v>
      </c>
      <c r="C62" s="313" t="s">
        <v>1766</v>
      </c>
      <c r="D62" s="313">
        <v>2.0</v>
      </c>
      <c r="E62" s="313"/>
      <c r="F62" s="313"/>
      <c r="G62" s="313"/>
      <c r="H62" s="313"/>
      <c r="I62" s="313"/>
      <c r="J62" s="313"/>
      <c r="K62" s="313"/>
      <c r="L62" s="313"/>
      <c r="M62" s="313"/>
      <c r="N62" s="313"/>
      <c r="O62" s="313"/>
      <c r="P62" s="313"/>
      <c r="Q62" s="313"/>
      <c r="R62" s="313"/>
      <c r="S62" s="313"/>
      <c r="T62" s="313"/>
      <c r="U62" s="269"/>
      <c r="V62" s="269"/>
      <c r="W62" s="269"/>
      <c r="X62" s="269"/>
      <c r="Y62" s="269"/>
      <c r="Z62" s="269"/>
      <c r="AA62" s="269"/>
      <c r="AB62" s="269"/>
      <c r="AC62" s="269"/>
      <c r="AD62" s="269"/>
      <c r="AE62" s="269"/>
      <c r="AF62" s="269"/>
    </row>
    <row r="63" ht="15.75" customHeight="1">
      <c r="A63" s="316">
        <v>2.0</v>
      </c>
      <c r="B63" s="313" t="s">
        <v>1584</v>
      </c>
      <c r="C63" s="313" t="s">
        <v>1766</v>
      </c>
      <c r="D63" s="313">
        <v>2.0</v>
      </c>
      <c r="E63" s="313"/>
      <c r="F63" s="313"/>
      <c r="G63" s="313"/>
      <c r="H63" s="313"/>
      <c r="I63" s="313"/>
      <c r="J63" s="313"/>
      <c r="K63" s="313"/>
      <c r="L63" s="313"/>
      <c r="M63" s="313"/>
      <c r="N63" s="313"/>
      <c r="O63" s="313"/>
      <c r="P63" s="313"/>
      <c r="Q63" s="313"/>
      <c r="R63" s="313"/>
      <c r="S63" s="313"/>
      <c r="T63" s="313"/>
      <c r="U63" s="269"/>
      <c r="V63" s="269"/>
      <c r="W63" s="269"/>
      <c r="X63" s="269"/>
      <c r="Y63" s="269"/>
      <c r="Z63" s="269"/>
      <c r="AA63" s="269"/>
      <c r="AB63" s="269"/>
      <c r="AC63" s="269"/>
      <c r="AD63" s="269"/>
      <c r="AE63" s="269"/>
      <c r="AF63" s="269"/>
    </row>
    <row r="64" ht="15.75" customHeight="1">
      <c r="A64" s="316">
        <v>2.0</v>
      </c>
      <c r="B64" s="313" t="s">
        <v>1586</v>
      </c>
      <c r="C64" s="313" t="s">
        <v>1766</v>
      </c>
      <c r="D64" s="313">
        <v>2.0</v>
      </c>
      <c r="E64" s="313"/>
      <c r="F64" s="313"/>
      <c r="G64" s="313"/>
      <c r="H64" s="313"/>
      <c r="I64" s="313"/>
      <c r="J64" s="313"/>
      <c r="K64" s="313"/>
      <c r="L64" s="313"/>
      <c r="M64" s="313"/>
      <c r="N64" s="313"/>
      <c r="O64" s="313"/>
      <c r="P64" s="313"/>
      <c r="Q64" s="313"/>
      <c r="R64" s="313"/>
      <c r="S64" s="313"/>
      <c r="T64" s="313"/>
      <c r="U64" s="269"/>
      <c r="V64" s="269"/>
      <c r="W64" s="269"/>
      <c r="X64" s="269"/>
      <c r="Y64" s="269"/>
      <c r="Z64" s="269"/>
      <c r="AA64" s="269"/>
      <c r="AB64" s="269"/>
      <c r="AC64" s="269"/>
      <c r="AD64" s="269"/>
      <c r="AE64" s="269"/>
      <c r="AF64" s="269"/>
    </row>
    <row r="65" ht="15.75" customHeight="1">
      <c r="A65" s="316">
        <v>2.0</v>
      </c>
      <c r="B65" s="313" t="s">
        <v>1588</v>
      </c>
      <c r="C65" s="313" t="s">
        <v>1766</v>
      </c>
      <c r="D65" s="313">
        <v>2.0</v>
      </c>
      <c r="E65" s="313"/>
      <c r="F65" s="313"/>
      <c r="G65" s="313"/>
      <c r="H65" s="313"/>
      <c r="I65" s="313"/>
      <c r="J65" s="313"/>
      <c r="K65" s="313"/>
      <c r="L65" s="313"/>
      <c r="M65" s="313"/>
      <c r="N65" s="313"/>
      <c r="O65" s="313"/>
      <c r="P65" s="313"/>
      <c r="Q65" s="313"/>
      <c r="R65" s="313"/>
      <c r="S65" s="313"/>
      <c r="T65" s="313"/>
      <c r="U65" s="269"/>
      <c r="V65" s="269"/>
      <c r="W65" s="269"/>
      <c r="X65" s="269"/>
      <c r="Y65" s="269"/>
      <c r="Z65" s="269"/>
      <c r="AA65" s="269"/>
      <c r="AB65" s="269"/>
      <c r="AC65" s="269"/>
      <c r="AD65" s="269"/>
      <c r="AE65" s="269"/>
      <c r="AF65" s="269"/>
    </row>
    <row r="66" ht="15.75" customHeight="1">
      <c r="A66" s="316">
        <v>2.0</v>
      </c>
      <c r="B66" s="313" t="s">
        <v>1590</v>
      </c>
      <c r="C66" s="313" t="s">
        <v>1766</v>
      </c>
      <c r="D66" s="313">
        <v>2.0</v>
      </c>
      <c r="E66" s="313"/>
      <c r="F66" s="313"/>
      <c r="G66" s="313"/>
      <c r="H66" s="313"/>
      <c r="I66" s="313"/>
      <c r="J66" s="313"/>
      <c r="K66" s="313"/>
      <c r="L66" s="313"/>
      <c r="M66" s="313"/>
      <c r="N66" s="313"/>
      <c r="O66" s="313"/>
      <c r="P66" s="313"/>
      <c r="Q66" s="313"/>
      <c r="R66" s="313"/>
      <c r="S66" s="313"/>
      <c r="T66" s="313"/>
      <c r="U66" s="269"/>
      <c r="V66" s="269"/>
      <c r="W66" s="269"/>
      <c r="X66" s="269"/>
      <c r="Y66" s="269"/>
      <c r="Z66" s="269"/>
      <c r="AA66" s="269"/>
      <c r="AB66" s="269"/>
      <c r="AC66" s="269"/>
      <c r="AD66" s="269"/>
      <c r="AE66" s="269"/>
      <c r="AF66" s="269"/>
    </row>
    <row r="67" ht="15.75" customHeight="1">
      <c r="A67" s="316">
        <v>2.0</v>
      </c>
      <c r="B67" s="313" t="s">
        <v>1592</v>
      </c>
      <c r="C67" s="313" t="s">
        <v>1766</v>
      </c>
      <c r="D67" s="313">
        <v>2.0</v>
      </c>
      <c r="E67" s="313"/>
      <c r="F67" s="313"/>
      <c r="G67" s="313"/>
      <c r="H67" s="313"/>
      <c r="I67" s="313"/>
      <c r="J67" s="313"/>
      <c r="K67" s="313"/>
      <c r="L67" s="313"/>
      <c r="M67" s="313"/>
      <c r="N67" s="313"/>
      <c r="O67" s="313"/>
      <c r="P67" s="313"/>
      <c r="Q67" s="313"/>
      <c r="R67" s="313"/>
      <c r="S67" s="313"/>
      <c r="T67" s="313"/>
      <c r="U67" s="269"/>
      <c r="V67" s="269"/>
      <c r="W67" s="269"/>
      <c r="X67" s="269"/>
      <c r="Y67" s="269"/>
      <c r="Z67" s="269"/>
      <c r="AA67" s="269"/>
      <c r="AB67" s="269"/>
      <c r="AC67" s="269"/>
      <c r="AD67" s="269"/>
      <c r="AE67" s="269"/>
      <c r="AF67" s="269"/>
    </row>
    <row r="68" ht="15.75" customHeight="1">
      <c r="A68" s="316">
        <v>1.0</v>
      </c>
      <c r="B68" s="313" t="s">
        <v>1594</v>
      </c>
      <c r="C68" s="313" t="s">
        <v>1766</v>
      </c>
      <c r="D68" s="313">
        <v>2.0</v>
      </c>
      <c r="E68" s="313">
        <v>50.0</v>
      </c>
      <c r="F68" s="313">
        <v>0.628554105758667</v>
      </c>
      <c r="G68" s="313">
        <v>0.697477102279663</v>
      </c>
      <c r="H68" s="313">
        <v>0.347826086956521</v>
      </c>
      <c r="I68" s="313">
        <v>0.25</v>
      </c>
      <c r="J68" s="313">
        <v>1.0</v>
      </c>
      <c r="K68" s="313">
        <v>0.4</v>
      </c>
      <c r="L68" s="313">
        <v>0.9</v>
      </c>
      <c r="M68" s="313">
        <v>0.836923076923076</v>
      </c>
      <c r="N68" s="313"/>
      <c r="O68" s="313"/>
      <c r="P68" s="313"/>
      <c r="Q68" s="313"/>
      <c r="R68" s="313"/>
      <c r="S68" s="313"/>
      <c r="T68" s="313"/>
      <c r="U68" s="269"/>
      <c r="V68" s="269"/>
      <c r="W68" s="269"/>
      <c r="X68" s="269"/>
      <c r="Y68" s="269"/>
      <c r="Z68" s="269"/>
      <c r="AA68" s="269"/>
      <c r="AB68" s="269"/>
      <c r="AC68" s="269"/>
      <c r="AD68" s="269"/>
      <c r="AE68" s="269"/>
      <c r="AF68" s="269"/>
    </row>
    <row r="69" ht="15.75" customHeight="1">
      <c r="A69" s="316">
        <v>2.0</v>
      </c>
      <c r="B69" s="313" t="s">
        <v>1596</v>
      </c>
      <c r="C69" s="313" t="s">
        <v>1766</v>
      </c>
      <c r="D69" s="313">
        <v>2.0</v>
      </c>
      <c r="E69" s="313"/>
      <c r="F69" s="313"/>
      <c r="G69" s="313"/>
      <c r="H69" s="313"/>
      <c r="I69" s="313"/>
      <c r="J69" s="313"/>
      <c r="K69" s="313"/>
      <c r="L69" s="313"/>
      <c r="M69" s="313"/>
      <c r="N69" s="313"/>
      <c r="O69" s="313"/>
      <c r="P69" s="313"/>
      <c r="Q69" s="313"/>
      <c r="R69" s="313"/>
      <c r="S69" s="313"/>
      <c r="T69" s="313"/>
      <c r="U69" s="269"/>
      <c r="V69" s="269"/>
      <c r="W69" s="269"/>
      <c r="X69" s="269"/>
      <c r="Y69" s="269"/>
      <c r="Z69" s="269"/>
      <c r="AA69" s="269"/>
      <c r="AB69" s="269"/>
      <c r="AC69" s="269"/>
      <c r="AD69" s="269"/>
      <c r="AE69" s="269"/>
      <c r="AF69" s="269"/>
    </row>
    <row r="70" ht="15.75" customHeight="1">
      <c r="A70" s="316">
        <v>2.0</v>
      </c>
      <c r="B70" s="313" t="s">
        <v>1598</v>
      </c>
      <c r="C70" s="313" t="s">
        <v>1766</v>
      </c>
      <c r="D70" s="313">
        <v>2.0</v>
      </c>
      <c r="E70" s="313"/>
      <c r="F70" s="313"/>
      <c r="G70" s="313"/>
      <c r="H70" s="313"/>
      <c r="I70" s="313"/>
      <c r="J70" s="313"/>
      <c r="K70" s="313"/>
      <c r="L70" s="313"/>
      <c r="M70" s="313"/>
      <c r="N70" s="313"/>
      <c r="O70" s="313"/>
      <c r="P70" s="313"/>
      <c r="Q70" s="313"/>
      <c r="R70" s="313"/>
      <c r="S70" s="313"/>
      <c r="T70" s="313"/>
      <c r="U70" s="269"/>
      <c r="V70" s="269"/>
      <c r="W70" s="269"/>
      <c r="X70" s="269"/>
      <c r="Y70" s="269"/>
      <c r="Z70" s="269"/>
      <c r="AA70" s="269"/>
      <c r="AB70" s="269"/>
      <c r="AC70" s="269"/>
      <c r="AD70" s="269"/>
      <c r="AE70" s="269"/>
      <c r="AF70" s="269"/>
    </row>
    <row r="71" ht="15.75" customHeight="1">
      <c r="A71" s="316">
        <v>1.0</v>
      </c>
      <c r="B71" s="313" t="s">
        <v>1600</v>
      </c>
      <c r="C71" s="313" t="s">
        <v>1766</v>
      </c>
      <c r="D71" s="313">
        <v>2.0</v>
      </c>
      <c r="E71" s="313">
        <v>76.0</v>
      </c>
      <c r="F71" s="313">
        <v>0.645821392536163</v>
      </c>
      <c r="G71" s="313">
        <v>0.762033402919769</v>
      </c>
      <c r="H71" s="313">
        <v>0.395833333333333</v>
      </c>
      <c r="I71" s="313">
        <v>0.384615384615384</v>
      </c>
      <c r="J71" s="313">
        <v>0.75</v>
      </c>
      <c r="K71" s="313">
        <v>0.508474576271186</v>
      </c>
      <c r="L71" s="313">
        <v>0.5125</v>
      </c>
      <c r="M71" s="313">
        <v>0.553601047994755</v>
      </c>
      <c r="N71" s="313"/>
      <c r="O71" s="313"/>
      <c r="P71" s="313"/>
      <c r="Q71" s="313"/>
      <c r="R71" s="313"/>
      <c r="S71" s="313"/>
      <c r="T71" s="313"/>
      <c r="U71" s="269"/>
      <c r="V71" s="269"/>
      <c r="W71" s="269"/>
      <c r="X71" s="269"/>
      <c r="Y71" s="269"/>
      <c r="Z71" s="269"/>
      <c r="AA71" s="269"/>
      <c r="AB71" s="269"/>
      <c r="AC71" s="269"/>
      <c r="AD71" s="269"/>
      <c r="AE71" s="269"/>
      <c r="AF71" s="269"/>
    </row>
    <row r="72" ht="15.75" customHeight="1">
      <c r="A72" s="316">
        <v>2.0</v>
      </c>
      <c r="B72" s="313" t="s">
        <v>1605</v>
      </c>
      <c r="C72" s="313" t="s">
        <v>1766</v>
      </c>
      <c r="D72" s="313">
        <v>2.0</v>
      </c>
      <c r="E72" s="313"/>
      <c r="F72" s="313"/>
      <c r="G72" s="313"/>
      <c r="H72" s="313"/>
      <c r="I72" s="313"/>
      <c r="J72" s="313"/>
      <c r="K72" s="313"/>
      <c r="L72" s="313"/>
      <c r="M72" s="313"/>
      <c r="N72" s="313"/>
      <c r="O72" s="313"/>
      <c r="P72" s="313"/>
      <c r="Q72" s="313"/>
      <c r="R72" s="313"/>
      <c r="S72" s="313"/>
      <c r="T72" s="313"/>
      <c r="U72" s="269"/>
      <c r="V72" s="269"/>
      <c r="W72" s="269"/>
      <c r="X72" s="269"/>
      <c r="Y72" s="269"/>
      <c r="Z72" s="269"/>
      <c r="AA72" s="269"/>
      <c r="AB72" s="269"/>
      <c r="AC72" s="269"/>
      <c r="AD72" s="269"/>
      <c r="AE72" s="269"/>
      <c r="AF72" s="269"/>
    </row>
    <row r="73" ht="15.75" customHeight="1">
      <c r="A73" s="316">
        <v>2.0</v>
      </c>
      <c r="B73" s="313" t="s">
        <v>1607</v>
      </c>
      <c r="C73" s="313" t="s">
        <v>1766</v>
      </c>
      <c r="D73" s="313">
        <v>2.0</v>
      </c>
      <c r="E73" s="313"/>
      <c r="F73" s="313"/>
      <c r="G73" s="313"/>
      <c r="H73" s="313"/>
      <c r="I73" s="313"/>
      <c r="J73" s="313"/>
      <c r="K73" s="313"/>
      <c r="L73" s="313"/>
      <c r="M73" s="313"/>
      <c r="N73" s="313"/>
      <c r="O73" s="313"/>
      <c r="P73" s="313"/>
      <c r="Q73" s="313"/>
      <c r="R73" s="313"/>
      <c r="S73" s="313"/>
      <c r="T73" s="313"/>
      <c r="U73" s="269"/>
      <c r="V73" s="269"/>
      <c r="W73" s="269"/>
      <c r="X73" s="269"/>
      <c r="Y73" s="269"/>
      <c r="Z73" s="269"/>
      <c r="AA73" s="269"/>
      <c r="AB73" s="269"/>
      <c r="AC73" s="269"/>
      <c r="AD73" s="269"/>
      <c r="AE73" s="269"/>
      <c r="AF73" s="269"/>
    </row>
    <row r="74" ht="15.75" customHeight="1">
      <c r="A74" s="316">
        <v>1.0</v>
      </c>
      <c r="B74" s="313" t="s">
        <v>1609</v>
      </c>
      <c r="C74" s="313" t="s">
        <v>1766</v>
      </c>
      <c r="D74" s="313">
        <v>2.0</v>
      </c>
      <c r="E74" s="313">
        <v>60.0</v>
      </c>
      <c r="F74" s="313">
        <v>0.801201343536377</v>
      </c>
      <c r="G74" s="313">
        <v>1.1332551240921</v>
      </c>
      <c r="H74" s="313">
        <v>0.604166666666666</v>
      </c>
      <c r="I74" s="313">
        <v>0.514285714285714</v>
      </c>
      <c r="J74" s="313">
        <v>0.9</v>
      </c>
      <c r="K74" s="313">
        <v>0.654545454545454</v>
      </c>
      <c r="L74" s="313">
        <v>0.748214285714285</v>
      </c>
      <c r="M74" s="313">
        <v>0.63739149762176</v>
      </c>
      <c r="N74" s="313"/>
      <c r="O74" s="313"/>
      <c r="P74" s="313"/>
      <c r="Q74" s="313"/>
      <c r="R74" s="313"/>
      <c r="S74" s="313"/>
      <c r="T74" s="313"/>
      <c r="U74" s="269"/>
      <c r="V74" s="269"/>
      <c r="W74" s="269"/>
      <c r="X74" s="269"/>
      <c r="Y74" s="269"/>
      <c r="Z74" s="269"/>
      <c r="AA74" s="269"/>
      <c r="AB74" s="269"/>
      <c r="AC74" s="269"/>
      <c r="AD74" s="269"/>
      <c r="AE74" s="269"/>
      <c r="AF74" s="269"/>
    </row>
    <row r="75" ht="15.75" customHeight="1">
      <c r="A75" s="316">
        <v>1.0</v>
      </c>
      <c r="B75" s="313" t="s">
        <v>1611</v>
      </c>
      <c r="C75" s="313" t="s">
        <v>1766</v>
      </c>
      <c r="D75" s="313">
        <v>2.0</v>
      </c>
      <c r="E75" s="313">
        <v>2.0</v>
      </c>
      <c r="F75" s="313">
        <v>0.554114699363708</v>
      </c>
      <c r="G75" s="313">
        <v>0.771843194961547</v>
      </c>
      <c r="H75" s="313">
        <v>0.625</v>
      </c>
      <c r="I75" s="313">
        <v>0.529411764705882</v>
      </c>
      <c r="J75" s="313">
        <v>0.9</v>
      </c>
      <c r="K75" s="313">
        <v>0.666666666666666</v>
      </c>
      <c r="L75" s="313">
        <v>0.7</v>
      </c>
      <c r="M75" s="313">
        <v>0.578604624932781</v>
      </c>
      <c r="N75" s="313"/>
      <c r="O75" s="313"/>
      <c r="P75" s="313"/>
      <c r="Q75" s="313"/>
      <c r="R75" s="313"/>
      <c r="S75" s="313"/>
      <c r="T75" s="313"/>
      <c r="U75" s="269"/>
      <c r="V75" s="269"/>
      <c r="W75" s="269"/>
      <c r="X75" s="269"/>
      <c r="Y75" s="269"/>
      <c r="Z75" s="269"/>
      <c r="AA75" s="269"/>
      <c r="AB75" s="269"/>
      <c r="AC75" s="269"/>
      <c r="AD75" s="269"/>
      <c r="AE75" s="269"/>
      <c r="AF75" s="269"/>
    </row>
    <row r="76" ht="15.75" customHeight="1">
      <c r="A76" s="316">
        <v>2.0</v>
      </c>
      <c r="B76" s="313" t="s">
        <v>1613</v>
      </c>
      <c r="C76" s="313" t="s">
        <v>1766</v>
      </c>
      <c r="D76" s="313">
        <v>2.0</v>
      </c>
      <c r="E76" s="313"/>
      <c r="F76" s="313"/>
      <c r="G76" s="313"/>
      <c r="H76" s="313"/>
      <c r="I76" s="313"/>
      <c r="J76" s="313"/>
      <c r="K76" s="313"/>
      <c r="L76" s="313"/>
      <c r="M76" s="313"/>
      <c r="N76" s="313"/>
      <c r="O76" s="313"/>
      <c r="P76" s="313"/>
      <c r="Q76" s="313"/>
      <c r="R76" s="313"/>
      <c r="S76" s="313"/>
      <c r="T76" s="313"/>
      <c r="U76" s="269"/>
      <c r="V76" s="269"/>
      <c r="W76" s="269"/>
      <c r="X76" s="269"/>
      <c r="Y76" s="269"/>
      <c r="Z76" s="269"/>
      <c r="AA76" s="269"/>
      <c r="AB76" s="269"/>
      <c r="AC76" s="269"/>
      <c r="AD76" s="269"/>
      <c r="AE76" s="269"/>
      <c r="AF76" s="269"/>
    </row>
    <row r="77" ht="15.75" customHeight="1">
      <c r="A77" s="316">
        <v>2.0</v>
      </c>
      <c r="B77" s="313" t="s">
        <v>1615</v>
      </c>
      <c r="C77" s="313" t="s">
        <v>1766</v>
      </c>
      <c r="D77" s="313">
        <v>2.0</v>
      </c>
      <c r="E77" s="313"/>
      <c r="F77" s="313"/>
      <c r="G77" s="313"/>
      <c r="H77" s="313"/>
      <c r="I77" s="313"/>
      <c r="J77" s="313"/>
      <c r="K77" s="313"/>
      <c r="L77" s="313"/>
      <c r="M77" s="313"/>
      <c r="N77" s="313"/>
      <c r="O77" s="313"/>
      <c r="P77" s="313"/>
      <c r="Q77" s="313"/>
      <c r="R77" s="313"/>
      <c r="S77" s="313"/>
      <c r="T77" s="313"/>
      <c r="U77" s="269"/>
      <c r="V77" s="269"/>
      <c r="W77" s="269"/>
      <c r="X77" s="269"/>
      <c r="Y77" s="269"/>
      <c r="Z77" s="269"/>
      <c r="AA77" s="269"/>
      <c r="AB77" s="269"/>
      <c r="AC77" s="269"/>
      <c r="AD77" s="269"/>
      <c r="AE77" s="269"/>
      <c r="AF77" s="269"/>
    </row>
    <row r="78" ht="15.75" customHeight="1">
      <c r="A78" s="316">
        <v>1.0</v>
      </c>
      <c r="B78" s="313" t="s">
        <v>1617</v>
      </c>
      <c r="C78" s="313" t="s">
        <v>1766</v>
      </c>
      <c r="D78" s="313">
        <v>2.0</v>
      </c>
      <c r="E78" s="313">
        <v>60.0</v>
      </c>
      <c r="F78" s="313">
        <v>0.566371619701385</v>
      </c>
      <c r="G78" s="313">
        <v>0.546712040901184</v>
      </c>
      <c r="H78" s="313">
        <v>0.695652173913043</v>
      </c>
      <c r="I78" s="313">
        <v>0.25</v>
      </c>
      <c r="J78" s="313">
        <v>0.2</v>
      </c>
      <c r="K78" s="313">
        <v>0.222222222222222</v>
      </c>
      <c r="L78" s="313">
        <v>0.644444444444444</v>
      </c>
      <c r="M78" s="313">
        <v>0.327222222222222</v>
      </c>
      <c r="N78" s="313"/>
      <c r="O78" s="313"/>
      <c r="P78" s="313"/>
      <c r="Q78" s="313"/>
      <c r="R78" s="313"/>
      <c r="S78" s="313"/>
      <c r="T78" s="313"/>
      <c r="U78" s="269"/>
      <c r="V78" s="269"/>
      <c r="W78" s="269"/>
      <c r="X78" s="269"/>
      <c r="Y78" s="269"/>
      <c r="Z78" s="269"/>
      <c r="AA78" s="269"/>
      <c r="AB78" s="269"/>
      <c r="AC78" s="269"/>
      <c r="AD78" s="269"/>
      <c r="AE78" s="269"/>
      <c r="AF78" s="269"/>
    </row>
    <row r="79" ht="15.75" customHeight="1">
      <c r="A79" s="316">
        <v>1.0</v>
      </c>
      <c r="B79" s="313" t="s">
        <v>1619</v>
      </c>
      <c r="C79" s="313" t="s">
        <v>1766</v>
      </c>
      <c r="D79" s="313">
        <v>2.0</v>
      </c>
      <c r="E79" s="313">
        <v>21.0</v>
      </c>
      <c r="F79" s="313">
        <v>1.40775394439697</v>
      </c>
      <c r="G79" s="313">
        <v>2.63700032234191</v>
      </c>
      <c r="H79" s="313">
        <v>0.434782608695652</v>
      </c>
      <c r="I79" s="313">
        <v>0.25</v>
      </c>
      <c r="J79" s="313">
        <v>0.8</v>
      </c>
      <c r="K79" s="313">
        <v>0.38095238095238</v>
      </c>
      <c r="L79" s="313">
        <v>0.711111111111111</v>
      </c>
      <c r="M79" s="313">
        <v>0.491097308488612</v>
      </c>
      <c r="N79" s="313"/>
      <c r="O79" s="313"/>
      <c r="P79" s="313"/>
      <c r="Q79" s="313"/>
      <c r="R79" s="313"/>
      <c r="S79" s="313"/>
      <c r="T79" s="313"/>
      <c r="U79" s="269"/>
      <c r="V79" s="269"/>
      <c r="W79" s="269"/>
      <c r="X79" s="269"/>
      <c r="Y79" s="269"/>
      <c r="Z79" s="269"/>
      <c r="AA79" s="269"/>
      <c r="AB79" s="269"/>
      <c r="AC79" s="269"/>
      <c r="AD79" s="269"/>
      <c r="AE79" s="269"/>
      <c r="AF79" s="269"/>
    </row>
    <row r="80" ht="15.75" customHeight="1">
      <c r="A80" s="316">
        <v>2.0</v>
      </c>
      <c r="B80" s="313" t="s">
        <v>1621</v>
      </c>
      <c r="C80" s="313" t="s">
        <v>1766</v>
      </c>
      <c r="D80" s="313">
        <v>2.0</v>
      </c>
      <c r="E80" s="313"/>
      <c r="F80" s="313"/>
      <c r="G80" s="313"/>
      <c r="H80" s="313"/>
      <c r="I80" s="313"/>
      <c r="J80" s="313"/>
      <c r="K80" s="313"/>
      <c r="L80" s="313"/>
      <c r="M80" s="313"/>
      <c r="N80" s="313"/>
      <c r="O80" s="313"/>
      <c r="P80" s="313"/>
      <c r="Q80" s="313"/>
      <c r="R80" s="313"/>
      <c r="S80" s="313"/>
      <c r="T80" s="313"/>
      <c r="U80" s="269"/>
      <c r="V80" s="269"/>
      <c r="W80" s="269"/>
      <c r="X80" s="269"/>
      <c r="Y80" s="269"/>
      <c r="Z80" s="269"/>
      <c r="AA80" s="269"/>
      <c r="AB80" s="269"/>
      <c r="AC80" s="269"/>
      <c r="AD80" s="269"/>
      <c r="AE80" s="269"/>
      <c r="AF80" s="269"/>
    </row>
    <row r="81" ht="15.75" customHeight="1">
      <c r="A81" s="316">
        <v>2.0</v>
      </c>
      <c r="B81" s="313" t="s">
        <v>1623</v>
      </c>
      <c r="C81" s="313" t="s">
        <v>1766</v>
      </c>
      <c r="D81" s="313">
        <v>2.0</v>
      </c>
      <c r="E81" s="313"/>
      <c r="F81" s="313"/>
      <c r="G81" s="313"/>
      <c r="H81" s="313"/>
      <c r="I81" s="313"/>
      <c r="J81" s="313"/>
      <c r="K81" s="313"/>
      <c r="L81" s="313"/>
      <c r="M81" s="313"/>
      <c r="N81" s="313"/>
      <c r="O81" s="313"/>
      <c r="P81" s="313"/>
      <c r="Q81" s="313"/>
      <c r="R81" s="313"/>
      <c r="S81" s="313"/>
      <c r="T81" s="313"/>
      <c r="U81" s="269"/>
      <c r="V81" s="269"/>
      <c r="W81" s="269"/>
      <c r="X81" s="269"/>
      <c r="Y81" s="269"/>
      <c r="Z81" s="269"/>
      <c r="AA81" s="269"/>
      <c r="AB81" s="269"/>
      <c r="AC81" s="269"/>
      <c r="AD81" s="269"/>
      <c r="AE81" s="269"/>
      <c r="AF81" s="269"/>
    </row>
    <row r="82" ht="15.75" customHeight="1"/>
    <row r="83" ht="15.75" customHeight="1"/>
    <row r="84" ht="15.75" customHeight="1"/>
    <row r="85" ht="15.75" customHeight="1"/>
    <row r="86" ht="15.75" customHeight="1"/>
    <row r="87" ht="15.75" customHeight="1"/>
    <row r="88" ht="15.75" customHeight="1"/>
    <row r="89" ht="15.75" customHeight="1">
      <c r="A89" s="321"/>
      <c r="U89" s="269"/>
      <c r="V89" s="269"/>
      <c r="W89" s="269"/>
      <c r="X89" s="269"/>
      <c r="Y89" s="269"/>
      <c r="Z89" s="269"/>
      <c r="AA89" s="269"/>
      <c r="AB89" s="269"/>
      <c r="AC89" s="269"/>
      <c r="AD89" s="269"/>
      <c r="AE89" s="269"/>
      <c r="AF89" s="269"/>
    </row>
    <row r="90" ht="15.75" customHeight="1">
      <c r="A90" s="321"/>
      <c r="U90" s="269"/>
      <c r="V90" s="269"/>
      <c r="W90" s="269"/>
      <c r="X90" s="269"/>
      <c r="Y90" s="269"/>
      <c r="Z90" s="269"/>
      <c r="AA90" s="269"/>
      <c r="AB90" s="269"/>
      <c r="AC90" s="269"/>
      <c r="AD90" s="269"/>
      <c r="AE90" s="269"/>
      <c r="AF90" s="269"/>
    </row>
    <row r="91" ht="15.75" customHeight="1">
      <c r="A91" s="321"/>
      <c r="U91" s="269"/>
      <c r="V91" s="269"/>
      <c r="W91" s="269"/>
      <c r="X91" s="269"/>
      <c r="Y91" s="269"/>
      <c r="Z91" s="269"/>
      <c r="AA91" s="269"/>
      <c r="AB91" s="269"/>
      <c r="AC91" s="269"/>
      <c r="AD91" s="269"/>
      <c r="AE91" s="269"/>
      <c r="AF91" s="269"/>
    </row>
    <row r="92" ht="15.75" customHeight="1">
      <c r="A92" s="321"/>
      <c r="U92" s="269"/>
      <c r="V92" s="269"/>
      <c r="W92" s="269"/>
      <c r="X92" s="269"/>
      <c r="Y92" s="269"/>
      <c r="Z92" s="269"/>
      <c r="AA92" s="269"/>
      <c r="AB92" s="269"/>
      <c r="AC92" s="269"/>
      <c r="AD92" s="269"/>
      <c r="AE92" s="269"/>
      <c r="AF92" s="269"/>
    </row>
    <row r="93" ht="15.75" customHeight="1">
      <c r="A93" s="321"/>
      <c r="U93" s="269"/>
      <c r="V93" s="269"/>
      <c r="W93" s="269"/>
      <c r="X93" s="269"/>
      <c r="Y93" s="269"/>
      <c r="Z93" s="269"/>
      <c r="AA93" s="269"/>
      <c r="AB93" s="269"/>
      <c r="AC93" s="269"/>
      <c r="AD93" s="269"/>
      <c r="AE93" s="269"/>
      <c r="AF93" s="269"/>
    </row>
    <row r="94" ht="15.75" customHeight="1">
      <c r="A94" s="321"/>
      <c r="U94" s="269"/>
      <c r="V94" s="269"/>
      <c r="W94" s="269"/>
      <c r="X94" s="269"/>
      <c r="Y94" s="269"/>
      <c r="Z94" s="269"/>
      <c r="AA94" s="269"/>
      <c r="AB94" s="269"/>
      <c r="AC94" s="269"/>
      <c r="AD94" s="269"/>
      <c r="AE94" s="269"/>
      <c r="AF94" s="269"/>
    </row>
    <row r="95" ht="15.75" customHeight="1">
      <c r="A95" s="321"/>
      <c r="U95" s="269"/>
      <c r="V95" s="269"/>
      <c r="W95" s="269"/>
      <c r="X95" s="269"/>
      <c r="Y95" s="269"/>
      <c r="Z95" s="269"/>
      <c r="AA95" s="269"/>
      <c r="AB95" s="269"/>
      <c r="AC95" s="269"/>
      <c r="AD95" s="269"/>
      <c r="AE95" s="269"/>
      <c r="AF95" s="269"/>
    </row>
    <row r="96" ht="15.75" customHeight="1"/>
    <row r="97" ht="15.75" customHeight="1"/>
    <row r="98" ht="15.75" customHeight="1"/>
    <row r="99" ht="15.75" customHeight="1"/>
    <row r="100" ht="15.75" customHeight="1">
      <c r="A100" s="311">
        <v>1.0</v>
      </c>
      <c r="B100" s="313" t="s">
        <v>1546</v>
      </c>
      <c r="C100" s="313" t="s">
        <v>1766</v>
      </c>
      <c r="D100" s="313">
        <v>3.0</v>
      </c>
      <c r="E100" s="313">
        <v>42.0</v>
      </c>
      <c r="F100" s="313">
        <v>0.328100204467773</v>
      </c>
      <c r="G100" s="313">
        <v>0.569511830806732</v>
      </c>
      <c r="H100" s="313">
        <v>0.739130434782608</v>
      </c>
      <c r="I100" s="313">
        <v>0.428571428571428</v>
      </c>
      <c r="J100" s="313">
        <v>0.6</v>
      </c>
      <c r="K100" s="313">
        <v>0.5</v>
      </c>
      <c r="L100" s="313">
        <v>0.811111111111111</v>
      </c>
      <c r="M100" s="313">
        <v>0.524761904761904</v>
      </c>
      <c r="N100" s="313"/>
      <c r="O100" s="313"/>
      <c r="P100" s="313"/>
      <c r="Q100" s="313"/>
      <c r="R100" s="313"/>
      <c r="S100" s="313"/>
      <c r="T100" s="313"/>
      <c r="U100" s="269"/>
      <c r="V100" s="269"/>
      <c r="W100" s="269"/>
      <c r="X100" s="269"/>
      <c r="Y100" s="269"/>
      <c r="Z100" s="269"/>
      <c r="AA100" s="269"/>
      <c r="AB100" s="269"/>
      <c r="AC100" s="269"/>
      <c r="AD100" s="269"/>
      <c r="AE100" s="269"/>
      <c r="AF100" s="269"/>
    </row>
    <row r="101" ht="15.75" customHeight="1">
      <c r="A101" s="316">
        <v>2.0</v>
      </c>
      <c r="B101" s="313" t="s">
        <v>1551</v>
      </c>
      <c r="C101" s="313" t="s">
        <v>1766</v>
      </c>
      <c r="D101" s="313">
        <v>3.0</v>
      </c>
      <c r="E101" s="313"/>
      <c r="F101" s="313"/>
      <c r="G101" s="313"/>
      <c r="H101" s="313"/>
      <c r="I101" s="313"/>
      <c r="J101" s="313"/>
      <c r="K101" s="313"/>
      <c r="L101" s="313"/>
      <c r="M101" s="313"/>
      <c r="N101" s="313"/>
      <c r="O101" s="313"/>
      <c r="P101" s="313"/>
      <c r="Q101" s="313"/>
      <c r="R101" s="313"/>
      <c r="S101" s="313"/>
      <c r="T101" s="313"/>
      <c r="U101" s="269"/>
      <c r="V101" s="269"/>
      <c r="W101" s="269"/>
      <c r="X101" s="269"/>
      <c r="Y101" s="269"/>
      <c r="Z101" s="269"/>
      <c r="AA101" s="269"/>
      <c r="AB101" s="269"/>
      <c r="AC101" s="269"/>
      <c r="AD101" s="269"/>
      <c r="AE101" s="269"/>
      <c r="AF101" s="269"/>
    </row>
    <row r="102" ht="15.75" customHeight="1">
      <c r="A102" s="316">
        <v>2.0</v>
      </c>
      <c r="B102" s="313" t="s">
        <v>1556</v>
      </c>
      <c r="C102" s="313" t="s">
        <v>1766</v>
      </c>
      <c r="D102" s="313">
        <v>3.0</v>
      </c>
      <c r="E102" s="313"/>
      <c r="F102" s="313"/>
      <c r="G102" s="313"/>
      <c r="H102" s="313"/>
      <c r="I102" s="313"/>
      <c r="J102" s="313"/>
      <c r="K102" s="313"/>
      <c r="L102" s="313"/>
      <c r="M102" s="313"/>
      <c r="N102" s="313"/>
      <c r="O102" s="313"/>
      <c r="P102" s="313"/>
      <c r="Q102" s="313"/>
      <c r="R102" s="313"/>
      <c r="S102" s="313"/>
      <c r="T102" s="313"/>
      <c r="U102" s="269"/>
      <c r="V102" s="269"/>
      <c r="W102" s="269"/>
      <c r="X102" s="269"/>
      <c r="Y102" s="269"/>
      <c r="Z102" s="269"/>
      <c r="AA102" s="269"/>
      <c r="AB102" s="269"/>
      <c r="AC102" s="269"/>
      <c r="AD102" s="269"/>
      <c r="AE102" s="269"/>
      <c r="AF102" s="269"/>
    </row>
    <row r="103" ht="15.75" customHeight="1">
      <c r="A103" s="311">
        <v>1.0</v>
      </c>
      <c r="B103" s="313" t="s">
        <v>1561</v>
      </c>
      <c r="C103" s="313" t="s">
        <v>1766</v>
      </c>
      <c r="D103" s="313">
        <v>3.0</v>
      </c>
      <c r="E103" s="313">
        <v>0.0</v>
      </c>
      <c r="F103" s="313">
        <v>0.714145362377166</v>
      </c>
      <c r="G103" s="313">
        <v>1.04087591171264</v>
      </c>
      <c r="H103" s="313">
        <v>0.520833333333333</v>
      </c>
      <c r="I103" s="313">
        <v>0.448275862068965</v>
      </c>
      <c r="J103" s="313">
        <v>0.65</v>
      </c>
      <c r="K103" s="313">
        <v>0.530612244897959</v>
      </c>
      <c r="L103" s="313">
        <v>0.6625</v>
      </c>
      <c r="M103" s="313">
        <v>0.630909933098658</v>
      </c>
      <c r="N103" s="313"/>
      <c r="O103" s="313"/>
      <c r="P103" s="313"/>
      <c r="Q103" s="313"/>
      <c r="R103" s="313"/>
      <c r="S103" s="313"/>
      <c r="T103" s="313"/>
      <c r="U103" s="269"/>
      <c r="V103" s="269"/>
      <c r="W103" s="269"/>
      <c r="X103" s="269"/>
      <c r="Y103" s="269"/>
      <c r="Z103" s="269"/>
      <c r="AA103" s="269"/>
      <c r="AB103" s="269"/>
      <c r="AC103" s="269"/>
      <c r="AD103" s="269"/>
      <c r="AE103" s="269"/>
      <c r="AF103" s="269"/>
    </row>
    <row r="104" ht="15.75" customHeight="1">
      <c r="A104" s="316">
        <v>2.0</v>
      </c>
      <c r="B104" s="313" t="s">
        <v>1566</v>
      </c>
      <c r="C104" s="313" t="s">
        <v>1766</v>
      </c>
      <c r="D104" s="313">
        <v>3.0</v>
      </c>
      <c r="E104" s="313"/>
      <c r="F104" s="313"/>
      <c r="G104" s="313"/>
      <c r="H104" s="313"/>
      <c r="I104" s="313"/>
      <c r="J104" s="313"/>
      <c r="K104" s="313"/>
      <c r="L104" s="313"/>
      <c r="M104" s="313"/>
      <c r="N104" s="313"/>
      <c r="O104" s="313"/>
      <c r="P104" s="313"/>
      <c r="Q104" s="313"/>
      <c r="R104" s="313"/>
      <c r="S104" s="313"/>
      <c r="T104" s="313"/>
      <c r="U104" s="269"/>
      <c r="V104" s="269"/>
      <c r="W104" s="269"/>
      <c r="X104" s="269"/>
      <c r="Y104" s="269"/>
      <c r="Z104" s="269"/>
      <c r="AA104" s="269"/>
      <c r="AB104" s="269"/>
      <c r="AC104" s="269"/>
      <c r="AD104" s="269"/>
      <c r="AE104" s="269"/>
      <c r="AF104" s="269"/>
    </row>
    <row r="105" ht="15.75" customHeight="1">
      <c r="A105" s="316">
        <v>2.0</v>
      </c>
      <c r="B105" s="313" t="s">
        <v>1568</v>
      </c>
      <c r="C105" s="313" t="s">
        <v>1766</v>
      </c>
      <c r="D105" s="313">
        <v>3.0</v>
      </c>
      <c r="E105" s="313"/>
      <c r="F105" s="313"/>
      <c r="G105" s="313"/>
      <c r="H105" s="313"/>
      <c r="I105" s="313"/>
      <c r="J105" s="313"/>
      <c r="K105" s="313"/>
      <c r="L105" s="313"/>
      <c r="M105" s="313"/>
      <c r="N105" s="313"/>
      <c r="O105" s="313"/>
      <c r="P105" s="313"/>
      <c r="Q105" s="313"/>
      <c r="R105" s="313"/>
      <c r="S105" s="313"/>
      <c r="T105" s="313"/>
      <c r="U105" s="269"/>
      <c r="V105" s="269"/>
      <c r="W105" s="269"/>
      <c r="X105" s="269"/>
      <c r="Y105" s="269"/>
      <c r="Z105" s="269"/>
      <c r="AA105" s="269"/>
      <c r="AB105" s="269"/>
      <c r="AC105" s="269"/>
      <c r="AD105" s="269"/>
      <c r="AE105" s="269"/>
      <c r="AF105" s="269"/>
    </row>
    <row r="106" ht="15.75" customHeight="1">
      <c r="A106" s="317">
        <v>1.0</v>
      </c>
      <c r="B106" s="313" t="s">
        <v>1570</v>
      </c>
      <c r="C106" s="313" t="s">
        <v>1766</v>
      </c>
      <c r="D106" s="313">
        <v>3.0</v>
      </c>
      <c r="E106" s="313">
        <v>18.0</v>
      </c>
      <c r="F106" s="313">
        <v>0.346541613340377</v>
      </c>
      <c r="G106" s="313">
        <v>1.06705212593078</v>
      </c>
      <c r="H106" s="313">
        <v>0.434782608695652</v>
      </c>
      <c r="I106" s="313">
        <v>0.25</v>
      </c>
      <c r="J106" s="313">
        <v>0.8</v>
      </c>
      <c r="K106" s="313">
        <v>0.38095238095238</v>
      </c>
      <c r="L106" s="313">
        <v>0.711111111111111</v>
      </c>
      <c r="M106" s="313">
        <v>0.440361990950226</v>
      </c>
      <c r="N106" s="313"/>
      <c r="O106" s="313"/>
      <c r="P106" s="313"/>
      <c r="Q106" s="313"/>
      <c r="R106" s="313"/>
      <c r="S106" s="313"/>
      <c r="T106" s="313"/>
      <c r="U106" s="269"/>
      <c r="V106" s="269"/>
      <c r="W106" s="269"/>
      <c r="X106" s="269"/>
      <c r="Y106" s="269"/>
      <c r="Z106" s="269"/>
      <c r="AA106" s="269"/>
      <c r="AB106" s="269"/>
      <c r="AC106" s="269"/>
      <c r="AD106" s="269"/>
      <c r="AE106" s="269"/>
      <c r="AF106" s="269"/>
    </row>
    <row r="107" ht="15.75" customHeight="1">
      <c r="A107" s="317">
        <v>1.0</v>
      </c>
      <c r="B107" s="313" t="s">
        <v>1572</v>
      </c>
      <c r="C107" s="313" t="s">
        <v>1766</v>
      </c>
      <c r="D107" s="313">
        <v>3.0</v>
      </c>
      <c r="E107" s="313">
        <v>45.0</v>
      </c>
      <c r="F107" s="313">
        <v>0.854638576507568</v>
      </c>
      <c r="G107" s="313">
        <v>1.62454521656036</v>
      </c>
      <c r="H107" s="313">
        <v>0.583333333333333</v>
      </c>
      <c r="I107" s="313">
        <v>0.5</v>
      </c>
      <c r="J107" s="313">
        <v>0.8</v>
      </c>
      <c r="K107" s="313">
        <v>0.615384615384615</v>
      </c>
      <c r="L107" s="313">
        <v>0.651785714285714</v>
      </c>
      <c r="M107" s="313">
        <v>0.607664906799398</v>
      </c>
      <c r="N107" s="313"/>
      <c r="O107" s="313"/>
      <c r="P107" s="313"/>
      <c r="Q107" s="313"/>
      <c r="R107" s="313"/>
      <c r="S107" s="313"/>
      <c r="T107" s="313"/>
      <c r="U107" s="269"/>
      <c r="V107" s="269"/>
      <c r="W107" s="269"/>
      <c r="X107" s="269"/>
      <c r="Y107" s="269"/>
      <c r="Z107" s="269"/>
      <c r="AA107" s="269"/>
      <c r="AB107" s="269"/>
      <c r="AC107" s="269"/>
      <c r="AD107" s="269"/>
      <c r="AE107" s="269"/>
      <c r="AF107" s="269"/>
    </row>
    <row r="108" ht="15.75" customHeight="1">
      <c r="A108" s="316">
        <v>2.0</v>
      </c>
      <c r="B108" s="313" t="s">
        <v>1574</v>
      </c>
      <c r="C108" s="313" t="s">
        <v>1766</v>
      </c>
      <c r="D108" s="313">
        <v>3.0</v>
      </c>
      <c r="E108" s="313"/>
      <c r="F108" s="313"/>
      <c r="G108" s="313"/>
      <c r="H108" s="313"/>
      <c r="I108" s="313"/>
      <c r="J108" s="313"/>
      <c r="K108" s="313"/>
      <c r="L108" s="313"/>
      <c r="M108" s="313"/>
      <c r="N108" s="313"/>
      <c r="O108" s="313"/>
      <c r="P108" s="313"/>
      <c r="Q108" s="313"/>
      <c r="R108" s="313"/>
      <c r="S108" s="313"/>
      <c r="T108" s="313"/>
      <c r="U108" s="269"/>
      <c r="V108" s="269"/>
      <c r="W108" s="269"/>
      <c r="X108" s="269"/>
      <c r="Y108" s="269"/>
      <c r="Z108" s="269"/>
      <c r="AA108" s="269"/>
      <c r="AB108" s="269"/>
      <c r="AC108" s="269"/>
      <c r="AD108" s="269"/>
      <c r="AE108" s="269"/>
      <c r="AF108" s="269"/>
    </row>
    <row r="109" ht="15.75" customHeight="1">
      <c r="A109" s="316">
        <v>2.0</v>
      </c>
      <c r="B109" s="313" t="s">
        <v>1576</v>
      </c>
      <c r="C109" s="313" t="s">
        <v>1766</v>
      </c>
      <c r="D109" s="313">
        <v>3.0</v>
      </c>
      <c r="E109" s="313"/>
      <c r="F109" s="313"/>
      <c r="G109" s="313"/>
      <c r="H109" s="313"/>
      <c r="I109" s="313"/>
      <c r="J109" s="313"/>
      <c r="K109" s="313"/>
      <c r="L109" s="313"/>
      <c r="M109" s="313"/>
      <c r="N109" s="313"/>
      <c r="O109" s="313"/>
      <c r="P109" s="313"/>
      <c r="Q109" s="313"/>
      <c r="R109" s="313"/>
      <c r="S109" s="313"/>
      <c r="T109" s="313"/>
      <c r="U109" s="269"/>
      <c r="V109" s="269"/>
      <c r="W109" s="269"/>
      <c r="X109" s="269"/>
      <c r="Y109" s="269"/>
      <c r="Z109" s="269"/>
      <c r="AA109" s="269"/>
      <c r="AB109" s="269"/>
      <c r="AC109" s="269"/>
      <c r="AD109" s="269"/>
      <c r="AE109" s="269"/>
      <c r="AF109" s="269"/>
    </row>
    <row r="110" ht="15.75" customHeight="1">
      <c r="A110" s="316">
        <v>2.0</v>
      </c>
      <c r="B110" s="313" t="s">
        <v>1578</v>
      </c>
      <c r="C110" s="313" t="s">
        <v>1766</v>
      </c>
      <c r="D110" s="313">
        <v>3.0</v>
      </c>
      <c r="E110" s="313"/>
      <c r="F110" s="313"/>
      <c r="G110" s="313"/>
      <c r="H110" s="313"/>
      <c r="I110" s="313"/>
      <c r="J110" s="313"/>
      <c r="K110" s="313"/>
      <c r="L110" s="313"/>
      <c r="M110" s="313"/>
      <c r="N110" s="313"/>
      <c r="O110" s="313"/>
      <c r="P110" s="313"/>
      <c r="Q110" s="313"/>
      <c r="R110" s="313"/>
      <c r="S110" s="313"/>
      <c r="T110" s="313"/>
      <c r="U110" s="269"/>
      <c r="V110" s="269"/>
      <c r="W110" s="269"/>
      <c r="X110" s="269"/>
      <c r="Y110" s="269"/>
      <c r="Z110" s="269"/>
      <c r="AA110" s="269"/>
      <c r="AB110" s="269"/>
      <c r="AC110" s="269"/>
      <c r="AD110" s="269"/>
      <c r="AE110" s="269"/>
      <c r="AF110" s="269"/>
    </row>
    <row r="111" ht="15.75" customHeight="1">
      <c r="A111" s="316">
        <v>2.0</v>
      </c>
      <c r="B111" s="313" t="s">
        <v>1580</v>
      </c>
      <c r="C111" s="313" t="s">
        <v>1766</v>
      </c>
      <c r="D111" s="313">
        <v>3.0</v>
      </c>
      <c r="E111" s="313"/>
      <c r="F111" s="313"/>
      <c r="G111" s="313"/>
      <c r="H111" s="313"/>
      <c r="I111" s="313"/>
      <c r="J111" s="313"/>
      <c r="K111" s="313"/>
      <c r="L111" s="313"/>
      <c r="M111" s="313"/>
      <c r="N111" s="313"/>
      <c r="O111" s="313"/>
      <c r="P111" s="313"/>
      <c r="Q111" s="313"/>
      <c r="R111" s="313"/>
      <c r="S111" s="313"/>
      <c r="T111" s="313"/>
      <c r="U111" s="269"/>
      <c r="V111" s="269"/>
      <c r="W111" s="269"/>
      <c r="X111" s="269"/>
      <c r="Y111" s="269"/>
      <c r="Z111" s="269"/>
      <c r="AA111" s="269"/>
      <c r="AB111" s="269"/>
      <c r="AC111" s="269"/>
      <c r="AD111" s="269"/>
      <c r="AE111" s="269"/>
      <c r="AF111" s="269"/>
    </row>
    <row r="112" ht="15.75" customHeight="1">
      <c r="A112" s="316">
        <v>2.0</v>
      </c>
      <c r="B112" s="313" t="s">
        <v>1582</v>
      </c>
      <c r="C112" s="313" t="s">
        <v>1766</v>
      </c>
      <c r="D112" s="313">
        <v>3.0</v>
      </c>
      <c r="E112" s="313"/>
      <c r="F112" s="313"/>
      <c r="G112" s="313"/>
      <c r="H112" s="313"/>
      <c r="I112" s="313"/>
      <c r="J112" s="313"/>
      <c r="K112" s="313"/>
      <c r="L112" s="313"/>
      <c r="M112" s="313"/>
      <c r="N112" s="313"/>
      <c r="O112" s="313"/>
      <c r="P112" s="313"/>
      <c r="Q112" s="313"/>
      <c r="R112" s="313"/>
      <c r="S112" s="313"/>
      <c r="T112" s="313"/>
      <c r="U112" s="269"/>
      <c r="V112" s="269"/>
      <c r="W112" s="269"/>
      <c r="X112" s="269"/>
      <c r="Y112" s="269"/>
      <c r="Z112" s="269"/>
      <c r="AA112" s="269"/>
      <c r="AB112" s="269"/>
      <c r="AC112" s="269"/>
      <c r="AD112" s="269"/>
      <c r="AE112" s="269"/>
      <c r="AF112" s="269"/>
    </row>
    <row r="113" ht="15.75" customHeight="1">
      <c r="A113" s="316">
        <v>2.0</v>
      </c>
      <c r="B113" s="313" t="s">
        <v>1584</v>
      </c>
      <c r="C113" s="313" t="s">
        <v>1766</v>
      </c>
      <c r="D113" s="313">
        <v>3.0</v>
      </c>
      <c r="E113" s="313"/>
      <c r="F113" s="313"/>
      <c r="G113" s="313"/>
      <c r="H113" s="313"/>
      <c r="I113" s="313"/>
      <c r="J113" s="313"/>
      <c r="K113" s="313"/>
      <c r="L113" s="313"/>
      <c r="M113" s="313"/>
      <c r="N113" s="313"/>
      <c r="O113" s="313"/>
      <c r="P113" s="313"/>
      <c r="Q113" s="313"/>
      <c r="R113" s="313"/>
      <c r="S113" s="313"/>
      <c r="T113" s="313"/>
      <c r="U113" s="269"/>
      <c r="V113" s="269"/>
      <c r="W113" s="269"/>
      <c r="X113" s="269"/>
      <c r="Y113" s="269"/>
      <c r="Z113" s="269"/>
      <c r="AA113" s="269"/>
      <c r="AB113" s="269"/>
      <c r="AC113" s="269"/>
      <c r="AD113" s="269"/>
      <c r="AE113" s="269"/>
      <c r="AF113" s="269"/>
    </row>
    <row r="114" ht="15.75" customHeight="1">
      <c r="A114" s="316">
        <v>2.0</v>
      </c>
      <c r="B114" s="313" t="s">
        <v>1586</v>
      </c>
      <c r="C114" s="313" t="s">
        <v>1766</v>
      </c>
      <c r="D114" s="313">
        <v>3.0</v>
      </c>
      <c r="E114" s="313"/>
      <c r="F114" s="313"/>
      <c r="G114" s="313"/>
      <c r="H114" s="313"/>
      <c r="I114" s="313"/>
      <c r="J114" s="313"/>
      <c r="K114" s="313"/>
      <c r="L114" s="313"/>
      <c r="M114" s="313"/>
      <c r="N114" s="313"/>
      <c r="O114" s="313"/>
      <c r="P114" s="313"/>
      <c r="Q114" s="313"/>
      <c r="R114" s="313"/>
      <c r="S114" s="313"/>
      <c r="T114" s="313"/>
      <c r="U114" s="269"/>
      <c r="V114" s="269"/>
      <c r="W114" s="269"/>
      <c r="X114" s="269"/>
      <c r="Y114" s="269"/>
      <c r="Z114" s="269"/>
      <c r="AA114" s="269"/>
      <c r="AB114" s="269"/>
      <c r="AC114" s="269"/>
      <c r="AD114" s="269"/>
      <c r="AE114" s="269"/>
      <c r="AF114" s="269"/>
    </row>
    <row r="115" ht="15.75" customHeight="1">
      <c r="A115" s="316">
        <v>2.0</v>
      </c>
      <c r="B115" s="313" t="s">
        <v>1588</v>
      </c>
      <c r="C115" s="313" t="s">
        <v>1766</v>
      </c>
      <c r="D115" s="313">
        <v>3.0</v>
      </c>
      <c r="E115" s="313"/>
      <c r="F115" s="313"/>
      <c r="G115" s="313"/>
      <c r="H115" s="313"/>
      <c r="I115" s="313"/>
      <c r="J115" s="313"/>
      <c r="K115" s="313"/>
      <c r="L115" s="313"/>
      <c r="M115" s="313"/>
      <c r="N115" s="313"/>
      <c r="O115" s="313"/>
      <c r="P115" s="313"/>
      <c r="Q115" s="313"/>
      <c r="R115" s="313"/>
      <c r="S115" s="313"/>
      <c r="T115" s="313"/>
      <c r="U115" s="269"/>
      <c r="V115" s="269"/>
      <c r="W115" s="269"/>
      <c r="X115" s="269"/>
      <c r="Y115" s="269"/>
      <c r="Z115" s="269"/>
      <c r="AA115" s="269"/>
      <c r="AB115" s="269"/>
      <c r="AC115" s="269"/>
      <c r="AD115" s="269"/>
      <c r="AE115" s="269"/>
      <c r="AF115" s="269"/>
    </row>
    <row r="116" ht="15.75" customHeight="1">
      <c r="A116" s="316">
        <v>2.0</v>
      </c>
      <c r="B116" s="313" t="s">
        <v>1590</v>
      </c>
      <c r="C116" s="313" t="s">
        <v>1766</v>
      </c>
      <c r="D116" s="313">
        <v>3.0</v>
      </c>
      <c r="E116" s="313"/>
      <c r="F116" s="313"/>
      <c r="G116" s="313"/>
      <c r="H116" s="313"/>
      <c r="I116" s="313"/>
      <c r="J116" s="313"/>
      <c r="K116" s="313"/>
      <c r="L116" s="313"/>
      <c r="M116" s="313"/>
      <c r="N116" s="313"/>
      <c r="O116" s="313"/>
      <c r="P116" s="313"/>
      <c r="Q116" s="313"/>
      <c r="R116" s="313"/>
      <c r="S116" s="313"/>
      <c r="T116" s="313"/>
      <c r="U116" s="269"/>
      <c r="V116" s="269"/>
      <c r="W116" s="269"/>
      <c r="X116" s="269"/>
      <c r="Y116" s="269"/>
      <c r="Z116" s="269"/>
      <c r="AA116" s="269"/>
      <c r="AB116" s="269"/>
      <c r="AC116" s="269"/>
      <c r="AD116" s="269"/>
      <c r="AE116" s="269"/>
      <c r="AF116" s="269"/>
    </row>
    <row r="117" ht="15.75" customHeight="1">
      <c r="A117" s="316">
        <v>2.0</v>
      </c>
      <c r="B117" s="313" t="s">
        <v>1592</v>
      </c>
      <c r="C117" s="313" t="s">
        <v>1766</v>
      </c>
      <c r="D117" s="313">
        <v>3.0</v>
      </c>
      <c r="E117" s="313"/>
      <c r="F117" s="313"/>
      <c r="G117" s="313"/>
      <c r="H117" s="313"/>
      <c r="I117" s="313"/>
      <c r="J117" s="313"/>
      <c r="K117" s="313"/>
      <c r="L117" s="313"/>
      <c r="M117" s="313"/>
      <c r="N117" s="313"/>
      <c r="O117" s="313"/>
      <c r="P117" s="313"/>
      <c r="Q117" s="313"/>
      <c r="R117" s="313"/>
      <c r="S117" s="313"/>
      <c r="T117" s="313"/>
      <c r="U117" s="269"/>
      <c r="V117" s="269"/>
      <c r="W117" s="269"/>
      <c r="X117" s="269"/>
      <c r="Y117" s="269"/>
      <c r="Z117" s="269"/>
      <c r="AA117" s="269"/>
      <c r="AB117" s="269"/>
      <c r="AC117" s="269"/>
      <c r="AD117" s="269"/>
      <c r="AE117" s="269"/>
      <c r="AF117" s="269"/>
    </row>
    <row r="118" ht="15.75" customHeight="1">
      <c r="A118" s="316">
        <v>1.0</v>
      </c>
      <c r="B118" s="313" t="s">
        <v>1594</v>
      </c>
      <c r="C118" s="313" t="s">
        <v>1766</v>
      </c>
      <c r="D118" s="313">
        <v>3.0</v>
      </c>
      <c r="E118" s="313">
        <v>93.0</v>
      </c>
      <c r="F118" s="313">
        <v>0.324769228696823</v>
      </c>
      <c r="G118" s="313">
        <v>0.508975625038147</v>
      </c>
      <c r="H118" s="313">
        <v>0.652173913043478</v>
      </c>
      <c r="I118" s="313">
        <v>0.333333333333333</v>
      </c>
      <c r="J118" s="313">
        <v>0.6</v>
      </c>
      <c r="K118" s="313">
        <v>0.428571428571428</v>
      </c>
      <c r="L118" s="313">
        <v>0.844444444444444</v>
      </c>
      <c r="M118" s="313">
        <v>0.756060606060606</v>
      </c>
      <c r="N118" s="313"/>
      <c r="O118" s="313"/>
      <c r="P118" s="313"/>
      <c r="Q118" s="313"/>
      <c r="R118" s="313"/>
      <c r="S118" s="313"/>
      <c r="T118" s="313"/>
      <c r="U118" s="269"/>
      <c r="V118" s="269"/>
      <c r="W118" s="269"/>
      <c r="X118" s="269"/>
      <c r="Y118" s="269"/>
      <c r="Z118" s="269"/>
      <c r="AA118" s="269"/>
      <c r="AB118" s="269"/>
      <c r="AC118" s="269"/>
      <c r="AD118" s="269"/>
      <c r="AE118" s="269"/>
      <c r="AF118" s="269"/>
    </row>
    <row r="119" ht="15.75" customHeight="1">
      <c r="A119" s="316">
        <v>2.0</v>
      </c>
      <c r="B119" s="313" t="s">
        <v>1596</v>
      </c>
      <c r="C119" s="313" t="s">
        <v>1766</v>
      </c>
      <c r="D119" s="313">
        <v>3.0</v>
      </c>
      <c r="E119" s="313"/>
      <c r="F119" s="313"/>
      <c r="G119" s="313"/>
      <c r="H119" s="313"/>
      <c r="I119" s="313"/>
      <c r="J119" s="313"/>
      <c r="K119" s="313"/>
      <c r="L119" s="313"/>
      <c r="M119" s="313"/>
      <c r="N119" s="313"/>
      <c r="O119" s="313"/>
      <c r="P119" s="313"/>
      <c r="Q119" s="313"/>
      <c r="R119" s="313"/>
      <c r="S119" s="313"/>
      <c r="T119" s="313"/>
      <c r="U119" s="269"/>
      <c r="V119" s="269"/>
      <c r="W119" s="269"/>
      <c r="X119" s="269"/>
      <c r="Y119" s="269"/>
      <c r="Z119" s="269"/>
      <c r="AA119" s="269"/>
      <c r="AB119" s="269"/>
      <c r="AC119" s="269"/>
      <c r="AD119" s="269"/>
      <c r="AE119" s="269"/>
      <c r="AF119" s="269"/>
    </row>
    <row r="120" ht="15.75" customHeight="1">
      <c r="A120" s="316">
        <v>2.0</v>
      </c>
      <c r="B120" s="313" t="s">
        <v>1598</v>
      </c>
      <c r="C120" s="313" t="s">
        <v>1766</v>
      </c>
      <c r="D120" s="313">
        <v>3.0</v>
      </c>
      <c r="E120" s="313"/>
      <c r="F120" s="313"/>
      <c r="G120" s="313"/>
      <c r="H120" s="313"/>
      <c r="I120" s="313"/>
      <c r="J120" s="313"/>
      <c r="K120" s="313"/>
      <c r="L120" s="313"/>
      <c r="M120" s="313"/>
      <c r="N120" s="313"/>
      <c r="O120" s="313"/>
      <c r="P120" s="313"/>
      <c r="Q120" s="313"/>
      <c r="R120" s="313"/>
      <c r="S120" s="313"/>
      <c r="T120" s="313"/>
      <c r="U120" s="269"/>
      <c r="V120" s="269"/>
      <c r="W120" s="269"/>
      <c r="X120" s="269"/>
      <c r="Y120" s="269"/>
      <c r="Z120" s="269"/>
      <c r="AA120" s="269"/>
      <c r="AB120" s="269"/>
      <c r="AC120" s="269"/>
      <c r="AD120" s="269"/>
      <c r="AE120" s="269"/>
      <c r="AF120" s="269"/>
    </row>
    <row r="121" ht="15.75" customHeight="1">
      <c r="A121" s="316">
        <v>1.0</v>
      </c>
      <c r="B121" s="313" t="s">
        <v>1600</v>
      </c>
      <c r="C121" s="313" t="s">
        <v>1766</v>
      </c>
      <c r="D121" s="313">
        <v>3.0</v>
      </c>
      <c r="E121" s="313">
        <v>66.0</v>
      </c>
      <c r="F121" s="313">
        <v>0.550552070140838</v>
      </c>
      <c r="G121" s="313">
        <v>0.736805617809295</v>
      </c>
      <c r="H121" s="313">
        <v>0.583333333333333</v>
      </c>
      <c r="I121" s="313">
        <v>0.5</v>
      </c>
      <c r="J121" s="313">
        <v>0.55</v>
      </c>
      <c r="K121" s="313">
        <v>0.523809523809523</v>
      </c>
      <c r="L121" s="313">
        <v>0.625</v>
      </c>
      <c r="M121" s="313">
        <v>0.592804653835239</v>
      </c>
      <c r="N121" s="313"/>
      <c r="O121" s="313"/>
      <c r="P121" s="313"/>
      <c r="Q121" s="313"/>
      <c r="R121" s="313"/>
      <c r="S121" s="313"/>
      <c r="T121" s="313"/>
      <c r="U121" s="269"/>
      <c r="V121" s="269"/>
      <c r="W121" s="269"/>
      <c r="X121" s="269"/>
      <c r="Y121" s="269"/>
      <c r="Z121" s="269"/>
      <c r="AA121" s="269"/>
      <c r="AB121" s="269"/>
      <c r="AC121" s="269"/>
      <c r="AD121" s="269"/>
      <c r="AE121" s="269"/>
      <c r="AF121" s="269"/>
    </row>
    <row r="122" ht="15.75" customHeight="1">
      <c r="A122" s="316">
        <v>2.0</v>
      </c>
      <c r="B122" s="313" t="s">
        <v>1605</v>
      </c>
      <c r="C122" s="313" t="s">
        <v>1766</v>
      </c>
      <c r="D122" s="313">
        <v>3.0</v>
      </c>
      <c r="E122" s="313"/>
      <c r="F122" s="313"/>
      <c r="G122" s="313"/>
      <c r="H122" s="313"/>
      <c r="I122" s="313"/>
      <c r="J122" s="313"/>
      <c r="K122" s="313"/>
      <c r="L122" s="313"/>
      <c r="M122" s="313"/>
      <c r="N122" s="313"/>
      <c r="O122" s="313"/>
      <c r="P122" s="313"/>
      <c r="Q122" s="313"/>
      <c r="R122" s="313"/>
      <c r="S122" s="313"/>
      <c r="T122" s="313"/>
      <c r="U122" s="269"/>
      <c r="V122" s="269"/>
      <c r="W122" s="269"/>
      <c r="X122" s="269"/>
      <c r="Y122" s="269"/>
      <c r="Z122" s="269"/>
      <c r="AA122" s="269"/>
      <c r="AB122" s="269"/>
      <c r="AC122" s="269"/>
      <c r="AD122" s="269"/>
      <c r="AE122" s="269"/>
      <c r="AF122" s="269"/>
    </row>
    <row r="123" ht="15.75" customHeight="1">
      <c r="A123" s="316">
        <v>2.0</v>
      </c>
      <c r="B123" s="313" t="s">
        <v>1607</v>
      </c>
      <c r="C123" s="313" t="s">
        <v>1766</v>
      </c>
      <c r="D123" s="313">
        <v>3.0</v>
      </c>
      <c r="E123" s="313"/>
      <c r="F123" s="313"/>
      <c r="G123" s="313"/>
      <c r="H123" s="313"/>
      <c r="I123" s="313"/>
      <c r="J123" s="313"/>
      <c r="K123" s="313"/>
      <c r="L123" s="313"/>
      <c r="M123" s="313"/>
      <c r="N123" s="313"/>
      <c r="O123" s="313"/>
      <c r="P123" s="313"/>
      <c r="Q123" s="313"/>
      <c r="R123" s="313"/>
      <c r="S123" s="313"/>
      <c r="T123" s="313"/>
      <c r="U123" s="269"/>
      <c r="V123" s="269"/>
      <c r="W123" s="269"/>
      <c r="X123" s="269"/>
      <c r="Y123" s="269"/>
      <c r="Z123" s="269"/>
      <c r="AA123" s="269"/>
      <c r="AB123" s="269"/>
      <c r="AC123" s="269"/>
      <c r="AD123" s="269"/>
      <c r="AE123" s="269"/>
      <c r="AF123" s="269"/>
    </row>
    <row r="124" ht="15.75" customHeight="1">
      <c r="A124" s="316">
        <v>1.0</v>
      </c>
      <c r="B124" s="313" t="s">
        <v>1609</v>
      </c>
      <c r="C124" s="313" t="s">
        <v>1766</v>
      </c>
      <c r="D124" s="313">
        <v>3.0</v>
      </c>
      <c r="E124" s="313">
        <v>40.0</v>
      </c>
      <c r="F124" s="119">
        <v>0.985179126262664</v>
      </c>
      <c r="G124" s="313">
        <v>1.43032371997833</v>
      </c>
      <c r="H124" s="313">
        <v>0.5</v>
      </c>
      <c r="I124" s="313">
        <v>0.452380952380952</v>
      </c>
      <c r="J124" s="313">
        <v>0.95</v>
      </c>
      <c r="K124" s="313">
        <v>0.612903225806451</v>
      </c>
      <c r="L124" s="313">
        <v>0.703571428571428</v>
      </c>
      <c r="M124" s="313">
        <v>0.636823706185119</v>
      </c>
      <c r="N124" s="313"/>
      <c r="O124" s="313"/>
      <c r="P124" s="313"/>
      <c r="Q124" s="313"/>
      <c r="R124" s="313"/>
      <c r="S124" s="313"/>
      <c r="T124" s="313"/>
      <c r="U124" s="269"/>
      <c r="V124" s="269"/>
      <c r="W124" s="269"/>
      <c r="X124" s="269"/>
      <c r="Y124" s="269"/>
      <c r="Z124" s="269"/>
      <c r="AA124" s="269"/>
      <c r="AB124" s="269"/>
      <c r="AC124" s="269"/>
      <c r="AD124" s="269"/>
      <c r="AE124" s="269"/>
      <c r="AF124" s="269"/>
    </row>
    <row r="125" ht="15.75" customHeight="1">
      <c r="A125" s="316">
        <v>1.0</v>
      </c>
      <c r="B125" s="313" t="s">
        <v>1611</v>
      </c>
      <c r="C125" s="313" t="s">
        <v>1766</v>
      </c>
      <c r="D125" s="313">
        <v>3.0</v>
      </c>
      <c r="E125" s="313">
        <v>2.0</v>
      </c>
      <c r="F125" s="313">
        <v>0.561240077018737</v>
      </c>
      <c r="G125" s="313">
        <v>0.716139495372772</v>
      </c>
      <c r="H125" s="313">
        <v>0.666666666666666</v>
      </c>
      <c r="I125" s="313">
        <v>0.6</v>
      </c>
      <c r="J125" s="313">
        <v>0.6</v>
      </c>
      <c r="K125" s="313">
        <v>0.6</v>
      </c>
      <c r="L125" s="313">
        <v>0.701785714285714</v>
      </c>
      <c r="M125" s="313">
        <v>0.556028617182568</v>
      </c>
      <c r="N125" s="313"/>
      <c r="O125" s="313"/>
      <c r="P125" s="313"/>
      <c r="Q125" s="313"/>
      <c r="R125" s="313"/>
      <c r="S125" s="313"/>
      <c r="T125" s="313"/>
      <c r="U125" s="269"/>
      <c r="V125" s="269"/>
      <c r="W125" s="269"/>
      <c r="X125" s="269"/>
      <c r="Y125" s="269"/>
      <c r="Z125" s="269"/>
      <c r="AA125" s="269"/>
      <c r="AB125" s="269"/>
      <c r="AC125" s="269"/>
      <c r="AD125" s="269"/>
      <c r="AE125" s="269"/>
      <c r="AF125" s="269"/>
    </row>
    <row r="126" ht="15.75" customHeight="1">
      <c r="A126" s="316">
        <v>2.0</v>
      </c>
      <c r="B126" s="313" t="s">
        <v>1613</v>
      </c>
      <c r="C126" s="313" t="s">
        <v>1766</v>
      </c>
      <c r="D126" s="313">
        <v>3.0</v>
      </c>
      <c r="E126" s="313"/>
      <c r="F126" s="313"/>
      <c r="G126" s="313"/>
      <c r="H126" s="313"/>
      <c r="I126" s="313"/>
      <c r="J126" s="313"/>
      <c r="K126" s="313"/>
      <c r="L126" s="313"/>
      <c r="M126" s="313"/>
      <c r="N126" s="313"/>
      <c r="O126" s="313"/>
      <c r="P126" s="313"/>
      <c r="Q126" s="313"/>
      <c r="R126" s="313"/>
      <c r="S126" s="313"/>
      <c r="T126" s="313"/>
      <c r="U126" s="269"/>
      <c r="V126" s="269"/>
      <c r="W126" s="269"/>
      <c r="X126" s="269"/>
      <c r="Y126" s="269"/>
      <c r="Z126" s="269"/>
      <c r="AA126" s="269"/>
      <c r="AB126" s="269"/>
      <c r="AC126" s="269"/>
      <c r="AD126" s="269"/>
      <c r="AE126" s="269"/>
      <c r="AF126" s="269"/>
    </row>
    <row r="127" ht="15.75" customHeight="1">
      <c r="A127" s="316">
        <v>2.0</v>
      </c>
      <c r="B127" s="313" t="s">
        <v>1615</v>
      </c>
      <c r="C127" s="313" t="s">
        <v>1766</v>
      </c>
      <c r="D127" s="313">
        <v>3.0</v>
      </c>
      <c r="E127" s="313"/>
      <c r="F127" s="313"/>
      <c r="G127" s="313"/>
      <c r="H127" s="313"/>
      <c r="I127" s="313"/>
      <c r="J127" s="313"/>
      <c r="K127" s="313"/>
      <c r="L127" s="313"/>
      <c r="M127" s="313"/>
      <c r="N127" s="313"/>
      <c r="O127" s="313"/>
      <c r="P127" s="313"/>
      <c r="Q127" s="313"/>
      <c r="R127" s="313"/>
      <c r="S127" s="313"/>
      <c r="T127" s="313"/>
      <c r="U127" s="269"/>
      <c r="V127" s="269"/>
      <c r="W127" s="269"/>
      <c r="X127" s="269"/>
      <c r="Y127" s="269"/>
      <c r="Z127" s="269"/>
      <c r="AA127" s="269"/>
      <c r="AB127" s="269"/>
      <c r="AC127" s="269"/>
      <c r="AD127" s="269"/>
      <c r="AE127" s="269"/>
      <c r="AF127" s="269"/>
    </row>
    <row r="128" ht="15.75" customHeight="1">
      <c r="A128" s="316">
        <v>1.0</v>
      </c>
      <c r="B128" s="313" t="s">
        <v>1617</v>
      </c>
      <c r="C128" s="313" t="s">
        <v>1766</v>
      </c>
      <c r="D128" s="313">
        <v>3.0</v>
      </c>
      <c r="E128" s="313">
        <v>48.0</v>
      </c>
      <c r="F128" s="313">
        <v>0.558047354221344</v>
      </c>
      <c r="G128" s="313">
        <v>0.529624819755554</v>
      </c>
      <c r="H128" s="313">
        <v>0.695652173913043</v>
      </c>
      <c r="I128" s="313">
        <v>0.25</v>
      </c>
      <c r="J128" s="313">
        <v>0.2</v>
      </c>
      <c r="K128" s="313">
        <v>0.222222222222222</v>
      </c>
      <c r="L128" s="313">
        <v>0.7</v>
      </c>
      <c r="M128" s="313">
        <v>0.353809523809523</v>
      </c>
      <c r="N128" s="313"/>
      <c r="O128" s="313"/>
      <c r="P128" s="313"/>
      <c r="Q128" s="313"/>
      <c r="R128" s="313"/>
      <c r="S128" s="313"/>
      <c r="T128" s="313"/>
      <c r="U128" s="269"/>
      <c r="V128" s="269"/>
      <c r="W128" s="269"/>
      <c r="X128" s="269"/>
      <c r="Y128" s="269"/>
      <c r="Z128" s="269"/>
      <c r="AA128" s="269"/>
      <c r="AB128" s="269"/>
      <c r="AC128" s="269"/>
      <c r="AD128" s="269"/>
      <c r="AE128" s="269"/>
      <c r="AF128" s="269"/>
    </row>
    <row r="129" ht="15.75" customHeight="1">
      <c r="A129" s="316">
        <v>1.0</v>
      </c>
      <c r="B129" s="313" t="s">
        <v>1619</v>
      </c>
      <c r="C129" s="313" t="s">
        <v>1766</v>
      </c>
      <c r="D129" s="313">
        <v>3.0</v>
      </c>
      <c r="E129" s="313">
        <v>27.0</v>
      </c>
      <c r="F129" s="313">
        <v>1.53235399723052</v>
      </c>
      <c r="G129" s="313">
        <v>2.45591044425964</v>
      </c>
      <c r="H129" s="313">
        <v>0.521739130434782</v>
      </c>
      <c r="I129" s="313">
        <v>0.285714285714285</v>
      </c>
      <c r="J129" s="313">
        <v>0.8</v>
      </c>
      <c r="K129" s="313">
        <v>0.421052631578947</v>
      </c>
      <c r="L129" s="313">
        <v>0.688888888888888</v>
      </c>
      <c r="M129" s="313">
        <v>0.607367149758454</v>
      </c>
      <c r="N129" s="313"/>
      <c r="O129" s="313"/>
      <c r="P129" s="313"/>
      <c r="Q129" s="313"/>
      <c r="R129" s="313"/>
      <c r="S129" s="313"/>
      <c r="T129" s="313"/>
      <c r="U129" s="269"/>
      <c r="V129" s="269"/>
      <c r="W129" s="269"/>
      <c r="X129" s="269"/>
      <c r="Y129" s="269"/>
      <c r="Z129" s="269"/>
      <c r="AA129" s="269"/>
      <c r="AB129" s="269"/>
      <c r="AC129" s="269"/>
      <c r="AD129" s="269"/>
      <c r="AE129" s="269"/>
      <c r="AF129" s="269"/>
    </row>
    <row r="130" ht="15.75" customHeight="1">
      <c r="A130" s="316">
        <v>2.0</v>
      </c>
      <c r="B130" s="313" t="s">
        <v>1621</v>
      </c>
      <c r="C130" s="313" t="s">
        <v>1766</v>
      </c>
      <c r="D130" s="313">
        <v>3.0</v>
      </c>
      <c r="E130" s="313"/>
      <c r="F130" s="313"/>
      <c r="G130" s="313"/>
      <c r="H130" s="313"/>
      <c r="I130" s="313"/>
      <c r="J130" s="313"/>
      <c r="K130" s="313"/>
      <c r="L130" s="313"/>
      <c r="M130" s="313"/>
      <c r="N130" s="313"/>
      <c r="O130" s="313"/>
      <c r="P130" s="313"/>
      <c r="Q130" s="313"/>
      <c r="R130" s="313"/>
      <c r="S130" s="313"/>
      <c r="T130" s="313"/>
      <c r="U130" s="269"/>
      <c r="V130" s="269"/>
      <c r="W130" s="269"/>
      <c r="X130" s="269"/>
      <c r="Y130" s="269"/>
      <c r="Z130" s="269"/>
      <c r="AA130" s="269"/>
      <c r="AB130" s="269"/>
      <c r="AC130" s="269"/>
      <c r="AD130" s="269"/>
      <c r="AE130" s="269"/>
      <c r="AF130" s="269"/>
    </row>
    <row r="131" ht="15.75" customHeight="1">
      <c r="A131" s="316">
        <v>2.0</v>
      </c>
      <c r="B131" s="313" t="s">
        <v>1623</v>
      </c>
      <c r="C131" s="313" t="s">
        <v>1766</v>
      </c>
      <c r="D131" s="313">
        <v>3.0</v>
      </c>
      <c r="E131" s="313"/>
      <c r="F131" s="313"/>
      <c r="G131" s="313"/>
      <c r="H131" s="313"/>
      <c r="I131" s="313"/>
      <c r="J131" s="313"/>
      <c r="K131" s="313"/>
      <c r="L131" s="313"/>
      <c r="M131" s="313"/>
      <c r="N131" s="313"/>
      <c r="O131" s="313"/>
      <c r="P131" s="313"/>
      <c r="Q131" s="313"/>
      <c r="R131" s="313"/>
      <c r="S131" s="313"/>
      <c r="T131" s="313"/>
      <c r="U131" s="269"/>
      <c r="V131" s="269"/>
      <c r="W131" s="269"/>
      <c r="X131" s="269"/>
      <c r="Y131" s="269"/>
      <c r="Z131" s="269"/>
      <c r="AA131" s="269"/>
      <c r="AB131" s="269"/>
      <c r="AC131" s="269"/>
      <c r="AD131" s="269"/>
      <c r="AE131" s="269"/>
      <c r="AF131" s="269"/>
    </row>
    <row r="132" ht="15.75" customHeight="1"/>
    <row r="133" ht="15.75" customHeight="1"/>
    <row r="134" ht="15.75" customHeight="1"/>
    <row r="135" ht="15.75" customHeight="1"/>
    <row r="136" ht="15.75" customHeight="1"/>
    <row r="137" ht="15.75" customHeight="1"/>
    <row r="138" ht="15.75" customHeight="1"/>
    <row r="139" ht="15.75" customHeight="1"/>
    <row r="140" ht="15.75" customHeight="1">
      <c r="A140" s="321"/>
      <c r="U140" s="269"/>
      <c r="V140" s="269"/>
      <c r="W140" s="269"/>
      <c r="X140" s="269"/>
      <c r="Y140" s="269"/>
      <c r="Z140" s="269"/>
      <c r="AA140" s="269"/>
      <c r="AB140" s="269"/>
      <c r="AC140" s="269"/>
      <c r="AD140" s="269"/>
      <c r="AE140" s="269"/>
      <c r="AF140" s="269"/>
    </row>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c r="A169" s="321"/>
      <c r="U169" s="269"/>
      <c r="V169" s="269"/>
      <c r="W169" s="269"/>
      <c r="X169" s="269"/>
      <c r="Y169" s="269"/>
      <c r="Z169" s="269"/>
      <c r="AA169" s="269"/>
      <c r="AB169" s="269"/>
      <c r="AC169" s="269"/>
      <c r="AD169" s="269"/>
      <c r="AE169" s="269"/>
      <c r="AF169" s="269"/>
    </row>
    <row r="170" ht="15.75" customHeight="1">
      <c r="A170" s="321"/>
      <c r="U170" s="269"/>
      <c r="V170" s="269"/>
      <c r="W170" s="269"/>
      <c r="X170" s="269"/>
      <c r="Y170" s="269"/>
      <c r="Z170" s="269"/>
      <c r="AA170" s="269"/>
      <c r="AB170" s="269"/>
      <c r="AC170" s="269"/>
      <c r="AD170" s="269"/>
      <c r="AE170" s="269"/>
      <c r="AF170" s="269"/>
    </row>
    <row r="171" ht="15.75" customHeight="1">
      <c r="A171" s="321"/>
      <c r="U171" s="269"/>
      <c r="V171" s="269"/>
      <c r="W171" s="269"/>
      <c r="X171" s="269"/>
      <c r="Y171" s="269"/>
      <c r="Z171" s="269"/>
      <c r="AA171" s="269"/>
      <c r="AB171" s="269"/>
      <c r="AC171" s="269"/>
      <c r="AD171" s="269"/>
      <c r="AE171" s="269"/>
      <c r="AF171" s="269"/>
    </row>
    <row r="172" ht="15.75" customHeight="1">
      <c r="A172" s="321"/>
      <c r="U172" s="269"/>
      <c r="V172" s="269"/>
      <c r="W172" s="269"/>
      <c r="X172" s="269"/>
      <c r="Y172" s="269"/>
      <c r="Z172" s="269"/>
      <c r="AA172" s="269"/>
      <c r="AB172" s="269"/>
      <c r="AC172" s="269"/>
      <c r="AD172" s="269"/>
      <c r="AE172" s="269"/>
      <c r="AF172" s="269"/>
    </row>
    <row r="173" ht="15.75" customHeight="1">
      <c r="A173" s="321"/>
      <c r="U173" s="269"/>
      <c r="V173" s="269"/>
      <c r="W173" s="269"/>
      <c r="X173" s="269"/>
      <c r="Y173" s="269"/>
      <c r="Z173" s="269"/>
      <c r="AA173" s="269"/>
      <c r="AB173" s="269"/>
      <c r="AC173" s="269"/>
      <c r="AD173" s="269"/>
      <c r="AE173" s="269"/>
      <c r="AF173" s="269"/>
    </row>
    <row r="174" ht="15.75" customHeight="1">
      <c r="A174" s="321"/>
      <c r="U174" s="269"/>
      <c r="V174" s="269"/>
      <c r="W174" s="269"/>
      <c r="X174" s="269"/>
      <c r="Y174" s="269"/>
      <c r="Z174" s="269"/>
      <c r="AA174" s="269"/>
      <c r="AB174" s="269"/>
      <c r="AC174" s="269"/>
      <c r="AD174" s="269"/>
      <c r="AE174" s="269"/>
      <c r="AF174" s="269"/>
    </row>
    <row r="175" ht="15.75" customHeight="1">
      <c r="A175" s="321"/>
      <c r="U175" s="269"/>
      <c r="V175" s="269"/>
      <c r="W175" s="269"/>
      <c r="X175" s="269"/>
      <c r="Y175" s="269"/>
      <c r="Z175" s="269"/>
      <c r="AA175" s="269"/>
      <c r="AB175" s="269"/>
      <c r="AC175" s="269"/>
      <c r="AD175" s="269"/>
      <c r="AE175" s="269"/>
      <c r="AF175" s="269"/>
    </row>
    <row r="176" ht="15.75" customHeight="1">
      <c r="A176" s="321"/>
      <c r="U176" s="269"/>
      <c r="V176" s="269"/>
      <c r="W176" s="269"/>
      <c r="X176" s="269"/>
      <c r="Y176" s="269"/>
      <c r="Z176" s="269"/>
      <c r="AA176" s="269"/>
      <c r="AB176" s="269"/>
      <c r="AC176" s="269"/>
      <c r="AD176" s="269"/>
      <c r="AE176" s="269"/>
      <c r="AF176" s="269"/>
    </row>
    <row r="177" ht="15.75" customHeight="1">
      <c r="A177" s="321"/>
      <c r="U177" s="269"/>
      <c r="V177" s="269"/>
      <c r="W177" s="269"/>
      <c r="X177" s="269"/>
      <c r="Y177" s="269"/>
      <c r="Z177" s="269"/>
      <c r="AA177" s="269"/>
      <c r="AB177" s="269"/>
      <c r="AC177" s="269"/>
      <c r="AD177" s="269"/>
      <c r="AE177" s="269"/>
      <c r="AF177" s="269"/>
    </row>
    <row r="178" ht="15.75" customHeight="1">
      <c r="A178" s="321"/>
      <c r="U178" s="269"/>
      <c r="V178" s="269"/>
      <c r="W178" s="269"/>
      <c r="X178" s="269"/>
      <c r="Y178" s="269"/>
      <c r="Z178" s="269"/>
      <c r="AA178" s="269"/>
      <c r="AB178" s="269"/>
      <c r="AC178" s="269"/>
      <c r="AD178" s="269"/>
      <c r="AE178" s="269"/>
      <c r="AF178" s="269"/>
    </row>
    <row r="179" ht="15.75" customHeight="1">
      <c r="A179" s="321"/>
      <c r="U179" s="269"/>
      <c r="V179" s="269"/>
      <c r="W179" s="269"/>
      <c r="X179" s="269"/>
      <c r="Y179" s="269"/>
      <c r="Z179" s="269"/>
      <c r="AA179" s="269"/>
      <c r="AB179" s="269"/>
      <c r="AC179" s="269"/>
      <c r="AD179" s="269"/>
      <c r="AE179" s="269"/>
      <c r="AF179" s="269"/>
    </row>
    <row r="180" ht="15.75" customHeight="1">
      <c r="A180" s="321"/>
      <c r="U180" s="269"/>
      <c r="V180" s="269"/>
      <c r="W180" s="269"/>
      <c r="X180" s="269"/>
      <c r="Y180" s="269"/>
      <c r="Z180" s="269"/>
      <c r="AA180" s="269"/>
      <c r="AB180" s="269"/>
      <c r="AC180" s="269"/>
      <c r="AD180" s="269"/>
      <c r="AE180" s="269"/>
      <c r="AF180" s="269"/>
    </row>
    <row r="181" ht="15.75" customHeight="1">
      <c r="A181" s="321"/>
      <c r="U181" s="269"/>
      <c r="V181" s="269"/>
      <c r="W181" s="269"/>
      <c r="X181" s="269"/>
      <c r="Y181" s="269"/>
      <c r="Z181" s="269"/>
      <c r="AA181" s="269"/>
      <c r="AB181" s="269"/>
      <c r="AC181" s="269"/>
      <c r="AD181" s="269"/>
      <c r="AE181" s="269"/>
      <c r="AF181" s="269"/>
    </row>
    <row r="182" ht="15.75" customHeight="1">
      <c r="A182" s="321"/>
      <c r="U182" s="269"/>
      <c r="V182" s="269"/>
      <c r="W182" s="269"/>
      <c r="X182" s="269"/>
      <c r="Y182" s="269"/>
      <c r="Z182" s="269"/>
      <c r="AA182" s="269"/>
      <c r="AB182" s="269"/>
      <c r="AC182" s="269"/>
      <c r="AD182" s="269"/>
      <c r="AE182" s="269"/>
      <c r="AF182" s="269"/>
    </row>
    <row r="183" ht="15.75" customHeight="1">
      <c r="A183" s="321"/>
      <c r="U183" s="269"/>
      <c r="V183" s="269"/>
      <c r="W183" s="269"/>
      <c r="X183" s="269"/>
      <c r="Y183" s="269"/>
      <c r="Z183" s="269"/>
      <c r="AA183" s="269"/>
      <c r="AB183" s="269"/>
      <c r="AC183" s="269"/>
      <c r="AD183" s="269"/>
      <c r="AE183" s="269"/>
      <c r="AF183" s="269"/>
    </row>
    <row r="184" ht="15.75" customHeight="1">
      <c r="A184" s="321"/>
      <c r="U184" s="269"/>
      <c r="V184" s="269"/>
      <c r="W184" s="269"/>
      <c r="X184" s="269"/>
      <c r="Y184" s="269"/>
      <c r="Z184" s="269"/>
      <c r="AA184" s="269"/>
      <c r="AB184" s="269"/>
      <c r="AC184" s="269"/>
      <c r="AD184" s="269"/>
      <c r="AE184" s="269"/>
      <c r="AF184" s="269"/>
    </row>
    <row r="185" ht="15.75" customHeight="1">
      <c r="A185" s="321"/>
      <c r="U185" s="269"/>
      <c r="V185" s="269"/>
      <c r="W185" s="269"/>
      <c r="X185" s="269"/>
      <c r="Y185" s="269"/>
      <c r="Z185" s="269"/>
      <c r="AA185" s="269"/>
      <c r="AB185" s="269"/>
      <c r="AC185" s="269"/>
      <c r="AD185" s="269"/>
      <c r="AE185" s="269"/>
      <c r="AF185" s="269"/>
    </row>
    <row r="186" ht="15.75" customHeight="1">
      <c r="A186" s="321"/>
      <c r="U186" s="269"/>
      <c r="V186" s="269"/>
      <c r="W186" s="269"/>
      <c r="X186" s="269"/>
      <c r="Y186" s="269"/>
      <c r="Z186" s="269"/>
      <c r="AA186" s="269"/>
      <c r="AB186" s="269"/>
      <c r="AC186" s="269"/>
      <c r="AD186" s="269"/>
      <c r="AE186" s="269"/>
      <c r="AF186" s="269"/>
    </row>
    <row r="187" ht="15.75" customHeight="1">
      <c r="A187" s="321"/>
      <c r="U187" s="269"/>
      <c r="V187" s="269"/>
      <c r="W187" s="269"/>
      <c r="X187" s="269"/>
      <c r="Y187" s="269"/>
      <c r="Z187" s="269"/>
      <c r="AA187" s="269"/>
      <c r="AB187" s="269"/>
      <c r="AC187" s="269"/>
      <c r="AD187" s="269"/>
      <c r="AE187" s="269"/>
      <c r="AF187" s="269"/>
    </row>
    <row r="188" ht="15.75" customHeight="1">
      <c r="A188" s="321"/>
      <c r="U188" s="269"/>
      <c r="V188" s="269"/>
      <c r="W188" s="269"/>
      <c r="X188" s="269"/>
      <c r="Y188" s="269"/>
      <c r="Z188" s="269"/>
      <c r="AA188" s="269"/>
      <c r="AB188" s="269"/>
      <c r="AC188" s="269"/>
      <c r="AD188" s="269"/>
      <c r="AE188" s="269"/>
      <c r="AF188" s="269"/>
    </row>
    <row r="189" ht="15.75" customHeight="1">
      <c r="A189" s="321"/>
      <c r="U189" s="269"/>
      <c r="V189" s="269"/>
      <c r="W189" s="269"/>
      <c r="X189" s="269"/>
      <c r="Y189" s="269"/>
      <c r="Z189" s="269"/>
      <c r="AA189" s="269"/>
      <c r="AB189" s="269"/>
      <c r="AC189" s="269"/>
      <c r="AD189" s="269"/>
      <c r="AE189" s="269"/>
      <c r="AF189" s="269"/>
    </row>
    <row r="190" ht="15.75" customHeight="1">
      <c r="A190" s="321"/>
      <c r="U190" s="269"/>
      <c r="V190" s="269"/>
      <c r="W190" s="269"/>
      <c r="X190" s="269"/>
      <c r="Y190" s="269"/>
      <c r="Z190" s="269"/>
      <c r="AA190" s="269"/>
      <c r="AB190" s="269"/>
      <c r="AC190" s="269"/>
      <c r="AD190" s="269"/>
      <c r="AE190" s="269"/>
      <c r="AF190" s="269"/>
    </row>
    <row r="191" ht="15.75" customHeight="1">
      <c r="A191" s="321"/>
      <c r="U191" s="269"/>
      <c r="V191" s="269"/>
      <c r="W191" s="269"/>
      <c r="X191" s="269"/>
      <c r="Y191" s="269"/>
      <c r="Z191" s="269"/>
      <c r="AA191" s="269"/>
      <c r="AB191" s="269"/>
      <c r="AC191" s="269"/>
      <c r="AD191" s="269"/>
      <c r="AE191" s="269"/>
      <c r="AF191" s="269"/>
    </row>
    <row r="192" ht="15.75" customHeight="1">
      <c r="A192" s="321"/>
      <c r="U192" s="269"/>
      <c r="V192" s="269"/>
      <c r="W192" s="269"/>
      <c r="X192" s="269"/>
      <c r="Y192" s="269"/>
      <c r="Z192" s="269"/>
      <c r="AA192" s="269"/>
      <c r="AB192" s="269"/>
      <c r="AC192" s="269"/>
      <c r="AD192" s="269"/>
      <c r="AE192" s="269"/>
      <c r="AF192" s="269"/>
    </row>
    <row r="193" ht="15.75" customHeight="1">
      <c r="A193" s="321"/>
      <c r="U193" s="269"/>
      <c r="V193" s="269"/>
      <c r="W193" s="269"/>
      <c r="X193" s="269"/>
      <c r="Y193" s="269"/>
      <c r="Z193" s="269"/>
      <c r="AA193" s="269"/>
      <c r="AB193" s="269"/>
      <c r="AC193" s="269"/>
      <c r="AD193" s="269"/>
      <c r="AE193" s="269"/>
      <c r="AF193" s="269"/>
    </row>
    <row r="194" ht="15.75" customHeight="1">
      <c r="A194" s="321"/>
      <c r="U194" s="269"/>
      <c r="V194" s="269"/>
      <c r="W194" s="269"/>
      <c r="X194" s="269"/>
      <c r="Y194" s="269"/>
      <c r="Z194" s="269"/>
      <c r="AA194" s="269"/>
      <c r="AB194" s="269"/>
      <c r="AC194" s="269"/>
      <c r="AD194" s="269"/>
      <c r="AE194" s="269"/>
      <c r="AF194" s="269"/>
    </row>
    <row r="195" ht="15.75" customHeight="1">
      <c r="A195" s="321"/>
      <c r="U195" s="269"/>
      <c r="V195" s="269"/>
      <c r="W195" s="269"/>
      <c r="X195" s="269"/>
      <c r="Y195" s="269"/>
      <c r="Z195" s="269"/>
      <c r="AA195" s="269"/>
      <c r="AB195" s="269"/>
      <c r="AC195" s="269"/>
      <c r="AD195" s="269"/>
      <c r="AE195" s="269"/>
      <c r="AF195" s="269"/>
    </row>
    <row r="196" ht="15.75" customHeight="1">
      <c r="A196" s="321"/>
      <c r="U196" s="269"/>
      <c r="V196" s="269"/>
      <c r="W196" s="269"/>
      <c r="X196" s="269"/>
      <c r="Y196" s="269"/>
      <c r="Z196" s="269"/>
      <c r="AA196" s="269"/>
      <c r="AB196" s="269"/>
      <c r="AC196" s="269"/>
      <c r="AD196" s="269"/>
      <c r="AE196" s="269"/>
      <c r="AF196" s="269"/>
    </row>
    <row r="197" ht="15.75" customHeight="1">
      <c r="A197" s="321"/>
      <c r="U197" s="269"/>
      <c r="V197" s="269"/>
      <c r="W197" s="269"/>
      <c r="X197" s="269"/>
      <c r="Y197" s="269"/>
      <c r="Z197" s="269"/>
      <c r="AA197" s="269"/>
      <c r="AB197" s="269"/>
      <c r="AC197" s="269"/>
      <c r="AD197" s="269"/>
      <c r="AE197" s="269"/>
      <c r="AF197" s="269"/>
    </row>
    <row r="198" ht="15.75" customHeight="1">
      <c r="A198" s="321"/>
      <c r="U198" s="269"/>
      <c r="V198" s="269"/>
      <c r="W198" s="269"/>
      <c r="X198" s="269"/>
      <c r="Y198" s="269"/>
      <c r="Z198" s="269"/>
      <c r="AA198" s="269"/>
      <c r="AB198" s="269"/>
      <c r="AC198" s="269"/>
      <c r="AD198" s="269"/>
      <c r="AE198" s="269"/>
      <c r="AF198" s="269"/>
    </row>
    <row r="199" ht="15.75" customHeight="1">
      <c r="A199" s="321"/>
      <c r="U199" s="269"/>
      <c r="V199" s="269"/>
      <c r="W199" s="269"/>
      <c r="X199" s="269"/>
      <c r="Y199" s="269"/>
      <c r="Z199" s="269"/>
      <c r="AA199" s="269"/>
      <c r="AB199" s="269"/>
      <c r="AC199" s="269"/>
      <c r="AD199" s="269"/>
      <c r="AE199" s="269"/>
      <c r="AF199" s="269"/>
    </row>
    <row r="200" ht="15.75" customHeight="1">
      <c r="A200" s="321"/>
      <c r="U200" s="269"/>
      <c r="V200" s="269"/>
      <c r="W200" s="269"/>
      <c r="X200" s="269"/>
      <c r="Y200" s="269"/>
      <c r="Z200" s="269"/>
      <c r="AA200" s="269"/>
      <c r="AB200" s="269"/>
      <c r="AC200" s="269"/>
      <c r="AD200" s="269"/>
      <c r="AE200" s="269"/>
      <c r="AF200" s="269"/>
    </row>
    <row r="201" ht="15.75" customHeight="1">
      <c r="A201" s="321"/>
      <c r="U201" s="269"/>
      <c r="V201" s="269"/>
      <c r="W201" s="269"/>
      <c r="X201" s="269"/>
      <c r="Y201" s="269"/>
      <c r="Z201" s="269"/>
      <c r="AA201" s="269"/>
      <c r="AB201" s="269"/>
      <c r="AC201" s="269"/>
      <c r="AD201" s="269"/>
      <c r="AE201" s="269"/>
      <c r="AF201" s="269"/>
    </row>
    <row r="202" ht="15.75" customHeight="1">
      <c r="A202" s="321"/>
      <c r="U202" s="269"/>
      <c r="V202" s="269"/>
      <c r="W202" s="269"/>
      <c r="X202" s="269"/>
      <c r="Y202" s="269"/>
      <c r="Z202" s="269"/>
      <c r="AA202" s="269"/>
      <c r="AB202" s="269"/>
      <c r="AC202" s="269"/>
      <c r="AD202" s="269"/>
      <c r="AE202" s="269"/>
      <c r="AF202" s="269"/>
    </row>
    <row r="203" ht="15.75" customHeight="1">
      <c r="A203" s="321"/>
      <c r="U203" s="269"/>
      <c r="V203" s="269"/>
      <c r="W203" s="269"/>
      <c r="X203" s="269"/>
      <c r="Y203" s="269"/>
      <c r="Z203" s="269"/>
      <c r="AA203" s="269"/>
      <c r="AB203" s="269"/>
      <c r="AC203" s="269"/>
      <c r="AD203" s="269"/>
      <c r="AE203" s="269"/>
      <c r="AF203" s="269"/>
    </row>
    <row r="204" ht="15.75" customHeight="1">
      <c r="A204" s="321"/>
      <c r="U204" s="269"/>
      <c r="V204" s="269"/>
      <c r="W204" s="269"/>
      <c r="X204" s="269"/>
      <c r="Y204" s="269"/>
      <c r="Z204" s="269"/>
      <c r="AA204" s="269"/>
      <c r="AB204" s="269"/>
      <c r="AC204" s="269"/>
      <c r="AD204" s="269"/>
      <c r="AE204" s="269"/>
      <c r="AF204" s="269"/>
    </row>
    <row r="205" ht="15.75" customHeight="1">
      <c r="A205" s="321"/>
      <c r="U205" s="269"/>
      <c r="V205" s="269"/>
      <c r="W205" s="269"/>
      <c r="X205" s="269"/>
      <c r="Y205" s="269"/>
      <c r="Z205" s="269"/>
      <c r="AA205" s="269"/>
      <c r="AB205" s="269"/>
      <c r="AC205" s="269"/>
      <c r="AD205" s="269"/>
      <c r="AE205" s="269"/>
      <c r="AF205" s="269"/>
    </row>
    <row r="206" ht="15.75" customHeight="1">
      <c r="A206" s="321"/>
      <c r="U206" s="269"/>
      <c r="V206" s="269"/>
      <c r="W206" s="269"/>
      <c r="X206" s="269"/>
      <c r="Y206" s="269"/>
      <c r="Z206" s="269"/>
      <c r="AA206" s="269"/>
      <c r="AB206" s="269"/>
      <c r="AC206" s="269"/>
      <c r="AD206" s="269"/>
      <c r="AE206" s="269"/>
      <c r="AF206" s="269"/>
    </row>
    <row r="207" ht="15.75" customHeight="1">
      <c r="A207" s="321"/>
      <c r="U207" s="269"/>
      <c r="V207" s="269"/>
      <c r="W207" s="269"/>
      <c r="X207" s="269"/>
      <c r="Y207" s="269"/>
      <c r="Z207" s="269"/>
      <c r="AA207" s="269"/>
      <c r="AB207" s="269"/>
      <c r="AC207" s="269"/>
      <c r="AD207" s="269"/>
      <c r="AE207" s="269"/>
      <c r="AF207" s="269"/>
    </row>
    <row r="208" ht="15.75" customHeight="1">
      <c r="A208" s="321"/>
      <c r="U208" s="269"/>
      <c r="V208" s="269"/>
      <c r="W208" s="269"/>
      <c r="X208" s="269"/>
      <c r="Y208" s="269"/>
      <c r="Z208" s="269"/>
      <c r="AA208" s="269"/>
      <c r="AB208" s="269"/>
      <c r="AC208" s="269"/>
      <c r="AD208" s="269"/>
      <c r="AE208" s="269"/>
      <c r="AF208" s="269"/>
    </row>
    <row r="209" ht="15.75" customHeight="1">
      <c r="A209" s="321"/>
      <c r="U209" s="269"/>
      <c r="V209" s="269"/>
      <c r="W209" s="269"/>
      <c r="X209" s="269"/>
      <c r="Y209" s="269"/>
      <c r="Z209" s="269"/>
      <c r="AA209" s="269"/>
      <c r="AB209" s="269"/>
      <c r="AC209" s="269"/>
      <c r="AD209" s="269"/>
      <c r="AE209" s="269"/>
      <c r="AF209" s="269"/>
    </row>
    <row r="210" ht="15.75" customHeight="1">
      <c r="A210" s="321"/>
      <c r="U210" s="269"/>
      <c r="V210" s="269"/>
      <c r="W210" s="269"/>
      <c r="X210" s="269"/>
      <c r="Y210" s="269"/>
      <c r="Z210" s="269"/>
      <c r="AA210" s="269"/>
      <c r="AB210" s="269"/>
      <c r="AC210" s="269"/>
      <c r="AD210" s="269"/>
      <c r="AE210" s="269"/>
      <c r="AF210" s="269"/>
    </row>
    <row r="211" ht="15.75" customHeight="1">
      <c r="A211" s="321"/>
      <c r="U211" s="269"/>
      <c r="V211" s="269"/>
      <c r="W211" s="269"/>
      <c r="X211" s="269"/>
      <c r="Y211" s="269"/>
      <c r="Z211" s="269"/>
      <c r="AA211" s="269"/>
      <c r="AB211" s="269"/>
      <c r="AC211" s="269"/>
      <c r="AD211" s="269"/>
      <c r="AE211" s="269"/>
      <c r="AF211" s="269"/>
    </row>
    <row r="212" ht="15.75" customHeight="1">
      <c r="A212" s="321"/>
      <c r="U212" s="269"/>
      <c r="V212" s="269"/>
      <c r="W212" s="269"/>
      <c r="X212" s="269"/>
      <c r="Y212" s="269"/>
      <c r="Z212" s="269"/>
      <c r="AA212" s="269"/>
      <c r="AB212" s="269"/>
      <c r="AC212" s="269"/>
      <c r="AD212" s="269"/>
      <c r="AE212" s="269"/>
      <c r="AF212" s="269"/>
    </row>
    <row r="213" ht="15.75" customHeight="1">
      <c r="A213" s="321"/>
      <c r="U213" s="269"/>
      <c r="V213" s="269"/>
      <c r="W213" s="269"/>
      <c r="X213" s="269"/>
      <c r="Y213" s="269"/>
      <c r="Z213" s="269"/>
      <c r="AA213" s="269"/>
      <c r="AB213" s="269"/>
      <c r="AC213" s="269"/>
      <c r="AD213" s="269"/>
      <c r="AE213" s="269"/>
      <c r="AF213" s="269"/>
    </row>
    <row r="214" ht="15.75" customHeight="1">
      <c r="A214" s="321"/>
      <c r="U214" s="269"/>
      <c r="V214" s="269"/>
      <c r="W214" s="269"/>
      <c r="X214" s="269"/>
      <c r="Y214" s="269"/>
      <c r="Z214" s="269"/>
      <c r="AA214" s="269"/>
      <c r="AB214" s="269"/>
      <c r="AC214" s="269"/>
      <c r="AD214" s="269"/>
      <c r="AE214" s="269"/>
      <c r="AF214" s="269"/>
    </row>
    <row r="215" ht="15.75" customHeight="1">
      <c r="A215" s="321"/>
      <c r="U215" s="269"/>
      <c r="V215" s="269"/>
      <c r="W215" s="269"/>
      <c r="X215" s="269"/>
      <c r="Y215" s="269"/>
      <c r="Z215" s="269"/>
      <c r="AA215" s="269"/>
      <c r="AB215" s="269"/>
      <c r="AC215" s="269"/>
      <c r="AD215" s="269"/>
      <c r="AE215" s="269"/>
      <c r="AF215" s="269"/>
    </row>
    <row r="216" ht="15.75" customHeight="1">
      <c r="A216" s="321"/>
      <c r="U216" s="269"/>
      <c r="V216" s="269"/>
      <c r="W216" s="269"/>
      <c r="X216" s="269"/>
      <c r="Y216" s="269"/>
      <c r="Z216" s="269"/>
      <c r="AA216" s="269"/>
      <c r="AB216" s="269"/>
      <c r="AC216" s="269"/>
      <c r="AD216" s="269"/>
      <c r="AE216" s="269"/>
      <c r="AF216" s="269"/>
    </row>
    <row r="217" ht="15.75" customHeight="1">
      <c r="A217" s="321"/>
      <c r="U217" s="269"/>
      <c r="V217" s="269"/>
      <c r="W217" s="269"/>
      <c r="X217" s="269"/>
      <c r="Y217" s="269"/>
      <c r="Z217" s="269"/>
      <c r="AA217" s="269"/>
      <c r="AB217" s="269"/>
      <c r="AC217" s="269"/>
      <c r="AD217" s="269"/>
      <c r="AE217" s="269"/>
      <c r="AF217" s="269"/>
    </row>
    <row r="218" ht="15.75" customHeight="1">
      <c r="A218" s="321"/>
      <c r="U218" s="269"/>
      <c r="V218" s="269"/>
      <c r="W218" s="269"/>
      <c r="X218" s="269"/>
      <c r="Y218" s="269"/>
      <c r="Z218" s="269"/>
      <c r="AA218" s="269"/>
      <c r="AB218" s="269"/>
      <c r="AC218" s="269"/>
      <c r="AD218" s="269"/>
      <c r="AE218" s="269"/>
      <c r="AF218" s="269"/>
    </row>
    <row r="219" ht="15.75" customHeight="1">
      <c r="A219" s="321"/>
      <c r="U219" s="269"/>
      <c r="V219" s="269"/>
      <c r="W219" s="269"/>
      <c r="X219" s="269"/>
      <c r="Y219" s="269"/>
      <c r="Z219" s="269"/>
      <c r="AA219" s="269"/>
      <c r="AB219" s="269"/>
      <c r="AC219" s="269"/>
      <c r="AD219" s="269"/>
      <c r="AE219" s="269"/>
      <c r="AF219" s="269"/>
    </row>
    <row r="220" ht="15.75" customHeight="1">
      <c r="A220" s="321"/>
      <c r="U220" s="269"/>
      <c r="V220" s="269"/>
      <c r="W220" s="269"/>
      <c r="X220" s="269"/>
      <c r="Y220" s="269"/>
      <c r="Z220" s="269"/>
      <c r="AA220" s="269"/>
      <c r="AB220" s="269"/>
      <c r="AC220" s="269"/>
      <c r="AD220" s="269"/>
      <c r="AE220" s="269"/>
      <c r="AF220" s="26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A2"/>
    <mergeCell ref="B1:B2"/>
    <mergeCell ref="C1:C2"/>
    <mergeCell ref="D1:S1"/>
  </mergeCells>
  <conditionalFormatting sqref="C3:C34 C50:C81 C100:C139 C141:C168">
    <cfRule type="containsText" dxfId="0" priority="1" operator="containsText" text="DONE">
      <formula>NOT(ISERROR(SEARCH(("DONE"),(C3))))</formula>
    </cfRule>
  </conditionalFormatting>
  <conditionalFormatting sqref="C3:C34 C50:C81 C100:C139 C141:C168">
    <cfRule type="containsText" dxfId="1" priority="2" operator="containsText" text="PROGRESS">
      <formula>NOT(ISERROR(SEARCH(("PROGRESS"),(C3))))</formula>
    </cfRule>
  </conditionalFormatting>
  <conditionalFormatting sqref="A3:A8 A11:A34 A50:A55 A58:A81 A100:A105 A108:A139 A141:A146 A149:A168">
    <cfRule type="cellIs" dxfId="2" priority="3" operator="equal">
      <formula>1</formula>
    </cfRule>
  </conditionalFormatting>
  <conditionalFormatting sqref="C3:C34 C50:C81 C100:C139 C141:C168">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5"/>
    <col customWidth="1" min="2" max="2" width="57.13"/>
    <col customWidth="1" min="3" max="4" width="21.13"/>
    <col customWidth="1" min="5" max="5" width="16.75"/>
    <col customWidth="1" min="6" max="9" width="16.0"/>
    <col customWidth="1" min="10" max="10" width="18.25"/>
    <col customWidth="1" min="11" max="12" width="22.5"/>
    <col customWidth="1" min="13" max="13" width="17.75"/>
    <col customWidth="1" min="14" max="15" width="16.63"/>
    <col customWidth="1" min="16" max="16" width="16.0"/>
    <col customWidth="1" min="17" max="17" width="11.5"/>
    <col customWidth="1" min="18" max="18" width="14.13"/>
    <col customWidth="1" min="19" max="19" width="13.25"/>
    <col customWidth="1" min="20" max="20" width="14.13"/>
    <col customWidth="1" min="21" max="21" width="11.13"/>
    <col customWidth="1" min="22" max="22" width="12.0"/>
    <col customWidth="1" min="23" max="26" width="11.13"/>
    <col customWidth="1" min="27" max="27" width="13.25"/>
    <col customWidth="1" min="28" max="36" width="11.13"/>
  </cols>
  <sheetData>
    <row r="1" ht="27.75" customHeight="1">
      <c r="A1" s="268" t="s">
        <v>121</v>
      </c>
      <c r="B1" s="269"/>
      <c r="C1" s="269"/>
      <c r="D1" s="269"/>
      <c r="E1" s="269"/>
      <c r="F1" s="269"/>
      <c r="G1" s="269"/>
      <c r="H1" s="269"/>
      <c r="I1" s="269"/>
      <c r="J1" s="269"/>
      <c r="K1" s="269"/>
      <c r="L1" s="269"/>
      <c r="M1" s="269"/>
      <c r="N1" s="269"/>
      <c r="O1" s="269"/>
      <c r="P1" s="269"/>
      <c r="Q1" s="269"/>
      <c r="R1" s="269"/>
      <c r="S1" s="269"/>
      <c r="T1" s="269"/>
      <c r="U1" s="269"/>
      <c r="V1" s="269"/>
    </row>
    <row r="2" ht="15.75" customHeight="1">
      <c r="A2" s="269"/>
      <c r="B2" s="269"/>
      <c r="C2" s="269"/>
      <c r="D2" s="269"/>
      <c r="E2" s="269"/>
      <c r="F2" s="269"/>
      <c r="G2" s="269"/>
      <c r="H2" s="269"/>
      <c r="I2" s="269"/>
      <c r="J2" s="269"/>
      <c r="K2" s="269"/>
      <c r="L2" s="269"/>
      <c r="M2" s="269"/>
      <c r="N2" s="269"/>
      <c r="O2" s="269"/>
      <c r="P2" s="269"/>
      <c r="Q2" s="269"/>
      <c r="R2" s="269"/>
      <c r="S2" s="269"/>
      <c r="T2" s="269"/>
      <c r="U2" s="269"/>
      <c r="V2" s="269"/>
    </row>
    <row r="3" ht="15.75" customHeight="1">
      <c r="A3" s="406" t="s">
        <v>1842</v>
      </c>
      <c r="B3" s="19"/>
      <c r="C3" s="19"/>
      <c r="D3" s="19"/>
      <c r="E3" s="19"/>
      <c r="F3" s="5"/>
    </row>
    <row r="4" ht="90.0" customHeight="1">
      <c r="A4" s="406" t="s">
        <v>1843</v>
      </c>
      <c r="B4" s="19"/>
      <c r="C4" s="19"/>
      <c r="D4" s="19"/>
      <c r="E4" s="19"/>
      <c r="F4" s="5"/>
    </row>
    <row r="5" ht="102.0" customHeight="1">
      <c r="A5" s="406" t="s">
        <v>1844</v>
      </c>
      <c r="B5" s="19"/>
      <c r="C5" s="19"/>
      <c r="D5" s="19"/>
      <c r="E5" s="19"/>
      <c r="F5" s="5"/>
      <c r="G5" s="269"/>
      <c r="H5" s="269"/>
      <c r="I5" s="269"/>
      <c r="J5" s="269"/>
      <c r="K5" s="269"/>
      <c r="L5" s="269"/>
      <c r="M5" s="269"/>
      <c r="N5" s="269"/>
      <c r="O5" s="269"/>
      <c r="P5" s="269"/>
      <c r="Q5" s="269"/>
      <c r="R5" s="269"/>
      <c r="S5" s="269"/>
      <c r="T5" s="269"/>
      <c r="U5" s="269"/>
      <c r="V5" s="269"/>
    </row>
    <row r="6" ht="123.0" customHeight="1">
      <c r="A6" s="406" t="s">
        <v>1845</v>
      </c>
      <c r="B6" s="19"/>
      <c r="C6" s="19"/>
      <c r="D6" s="19"/>
      <c r="E6" s="19"/>
      <c r="F6" s="5"/>
      <c r="G6" s="269"/>
      <c r="H6" s="269"/>
      <c r="I6" s="269"/>
      <c r="J6" s="269"/>
      <c r="K6" s="269"/>
      <c r="L6" s="269"/>
      <c r="M6" s="269"/>
      <c r="N6" s="269"/>
      <c r="O6" s="269"/>
      <c r="P6" s="269"/>
      <c r="Q6" s="269"/>
      <c r="R6" s="269"/>
      <c r="S6" s="269"/>
      <c r="T6" s="269"/>
      <c r="U6" s="269"/>
      <c r="V6" s="269"/>
    </row>
    <row r="7" ht="178.5" customHeight="1">
      <c r="A7" s="407" t="s">
        <v>1846</v>
      </c>
      <c r="B7" s="19"/>
      <c r="C7" s="19"/>
      <c r="D7" s="19"/>
      <c r="E7" s="19"/>
      <c r="F7" s="5"/>
      <c r="G7" s="269"/>
      <c r="H7" s="269"/>
      <c r="I7" s="269"/>
      <c r="J7" s="269"/>
      <c r="K7" s="269"/>
      <c r="L7" s="269"/>
      <c r="M7" s="269"/>
      <c r="N7" s="269"/>
      <c r="O7" s="269"/>
      <c r="P7" s="269"/>
      <c r="Q7" s="269"/>
      <c r="R7" s="269"/>
      <c r="S7" s="269"/>
      <c r="T7" s="269"/>
      <c r="U7" s="269"/>
      <c r="V7" s="269"/>
    </row>
    <row r="8" ht="1.5" customHeight="1">
      <c r="A8" s="408" t="s">
        <v>1847</v>
      </c>
      <c r="B8" s="19"/>
      <c r="C8" s="19"/>
      <c r="D8" s="19"/>
      <c r="E8" s="19"/>
      <c r="F8" s="5"/>
      <c r="G8" s="269"/>
      <c r="H8" s="269"/>
      <c r="I8" s="269"/>
      <c r="J8" s="269"/>
      <c r="K8" s="269"/>
      <c r="L8" s="269"/>
      <c r="M8" s="269"/>
      <c r="N8" s="269"/>
      <c r="O8" s="269"/>
      <c r="P8" s="269"/>
      <c r="Q8" s="269"/>
      <c r="R8" s="269"/>
      <c r="S8" s="269"/>
      <c r="T8" s="269"/>
      <c r="U8" s="269"/>
      <c r="V8" s="269"/>
    </row>
    <row r="9" ht="18.0" customHeight="1">
      <c r="A9" s="269"/>
      <c r="B9" s="269"/>
      <c r="C9" s="269"/>
      <c r="D9" s="269"/>
      <c r="E9" s="269"/>
      <c r="F9" s="269"/>
      <c r="G9" s="269"/>
      <c r="H9" s="269"/>
      <c r="I9" s="269"/>
      <c r="J9" s="269"/>
      <c r="K9" s="269"/>
      <c r="L9" s="269"/>
      <c r="M9" s="269"/>
      <c r="N9" s="269"/>
      <c r="O9" s="269"/>
      <c r="P9" s="269"/>
      <c r="Q9" s="269"/>
      <c r="R9" s="269"/>
      <c r="S9" s="269"/>
      <c r="T9" s="269"/>
      <c r="U9" s="269"/>
      <c r="V9" s="269"/>
    </row>
    <row r="10" ht="24.75" customHeight="1">
      <c r="A10" s="269"/>
      <c r="B10" s="269"/>
      <c r="C10" s="269"/>
      <c r="D10" s="269"/>
      <c r="E10" s="269"/>
      <c r="F10" s="269"/>
      <c r="G10" s="269"/>
      <c r="H10" s="269"/>
      <c r="I10" s="269"/>
      <c r="J10" s="269"/>
      <c r="K10" s="269"/>
      <c r="L10" s="269"/>
      <c r="M10" s="269"/>
      <c r="N10" s="269"/>
      <c r="O10" s="269"/>
      <c r="P10" s="269"/>
      <c r="Q10" s="269"/>
      <c r="R10" s="269"/>
      <c r="S10" s="269"/>
      <c r="T10" s="269"/>
      <c r="U10" s="269"/>
      <c r="V10" s="269"/>
    </row>
    <row r="11" ht="15.75" customHeight="1">
      <c r="A11" s="6" t="s">
        <v>3</v>
      </c>
      <c r="B11" s="6" t="s">
        <v>59</v>
      </c>
      <c r="C11" s="6" t="s">
        <v>60</v>
      </c>
      <c r="D11" s="6" t="s">
        <v>1848</v>
      </c>
      <c r="E11" s="6" t="s">
        <v>1849</v>
      </c>
      <c r="F11" s="6" t="s">
        <v>1850</v>
      </c>
      <c r="G11" s="6" t="s">
        <v>1851</v>
      </c>
      <c r="H11" s="6" t="s">
        <v>1852</v>
      </c>
      <c r="I11" s="6" t="s">
        <v>1853</v>
      </c>
      <c r="J11" s="6" t="s">
        <v>61</v>
      </c>
      <c r="K11" s="6" t="s">
        <v>1539</v>
      </c>
      <c r="L11" s="6" t="s">
        <v>1854</v>
      </c>
      <c r="M11" s="6" t="s">
        <v>1855</v>
      </c>
      <c r="N11" s="6" t="s">
        <v>1856</v>
      </c>
      <c r="O11" s="6" t="s">
        <v>1857</v>
      </c>
      <c r="P11" s="6" t="s">
        <v>1858</v>
      </c>
      <c r="Q11" s="6" t="s">
        <v>1859</v>
      </c>
      <c r="R11" s="6" t="s">
        <v>1860</v>
      </c>
      <c r="S11" s="6" t="s">
        <v>1861</v>
      </c>
      <c r="T11" s="6" t="s">
        <v>1862</v>
      </c>
      <c r="U11" s="6" t="s">
        <v>1863</v>
      </c>
      <c r="V11" s="6" t="s">
        <v>1864</v>
      </c>
      <c r="W11" s="6" t="s">
        <v>1865</v>
      </c>
      <c r="X11" s="6" t="s">
        <v>1866</v>
      </c>
      <c r="Y11" s="6" t="s">
        <v>1866</v>
      </c>
      <c r="Z11" s="6" t="s">
        <v>1867</v>
      </c>
      <c r="AA11" s="6" t="s">
        <v>1868</v>
      </c>
      <c r="AB11" s="6" t="s">
        <v>64</v>
      </c>
      <c r="AC11" s="168"/>
      <c r="AD11" s="168"/>
      <c r="AE11" s="168"/>
      <c r="AF11" s="168"/>
      <c r="AG11" s="168"/>
      <c r="AH11" s="168"/>
      <c r="AI11" s="168"/>
      <c r="AJ11" s="168"/>
    </row>
    <row r="12" ht="15.75" customHeight="1">
      <c r="A12" s="312" t="s">
        <v>1869</v>
      </c>
      <c r="B12" s="319" t="s">
        <v>1870</v>
      </c>
      <c r="C12" s="319" t="s">
        <v>67</v>
      </c>
      <c r="D12" s="409">
        <v>1.0</v>
      </c>
      <c r="E12" s="319" t="s">
        <v>1871</v>
      </c>
      <c r="F12" s="319" t="s">
        <v>1545</v>
      </c>
      <c r="G12" s="319" t="s">
        <v>1545</v>
      </c>
      <c r="H12" s="319" t="s">
        <v>1545</v>
      </c>
      <c r="I12" s="319" t="s">
        <v>1545</v>
      </c>
      <c r="J12" s="319">
        <v>100.0</v>
      </c>
      <c r="K12" s="319" t="s">
        <v>1545</v>
      </c>
      <c r="L12" s="319" t="s">
        <v>1545</v>
      </c>
      <c r="M12" s="319"/>
      <c r="N12" s="319" t="s">
        <v>1872</v>
      </c>
      <c r="O12" s="319" t="s">
        <v>1873</v>
      </c>
      <c r="P12" s="319" t="s">
        <v>1874</v>
      </c>
      <c r="Q12" s="319" t="s">
        <v>1545</v>
      </c>
      <c r="R12" s="319" t="s">
        <v>1545</v>
      </c>
      <c r="S12" s="319" t="s">
        <v>1545</v>
      </c>
      <c r="T12" s="319" t="s">
        <v>1545</v>
      </c>
      <c r="U12" s="319" t="s">
        <v>1545</v>
      </c>
      <c r="V12" s="319" t="s">
        <v>1545</v>
      </c>
      <c r="W12" s="319" t="s">
        <v>1545</v>
      </c>
      <c r="X12" s="319" t="s">
        <v>1545</v>
      </c>
      <c r="Y12" s="319" t="s">
        <v>1545</v>
      </c>
      <c r="Z12" s="319" t="s">
        <v>1545</v>
      </c>
      <c r="AA12" s="319" t="s">
        <v>1545</v>
      </c>
      <c r="AB12" s="319"/>
      <c r="AC12" s="410"/>
      <c r="AD12" s="410"/>
      <c r="AE12" s="410"/>
      <c r="AF12" s="410"/>
      <c r="AG12" s="410"/>
      <c r="AH12" s="410"/>
      <c r="AI12" s="410"/>
      <c r="AJ12" s="410"/>
    </row>
    <row r="13" ht="15.75" customHeight="1">
      <c r="A13" s="312" t="s">
        <v>1875</v>
      </c>
      <c r="B13" s="319" t="s">
        <v>1876</v>
      </c>
      <c r="C13" s="319" t="s">
        <v>67</v>
      </c>
      <c r="D13" s="409">
        <v>1.0</v>
      </c>
      <c r="E13" s="319" t="s">
        <v>1877</v>
      </c>
      <c r="F13" s="319" t="s">
        <v>1545</v>
      </c>
      <c r="G13" s="319" t="s">
        <v>1545</v>
      </c>
      <c r="H13" s="319" t="s">
        <v>1545</v>
      </c>
      <c r="I13" s="319" t="s">
        <v>1545</v>
      </c>
      <c r="J13" s="319">
        <v>100.0</v>
      </c>
      <c r="K13" s="319" t="s">
        <v>1545</v>
      </c>
      <c r="L13" s="319" t="s">
        <v>1545</v>
      </c>
      <c r="M13" s="319"/>
      <c r="N13" s="319" t="s">
        <v>1872</v>
      </c>
      <c r="O13" s="319" t="s">
        <v>1873</v>
      </c>
      <c r="P13" s="319" t="s">
        <v>1874</v>
      </c>
      <c r="Q13" s="319" t="s">
        <v>1545</v>
      </c>
      <c r="R13" s="319" t="s">
        <v>1545</v>
      </c>
      <c r="S13" s="319" t="s">
        <v>1545</v>
      </c>
      <c r="T13" s="319" t="s">
        <v>1545</v>
      </c>
      <c r="U13" s="319" t="s">
        <v>1545</v>
      </c>
      <c r="V13" s="319" t="s">
        <v>1545</v>
      </c>
      <c r="W13" s="319" t="s">
        <v>1545</v>
      </c>
      <c r="X13" s="319" t="s">
        <v>1545</v>
      </c>
      <c r="Y13" s="319" t="s">
        <v>1545</v>
      </c>
      <c r="Z13" s="319" t="s">
        <v>1545</v>
      </c>
      <c r="AA13" s="319" t="s">
        <v>1545</v>
      </c>
      <c r="AB13" s="319"/>
      <c r="AC13" s="410"/>
      <c r="AD13" s="410"/>
      <c r="AE13" s="410"/>
      <c r="AF13" s="410"/>
      <c r="AG13" s="410"/>
      <c r="AH13" s="410"/>
      <c r="AI13" s="410"/>
      <c r="AJ13" s="410"/>
    </row>
    <row r="14" ht="15.75" customHeight="1">
      <c r="A14" s="312" t="s">
        <v>1878</v>
      </c>
      <c r="B14" s="319" t="s">
        <v>1879</v>
      </c>
      <c r="C14" s="319" t="s">
        <v>67</v>
      </c>
      <c r="D14" s="409">
        <v>1.0</v>
      </c>
      <c r="E14" s="319" t="s">
        <v>1871</v>
      </c>
      <c r="F14" s="319" t="s">
        <v>1880</v>
      </c>
      <c r="G14" s="319" t="s">
        <v>1881</v>
      </c>
      <c r="H14" s="319"/>
      <c r="I14" s="319" t="s">
        <v>324</v>
      </c>
      <c r="J14" s="319">
        <v>100.0</v>
      </c>
      <c r="K14" s="319">
        <v>5000.0</v>
      </c>
      <c r="L14" s="319">
        <v>0.0</v>
      </c>
      <c r="M14" s="319" t="s">
        <v>1882</v>
      </c>
      <c r="N14" s="319" t="s">
        <v>1872</v>
      </c>
      <c r="O14" s="319" t="s">
        <v>1873</v>
      </c>
      <c r="P14" s="319" t="s">
        <v>1874</v>
      </c>
      <c r="Q14" s="319" t="s">
        <v>1545</v>
      </c>
      <c r="R14" s="319" t="s">
        <v>1883</v>
      </c>
      <c r="S14" s="319" t="s">
        <v>1545</v>
      </c>
      <c r="T14" s="319" t="s">
        <v>1545</v>
      </c>
      <c r="U14" s="319" t="s">
        <v>1545</v>
      </c>
      <c r="V14" s="319" t="s">
        <v>1545</v>
      </c>
      <c r="W14" s="319" t="s">
        <v>1545</v>
      </c>
      <c r="X14" s="319" t="s">
        <v>1545</v>
      </c>
      <c r="Y14" s="319" t="s">
        <v>1545</v>
      </c>
      <c r="Z14" s="319" t="s">
        <v>1545</v>
      </c>
      <c r="AA14" s="319" t="s">
        <v>1545</v>
      </c>
      <c r="AB14" s="319"/>
      <c r="AC14" s="410"/>
      <c r="AD14" s="410"/>
      <c r="AE14" s="410"/>
      <c r="AF14" s="410"/>
      <c r="AG14" s="410"/>
      <c r="AH14" s="410"/>
      <c r="AI14" s="410"/>
      <c r="AJ14" s="410"/>
    </row>
    <row r="15" ht="15.75" customHeight="1">
      <c r="A15" s="411" t="s">
        <v>1884</v>
      </c>
      <c r="B15" s="320" t="s">
        <v>1885</v>
      </c>
      <c r="C15" s="320" t="s">
        <v>67</v>
      </c>
      <c r="D15" s="412">
        <v>1.0</v>
      </c>
      <c r="E15" s="320" t="s">
        <v>1877</v>
      </c>
      <c r="F15" s="320" t="s">
        <v>1880</v>
      </c>
      <c r="G15" s="320" t="s">
        <v>1881</v>
      </c>
      <c r="H15" s="320"/>
      <c r="I15" s="320" t="s">
        <v>324</v>
      </c>
      <c r="J15" s="320">
        <v>100.0</v>
      </c>
      <c r="K15" s="320">
        <v>5000.0</v>
      </c>
      <c r="L15" s="320">
        <v>0.0</v>
      </c>
      <c r="M15" s="320" t="s">
        <v>1882</v>
      </c>
      <c r="N15" s="320" t="s">
        <v>1872</v>
      </c>
      <c r="O15" s="320" t="s">
        <v>1873</v>
      </c>
      <c r="P15" s="320" t="s">
        <v>1874</v>
      </c>
      <c r="Q15" s="320" t="s">
        <v>1545</v>
      </c>
      <c r="R15" s="320" t="s">
        <v>1883</v>
      </c>
      <c r="S15" s="320" t="s">
        <v>1545</v>
      </c>
      <c r="T15" s="320" t="s">
        <v>1545</v>
      </c>
      <c r="U15" s="320" t="s">
        <v>1545</v>
      </c>
      <c r="V15" s="320" t="s">
        <v>1545</v>
      </c>
      <c r="W15" s="320" t="s">
        <v>1545</v>
      </c>
      <c r="X15" s="320" t="s">
        <v>1545</v>
      </c>
      <c r="Y15" s="320" t="s">
        <v>1545</v>
      </c>
      <c r="Z15" s="320" t="s">
        <v>1545</v>
      </c>
      <c r="AA15" s="320" t="s">
        <v>1545</v>
      </c>
      <c r="AB15" s="320"/>
      <c r="AC15" s="413"/>
      <c r="AD15" s="413"/>
      <c r="AE15" s="413"/>
      <c r="AF15" s="413"/>
      <c r="AG15" s="413"/>
      <c r="AH15" s="413"/>
      <c r="AI15" s="413"/>
      <c r="AJ15" s="413"/>
    </row>
    <row r="16" ht="15.75" customHeight="1">
      <c r="A16" s="312" t="s">
        <v>1886</v>
      </c>
      <c r="B16" s="319" t="s">
        <v>1887</v>
      </c>
      <c r="C16" s="319" t="s">
        <v>67</v>
      </c>
      <c r="D16" s="409">
        <v>0.5</v>
      </c>
      <c r="E16" s="319" t="s">
        <v>1871</v>
      </c>
      <c r="F16" s="319" t="s">
        <v>1880</v>
      </c>
      <c r="G16" s="319" t="s">
        <v>1881</v>
      </c>
      <c r="H16" s="319"/>
      <c r="I16" s="319" t="s">
        <v>324</v>
      </c>
      <c r="J16" s="319">
        <v>100.0</v>
      </c>
      <c r="K16" s="319">
        <v>5000.0</v>
      </c>
      <c r="L16" s="319">
        <v>0.0</v>
      </c>
      <c r="M16" s="319" t="s">
        <v>1882</v>
      </c>
      <c r="N16" s="319" t="s">
        <v>1872</v>
      </c>
      <c r="O16" s="319" t="s">
        <v>1873</v>
      </c>
      <c r="P16" s="319" t="s">
        <v>1874</v>
      </c>
      <c r="Q16" s="319" t="s">
        <v>1545</v>
      </c>
      <c r="R16" s="319" t="s">
        <v>1883</v>
      </c>
      <c r="S16" s="319" t="s">
        <v>1545</v>
      </c>
      <c r="T16" s="319" t="s">
        <v>1545</v>
      </c>
      <c r="U16" s="319" t="s">
        <v>1545</v>
      </c>
      <c r="V16" s="319" t="s">
        <v>1545</v>
      </c>
      <c r="W16" s="319" t="s">
        <v>1545</v>
      </c>
      <c r="X16" s="319" t="s">
        <v>1545</v>
      </c>
      <c r="Y16" s="319" t="s">
        <v>1545</v>
      </c>
      <c r="Z16" s="319" t="s">
        <v>1545</v>
      </c>
      <c r="AA16" s="319" t="s">
        <v>1545</v>
      </c>
      <c r="AB16" s="319"/>
      <c r="AC16" s="410"/>
      <c r="AD16" s="410"/>
      <c r="AE16" s="410"/>
      <c r="AF16" s="410"/>
      <c r="AG16" s="410"/>
      <c r="AH16" s="410"/>
      <c r="AI16" s="410"/>
      <c r="AJ16" s="410"/>
    </row>
    <row r="17" ht="15.75" customHeight="1">
      <c r="A17" s="411" t="s">
        <v>1888</v>
      </c>
      <c r="B17" s="320" t="s">
        <v>1889</v>
      </c>
      <c r="C17" s="320" t="s">
        <v>67</v>
      </c>
      <c r="D17" s="412">
        <v>0.5</v>
      </c>
      <c r="E17" s="320" t="s">
        <v>1877</v>
      </c>
      <c r="F17" s="320" t="s">
        <v>1880</v>
      </c>
      <c r="G17" s="320" t="s">
        <v>1881</v>
      </c>
      <c r="H17" s="320"/>
      <c r="I17" s="320" t="s">
        <v>324</v>
      </c>
      <c r="J17" s="320">
        <v>100.0</v>
      </c>
      <c r="K17" s="320">
        <v>5000.0</v>
      </c>
      <c r="L17" s="320">
        <v>0.0</v>
      </c>
      <c r="M17" s="320" t="s">
        <v>1882</v>
      </c>
      <c r="N17" s="320" t="s">
        <v>1872</v>
      </c>
      <c r="O17" s="320" t="s">
        <v>1873</v>
      </c>
      <c r="P17" s="320" t="s">
        <v>1874</v>
      </c>
      <c r="Q17" s="320" t="s">
        <v>1545</v>
      </c>
      <c r="R17" s="320" t="s">
        <v>1883</v>
      </c>
      <c r="S17" s="320" t="s">
        <v>1545</v>
      </c>
      <c r="T17" s="320" t="s">
        <v>1545</v>
      </c>
      <c r="U17" s="320" t="s">
        <v>1545</v>
      </c>
      <c r="V17" s="320" t="s">
        <v>1545</v>
      </c>
      <c r="W17" s="320" t="s">
        <v>1545</v>
      </c>
      <c r="X17" s="320" t="s">
        <v>1545</v>
      </c>
      <c r="Y17" s="320" t="s">
        <v>1545</v>
      </c>
      <c r="Z17" s="320" t="s">
        <v>1545</v>
      </c>
      <c r="AA17" s="320" t="s">
        <v>1545</v>
      </c>
      <c r="AB17" s="320"/>
      <c r="AC17" s="413"/>
      <c r="AD17" s="413"/>
      <c r="AE17" s="413"/>
      <c r="AF17" s="413"/>
      <c r="AG17" s="413"/>
      <c r="AH17" s="413"/>
      <c r="AI17" s="413"/>
      <c r="AJ17" s="413"/>
    </row>
    <row r="18" ht="15.75" customHeight="1">
      <c r="A18" s="414" t="s">
        <v>1890</v>
      </c>
      <c r="B18" s="313" t="s">
        <v>1891</v>
      </c>
      <c r="C18" s="313" t="s">
        <v>67</v>
      </c>
      <c r="D18" s="415">
        <v>1.0</v>
      </c>
      <c r="E18" s="313" t="s">
        <v>1871</v>
      </c>
      <c r="F18" s="313" t="s">
        <v>1880</v>
      </c>
      <c r="G18" s="313" t="s">
        <v>1881</v>
      </c>
      <c r="H18" s="313"/>
      <c r="I18" s="313" t="s">
        <v>324</v>
      </c>
      <c r="J18" s="313">
        <v>100.0</v>
      </c>
      <c r="K18" s="313">
        <v>5000.0</v>
      </c>
      <c r="L18" s="313">
        <v>0.0</v>
      </c>
      <c r="M18" s="313" t="s">
        <v>1882</v>
      </c>
      <c r="N18" s="313" t="s">
        <v>1872</v>
      </c>
      <c r="O18" s="313" t="s">
        <v>1873</v>
      </c>
      <c r="P18" s="313" t="s">
        <v>1874</v>
      </c>
      <c r="Q18" s="313" t="s">
        <v>1545</v>
      </c>
      <c r="R18" s="313" t="s">
        <v>1883</v>
      </c>
      <c r="S18" s="313" t="s">
        <v>1545</v>
      </c>
      <c r="T18" s="313" t="s">
        <v>1545</v>
      </c>
      <c r="U18" s="313" t="s">
        <v>1545</v>
      </c>
      <c r="V18" s="313" t="s">
        <v>1545</v>
      </c>
      <c r="W18" s="313" t="s">
        <v>1545</v>
      </c>
      <c r="X18" s="313" t="s">
        <v>1545</v>
      </c>
      <c r="Y18" s="313" t="s">
        <v>1545</v>
      </c>
      <c r="Z18" s="313" t="s">
        <v>1545</v>
      </c>
      <c r="AA18" s="313" t="s">
        <v>1545</v>
      </c>
      <c r="AB18" s="313"/>
      <c r="AC18" s="269"/>
      <c r="AD18" s="269"/>
      <c r="AE18" s="269"/>
      <c r="AF18" s="269"/>
      <c r="AG18" s="269"/>
      <c r="AH18" s="269"/>
      <c r="AI18" s="269"/>
      <c r="AJ18" s="269"/>
    </row>
    <row r="19" ht="15.75" customHeight="1">
      <c r="A19" s="414" t="s">
        <v>1892</v>
      </c>
      <c r="B19" s="313" t="s">
        <v>1893</v>
      </c>
      <c r="C19" s="313" t="s">
        <v>67</v>
      </c>
      <c r="D19" s="415">
        <v>1.0</v>
      </c>
      <c r="E19" s="313" t="s">
        <v>1877</v>
      </c>
      <c r="F19" s="313" t="s">
        <v>1880</v>
      </c>
      <c r="G19" s="313" t="s">
        <v>1881</v>
      </c>
      <c r="H19" s="313"/>
      <c r="I19" s="313" t="s">
        <v>324</v>
      </c>
      <c r="J19" s="313">
        <v>100.0</v>
      </c>
      <c r="K19" s="313">
        <v>5000.0</v>
      </c>
      <c r="L19" s="313">
        <v>0.0</v>
      </c>
      <c r="M19" s="313" t="s">
        <v>1882</v>
      </c>
      <c r="N19" s="313" t="s">
        <v>1872</v>
      </c>
      <c r="O19" s="313" t="s">
        <v>1873</v>
      </c>
      <c r="P19" s="313" t="s">
        <v>1874</v>
      </c>
      <c r="Q19" s="313" t="s">
        <v>1545</v>
      </c>
      <c r="R19" s="313" t="s">
        <v>1883</v>
      </c>
      <c r="S19" s="313" t="s">
        <v>1545</v>
      </c>
      <c r="T19" s="313" t="s">
        <v>1545</v>
      </c>
      <c r="U19" s="313" t="s">
        <v>1545</v>
      </c>
      <c r="V19" s="313" t="s">
        <v>1545</v>
      </c>
      <c r="W19" s="313" t="s">
        <v>1545</v>
      </c>
      <c r="X19" s="313" t="s">
        <v>1545</v>
      </c>
      <c r="Y19" s="313" t="s">
        <v>1545</v>
      </c>
      <c r="Z19" s="313" t="s">
        <v>1545</v>
      </c>
      <c r="AA19" s="313" t="s">
        <v>1545</v>
      </c>
      <c r="AB19" s="313"/>
      <c r="AC19" s="269"/>
      <c r="AD19" s="269"/>
      <c r="AE19" s="269"/>
      <c r="AF19" s="269"/>
      <c r="AG19" s="269"/>
      <c r="AH19" s="269"/>
      <c r="AI19" s="269"/>
      <c r="AJ19" s="269"/>
    </row>
    <row r="20" ht="15.75" customHeight="1">
      <c r="A20" s="414" t="s">
        <v>1894</v>
      </c>
      <c r="B20" s="313" t="s">
        <v>1895</v>
      </c>
      <c r="C20" s="313" t="s">
        <v>67</v>
      </c>
      <c r="D20" s="415">
        <v>0.5</v>
      </c>
      <c r="E20" s="313" t="s">
        <v>1871</v>
      </c>
      <c r="F20" s="313" t="s">
        <v>1880</v>
      </c>
      <c r="G20" s="313" t="s">
        <v>1881</v>
      </c>
      <c r="H20" s="313"/>
      <c r="I20" s="313" t="s">
        <v>324</v>
      </c>
      <c r="J20" s="313">
        <v>100.0</v>
      </c>
      <c r="K20" s="313">
        <v>5000.0</v>
      </c>
      <c r="L20" s="313">
        <v>0.0</v>
      </c>
      <c r="M20" s="313" t="s">
        <v>1882</v>
      </c>
      <c r="N20" s="313" t="s">
        <v>1872</v>
      </c>
      <c r="O20" s="313" t="s">
        <v>1873</v>
      </c>
      <c r="P20" s="313" t="s">
        <v>1874</v>
      </c>
      <c r="Q20" s="313" t="s">
        <v>1545</v>
      </c>
      <c r="R20" s="313" t="s">
        <v>1883</v>
      </c>
      <c r="S20" s="313" t="s">
        <v>1545</v>
      </c>
      <c r="T20" s="313" t="s">
        <v>1545</v>
      </c>
      <c r="U20" s="313" t="s">
        <v>1545</v>
      </c>
      <c r="V20" s="313" t="s">
        <v>1545</v>
      </c>
      <c r="W20" s="313" t="s">
        <v>1545</v>
      </c>
      <c r="X20" s="313" t="s">
        <v>1545</v>
      </c>
      <c r="Y20" s="313" t="s">
        <v>1545</v>
      </c>
      <c r="Z20" s="313" t="s">
        <v>1545</v>
      </c>
      <c r="AA20" s="313" t="s">
        <v>1545</v>
      </c>
      <c r="AB20" s="313"/>
      <c r="AC20" s="269"/>
      <c r="AD20" s="269"/>
      <c r="AE20" s="269"/>
      <c r="AF20" s="269"/>
      <c r="AG20" s="269"/>
      <c r="AH20" s="269"/>
      <c r="AI20" s="269"/>
      <c r="AJ20" s="269"/>
    </row>
    <row r="21" ht="15.75" customHeight="1">
      <c r="A21" s="414" t="s">
        <v>1896</v>
      </c>
      <c r="B21" s="313" t="s">
        <v>1897</v>
      </c>
      <c r="C21" s="313" t="s">
        <v>67</v>
      </c>
      <c r="D21" s="415">
        <v>0.5</v>
      </c>
      <c r="E21" s="313" t="s">
        <v>1877</v>
      </c>
      <c r="F21" s="313" t="s">
        <v>1880</v>
      </c>
      <c r="G21" s="313" t="s">
        <v>1881</v>
      </c>
      <c r="H21" s="313"/>
      <c r="I21" s="313" t="s">
        <v>324</v>
      </c>
      <c r="J21" s="313">
        <v>100.0</v>
      </c>
      <c r="K21" s="313">
        <v>5000.0</v>
      </c>
      <c r="L21" s="313">
        <v>0.0</v>
      </c>
      <c r="M21" s="313" t="s">
        <v>1882</v>
      </c>
      <c r="N21" s="313" t="s">
        <v>1872</v>
      </c>
      <c r="O21" s="313" t="s">
        <v>1873</v>
      </c>
      <c r="P21" s="313" t="s">
        <v>1874</v>
      </c>
      <c r="Q21" s="313" t="s">
        <v>1545</v>
      </c>
      <c r="R21" s="313" t="s">
        <v>1883</v>
      </c>
      <c r="S21" s="313" t="s">
        <v>1545</v>
      </c>
      <c r="T21" s="313" t="s">
        <v>1545</v>
      </c>
      <c r="U21" s="313" t="s">
        <v>1545</v>
      </c>
      <c r="V21" s="313" t="s">
        <v>1545</v>
      </c>
      <c r="W21" s="313" t="s">
        <v>1545</v>
      </c>
      <c r="X21" s="313" t="s">
        <v>1545</v>
      </c>
      <c r="Y21" s="313" t="s">
        <v>1545</v>
      </c>
      <c r="Z21" s="313" t="s">
        <v>1545</v>
      </c>
      <c r="AA21" s="313" t="s">
        <v>1545</v>
      </c>
      <c r="AB21" s="313"/>
      <c r="AC21" s="269"/>
      <c r="AD21" s="269"/>
      <c r="AE21" s="269"/>
      <c r="AF21" s="269"/>
      <c r="AG21" s="269"/>
      <c r="AH21" s="269"/>
      <c r="AI21" s="269"/>
      <c r="AJ21" s="269"/>
    </row>
    <row r="22" ht="15.75" customHeight="1">
      <c r="A22" s="312" t="s">
        <v>1898</v>
      </c>
      <c r="B22" s="319" t="s">
        <v>1899</v>
      </c>
      <c r="C22" s="319" t="s">
        <v>67</v>
      </c>
      <c r="D22" s="409">
        <v>1.0</v>
      </c>
      <c r="E22" s="319" t="s">
        <v>1871</v>
      </c>
      <c r="F22" s="319" t="s">
        <v>1880</v>
      </c>
      <c r="G22" s="319" t="s">
        <v>1900</v>
      </c>
      <c r="H22" s="319"/>
      <c r="I22" s="319" t="s">
        <v>324</v>
      </c>
      <c r="J22" s="319">
        <v>100.0</v>
      </c>
      <c r="K22" s="319">
        <v>5000.0</v>
      </c>
      <c r="L22" s="319">
        <v>0.0</v>
      </c>
      <c r="M22" s="319" t="s">
        <v>1882</v>
      </c>
      <c r="N22" s="319" t="s">
        <v>1872</v>
      </c>
      <c r="O22" s="319" t="s">
        <v>1873</v>
      </c>
      <c r="P22" s="319" t="s">
        <v>1874</v>
      </c>
      <c r="Q22" s="319" t="s">
        <v>1545</v>
      </c>
      <c r="R22" s="319" t="s">
        <v>1883</v>
      </c>
      <c r="S22" s="319" t="s">
        <v>1545</v>
      </c>
      <c r="T22" s="319" t="s">
        <v>1545</v>
      </c>
      <c r="U22" s="319" t="s">
        <v>1545</v>
      </c>
      <c r="V22" s="319" t="s">
        <v>1545</v>
      </c>
      <c r="W22" s="319" t="s">
        <v>1545</v>
      </c>
      <c r="X22" s="319" t="s">
        <v>1545</v>
      </c>
      <c r="Y22" s="319" t="s">
        <v>1545</v>
      </c>
      <c r="Z22" s="319" t="s">
        <v>1545</v>
      </c>
      <c r="AA22" s="319" t="s">
        <v>1545</v>
      </c>
      <c r="AB22" s="319"/>
      <c r="AC22" s="410"/>
      <c r="AD22" s="410"/>
      <c r="AE22" s="410"/>
      <c r="AF22" s="410"/>
      <c r="AG22" s="410"/>
      <c r="AH22" s="410"/>
      <c r="AI22" s="410"/>
      <c r="AJ22" s="410"/>
    </row>
    <row r="23" ht="15.75" customHeight="1">
      <c r="A23" s="411" t="s">
        <v>1901</v>
      </c>
      <c r="B23" s="320" t="s">
        <v>1902</v>
      </c>
      <c r="C23" s="320" t="s">
        <v>67</v>
      </c>
      <c r="D23" s="412">
        <v>1.0</v>
      </c>
      <c r="E23" s="320" t="s">
        <v>1877</v>
      </c>
      <c r="F23" s="320" t="s">
        <v>1880</v>
      </c>
      <c r="G23" s="320" t="s">
        <v>1900</v>
      </c>
      <c r="H23" s="320"/>
      <c r="I23" s="320" t="s">
        <v>324</v>
      </c>
      <c r="J23" s="320">
        <v>100.0</v>
      </c>
      <c r="K23" s="320">
        <v>5000.0</v>
      </c>
      <c r="L23" s="320">
        <v>0.0</v>
      </c>
      <c r="M23" s="320" t="s">
        <v>1882</v>
      </c>
      <c r="N23" s="320" t="s">
        <v>1872</v>
      </c>
      <c r="O23" s="320" t="s">
        <v>1873</v>
      </c>
      <c r="P23" s="320" t="s">
        <v>1874</v>
      </c>
      <c r="Q23" s="320" t="s">
        <v>1545</v>
      </c>
      <c r="R23" s="320" t="s">
        <v>1883</v>
      </c>
      <c r="S23" s="320" t="s">
        <v>1545</v>
      </c>
      <c r="T23" s="320" t="s">
        <v>1545</v>
      </c>
      <c r="U23" s="320" t="s">
        <v>1545</v>
      </c>
      <c r="V23" s="320" t="s">
        <v>1545</v>
      </c>
      <c r="W23" s="320" t="s">
        <v>1545</v>
      </c>
      <c r="X23" s="320" t="s">
        <v>1545</v>
      </c>
      <c r="Y23" s="320" t="s">
        <v>1545</v>
      </c>
      <c r="Z23" s="320" t="s">
        <v>1545</v>
      </c>
      <c r="AA23" s="320" t="s">
        <v>1545</v>
      </c>
      <c r="AB23" s="320"/>
      <c r="AC23" s="413"/>
      <c r="AD23" s="413"/>
      <c r="AE23" s="413"/>
      <c r="AF23" s="413"/>
      <c r="AG23" s="413"/>
      <c r="AH23" s="413"/>
      <c r="AI23" s="413"/>
      <c r="AJ23" s="413"/>
    </row>
    <row r="24" ht="15.75" customHeight="1">
      <c r="A24" s="312" t="s">
        <v>1903</v>
      </c>
      <c r="B24" s="319" t="s">
        <v>1904</v>
      </c>
      <c r="C24" s="319" t="s">
        <v>67</v>
      </c>
      <c r="D24" s="409">
        <v>0.5</v>
      </c>
      <c r="E24" s="319" t="s">
        <v>1871</v>
      </c>
      <c r="F24" s="319" t="s">
        <v>1880</v>
      </c>
      <c r="G24" s="319" t="s">
        <v>1900</v>
      </c>
      <c r="H24" s="319"/>
      <c r="I24" s="319" t="s">
        <v>324</v>
      </c>
      <c r="J24" s="319">
        <v>100.0</v>
      </c>
      <c r="K24" s="319">
        <v>5000.0</v>
      </c>
      <c r="L24" s="319">
        <v>0.0</v>
      </c>
      <c r="M24" s="319" t="s">
        <v>1882</v>
      </c>
      <c r="N24" s="319" t="s">
        <v>1872</v>
      </c>
      <c r="O24" s="319" t="s">
        <v>1873</v>
      </c>
      <c r="P24" s="319" t="s">
        <v>1874</v>
      </c>
      <c r="Q24" s="319" t="s">
        <v>1545</v>
      </c>
      <c r="R24" s="319" t="s">
        <v>1883</v>
      </c>
      <c r="S24" s="319" t="s">
        <v>1545</v>
      </c>
      <c r="T24" s="319" t="s">
        <v>1545</v>
      </c>
      <c r="U24" s="319" t="s">
        <v>1545</v>
      </c>
      <c r="V24" s="319" t="s">
        <v>1545</v>
      </c>
      <c r="W24" s="319" t="s">
        <v>1545</v>
      </c>
      <c r="X24" s="319" t="s">
        <v>1545</v>
      </c>
      <c r="Y24" s="319" t="s">
        <v>1545</v>
      </c>
      <c r="Z24" s="319" t="s">
        <v>1545</v>
      </c>
      <c r="AA24" s="319" t="s">
        <v>1545</v>
      </c>
      <c r="AB24" s="319"/>
      <c r="AC24" s="410"/>
      <c r="AD24" s="410"/>
      <c r="AE24" s="410"/>
      <c r="AF24" s="410"/>
      <c r="AG24" s="410"/>
      <c r="AH24" s="410"/>
      <c r="AI24" s="410"/>
      <c r="AJ24" s="410"/>
    </row>
    <row r="25" ht="15.75" customHeight="1">
      <c r="A25" s="411" t="s">
        <v>1905</v>
      </c>
      <c r="B25" s="411" t="s">
        <v>1906</v>
      </c>
      <c r="C25" s="411" t="s">
        <v>67</v>
      </c>
      <c r="D25" s="411">
        <v>0.5</v>
      </c>
      <c r="E25" s="411" t="s">
        <v>1877</v>
      </c>
      <c r="F25" s="411" t="s">
        <v>1880</v>
      </c>
      <c r="G25" s="411" t="s">
        <v>1900</v>
      </c>
      <c r="H25" s="411"/>
      <c r="I25" s="411" t="s">
        <v>324</v>
      </c>
      <c r="J25" s="411">
        <v>100.0</v>
      </c>
      <c r="K25" s="411">
        <v>5000.0</v>
      </c>
      <c r="L25" s="411">
        <v>0.0</v>
      </c>
      <c r="M25" s="411" t="s">
        <v>1882</v>
      </c>
      <c r="N25" s="411" t="s">
        <v>1872</v>
      </c>
      <c r="O25" s="411" t="s">
        <v>1873</v>
      </c>
      <c r="P25" s="411" t="s">
        <v>1874</v>
      </c>
      <c r="Q25" s="411" t="s">
        <v>1545</v>
      </c>
      <c r="R25" s="411" t="s">
        <v>1883</v>
      </c>
      <c r="S25" s="411" t="s">
        <v>1545</v>
      </c>
      <c r="T25" s="411" t="s">
        <v>1545</v>
      </c>
      <c r="U25" s="411" t="s">
        <v>1545</v>
      </c>
      <c r="V25" s="411" t="s">
        <v>1545</v>
      </c>
      <c r="W25" s="411" t="s">
        <v>1545</v>
      </c>
      <c r="X25" s="411" t="s">
        <v>1545</v>
      </c>
      <c r="Y25" s="411" t="s">
        <v>1545</v>
      </c>
      <c r="Z25" s="411" t="s">
        <v>1545</v>
      </c>
      <c r="AA25" s="411" t="s">
        <v>1545</v>
      </c>
      <c r="AB25" s="411"/>
      <c r="AC25" s="411"/>
      <c r="AD25" s="411"/>
      <c r="AE25" s="411"/>
      <c r="AF25" s="411"/>
      <c r="AG25" s="411"/>
      <c r="AH25" s="411"/>
      <c r="AI25" s="411"/>
      <c r="AJ25" s="411"/>
    </row>
    <row r="26" ht="15.75" customHeight="1">
      <c r="A26" s="312" t="s">
        <v>1907</v>
      </c>
      <c r="B26" s="312" t="s">
        <v>1908</v>
      </c>
      <c r="C26" s="312" t="s">
        <v>67</v>
      </c>
      <c r="D26" s="416">
        <v>1.0</v>
      </c>
      <c r="E26" s="312" t="s">
        <v>1871</v>
      </c>
      <c r="F26" s="312" t="s">
        <v>1545</v>
      </c>
      <c r="G26" s="312" t="s">
        <v>1545</v>
      </c>
      <c r="H26" s="312"/>
      <c r="I26" s="312" t="s">
        <v>324</v>
      </c>
      <c r="J26" s="312">
        <v>100.0</v>
      </c>
      <c r="K26" s="312">
        <v>5000.0</v>
      </c>
      <c r="L26" s="312" t="s">
        <v>1545</v>
      </c>
      <c r="M26" s="312" t="s">
        <v>1882</v>
      </c>
      <c r="N26" s="312" t="s">
        <v>1872</v>
      </c>
      <c r="O26" s="312" t="s">
        <v>1873</v>
      </c>
      <c r="P26" s="312" t="s">
        <v>1874</v>
      </c>
      <c r="Q26" s="312" t="s">
        <v>1545</v>
      </c>
      <c r="R26" s="312" t="s">
        <v>1545</v>
      </c>
      <c r="S26" s="312" t="s">
        <v>1545</v>
      </c>
      <c r="T26" s="312" t="s">
        <v>1545</v>
      </c>
      <c r="U26" s="312" t="s">
        <v>1545</v>
      </c>
      <c r="V26" s="312" t="s">
        <v>1545</v>
      </c>
      <c r="W26" s="312" t="s">
        <v>1545</v>
      </c>
      <c r="X26" s="312" t="s">
        <v>1545</v>
      </c>
      <c r="Y26" s="312" t="s">
        <v>1883</v>
      </c>
      <c r="Z26" s="312" t="s">
        <v>1545</v>
      </c>
      <c r="AA26" s="312" t="s">
        <v>1545</v>
      </c>
      <c r="AB26" s="312"/>
      <c r="AC26" s="312"/>
      <c r="AD26" s="312"/>
      <c r="AE26" s="312"/>
      <c r="AF26" s="312"/>
      <c r="AG26" s="312"/>
      <c r="AH26" s="312"/>
      <c r="AI26" s="312"/>
      <c r="AJ26" s="312"/>
    </row>
    <row r="27" ht="15.75" customHeight="1">
      <c r="A27" s="411" t="s">
        <v>1909</v>
      </c>
      <c r="B27" s="411" t="s">
        <v>1910</v>
      </c>
      <c r="C27" s="411" t="s">
        <v>67</v>
      </c>
      <c r="D27" s="411">
        <v>1.0</v>
      </c>
      <c r="E27" s="411" t="s">
        <v>1877</v>
      </c>
      <c r="F27" s="411" t="s">
        <v>1545</v>
      </c>
      <c r="G27" s="411" t="s">
        <v>1545</v>
      </c>
      <c r="H27" s="411"/>
      <c r="I27" s="411" t="s">
        <v>324</v>
      </c>
      <c r="J27" s="411">
        <v>100.0</v>
      </c>
      <c r="K27" s="411">
        <v>5000.0</v>
      </c>
      <c r="L27" s="411" t="s">
        <v>1545</v>
      </c>
      <c r="M27" s="411" t="s">
        <v>1882</v>
      </c>
      <c r="N27" s="411" t="s">
        <v>1872</v>
      </c>
      <c r="O27" s="411" t="s">
        <v>1873</v>
      </c>
      <c r="P27" s="411" t="s">
        <v>1874</v>
      </c>
      <c r="Q27" s="411" t="s">
        <v>1545</v>
      </c>
      <c r="R27" s="411" t="s">
        <v>1545</v>
      </c>
      <c r="S27" s="411" t="s">
        <v>1545</v>
      </c>
      <c r="T27" s="411" t="s">
        <v>1545</v>
      </c>
      <c r="U27" s="411" t="s">
        <v>1545</v>
      </c>
      <c r="V27" s="411" t="s">
        <v>1545</v>
      </c>
      <c r="W27" s="411" t="s">
        <v>1545</v>
      </c>
      <c r="X27" s="411" t="s">
        <v>1545</v>
      </c>
      <c r="Y27" s="411" t="s">
        <v>1883</v>
      </c>
      <c r="Z27" s="411" t="s">
        <v>1545</v>
      </c>
      <c r="AA27" s="411" t="s">
        <v>1545</v>
      </c>
      <c r="AB27" s="411"/>
      <c r="AC27" s="411"/>
      <c r="AD27" s="411"/>
      <c r="AE27" s="411"/>
      <c r="AF27" s="411"/>
      <c r="AG27" s="411"/>
      <c r="AH27" s="411"/>
      <c r="AI27" s="411"/>
      <c r="AJ27" s="411"/>
    </row>
    <row r="28" ht="15.75" customHeight="1">
      <c r="A28" s="312" t="s">
        <v>1911</v>
      </c>
      <c r="B28" s="312" t="s">
        <v>1912</v>
      </c>
      <c r="C28" s="312" t="s">
        <v>67</v>
      </c>
      <c r="D28" s="416">
        <v>0.5</v>
      </c>
      <c r="E28" s="312" t="s">
        <v>1871</v>
      </c>
      <c r="F28" s="312" t="s">
        <v>1545</v>
      </c>
      <c r="G28" s="312" t="s">
        <v>1545</v>
      </c>
      <c r="H28" s="312"/>
      <c r="I28" s="312" t="s">
        <v>324</v>
      </c>
      <c r="J28" s="312">
        <v>100.0</v>
      </c>
      <c r="K28" s="312">
        <v>5000.0</v>
      </c>
      <c r="L28" s="312" t="s">
        <v>1545</v>
      </c>
      <c r="M28" s="312" t="s">
        <v>1882</v>
      </c>
      <c r="N28" s="312" t="s">
        <v>1872</v>
      </c>
      <c r="O28" s="312" t="s">
        <v>1873</v>
      </c>
      <c r="P28" s="312" t="s">
        <v>1874</v>
      </c>
      <c r="Q28" s="312" t="s">
        <v>1545</v>
      </c>
      <c r="R28" s="312" t="s">
        <v>1545</v>
      </c>
      <c r="S28" s="312" t="s">
        <v>1545</v>
      </c>
      <c r="T28" s="312" t="s">
        <v>1545</v>
      </c>
      <c r="U28" s="312" t="s">
        <v>1545</v>
      </c>
      <c r="V28" s="312" t="s">
        <v>1545</v>
      </c>
      <c r="W28" s="312" t="s">
        <v>1545</v>
      </c>
      <c r="X28" s="312" t="s">
        <v>1545</v>
      </c>
      <c r="Y28" s="312" t="s">
        <v>1883</v>
      </c>
      <c r="Z28" s="312" t="s">
        <v>1545</v>
      </c>
      <c r="AA28" s="312" t="s">
        <v>1545</v>
      </c>
      <c r="AB28" s="312"/>
      <c r="AC28" s="312"/>
      <c r="AD28" s="312"/>
      <c r="AE28" s="312"/>
      <c r="AF28" s="312"/>
      <c r="AG28" s="312"/>
      <c r="AH28" s="312"/>
      <c r="AI28" s="312"/>
      <c r="AJ28" s="312"/>
    </row>
    <row r="29" ht="15.75" customHeight="1">
      <c r="A29" s="411" t="s">
        <v>1913</v>
      </c>
      <c r="B29" s="411" t="s">
        <v>1914</v>
      </c>
      <c r="C29" s="411" t="s">
        <v>67</v>
      </c>
      <c r="D29" s="411">
        <v>0.5</v>
      </c>
      <c r="E29" s="411" t="s">
        <v>1877</v>
      </c>
      <c r="F29" s="411" t="s">
        <v>1545</v>
      </c>
      <c r="G29" s="411" t="s">
        <v>1545</v>
      </c>
      <c r="H29" s="411"/>
      <c r="I29" s="411" t="s">
        <v>324</v>
      </c>
      <c r="J29" s="411">
        <v>100.0</v>
      </c>
      <c r="K29" s="411">
        <v>5000.0</v>
      </c>
      <c r="L29" s="411" t="s">
        <v>1545</v>
      </c>
      <c r="M29" s="411" t="s">
        <v>1882</v>
      </c>
      <c r="N29" s="411" t="s">
        <v>1872</v>
      </c>
      <c r="O29" s="411" t="s">
        <v>1873</v>
      </c>
      <c r="P29" s="411" t="s">
        <v>1874</v>
      </c>
      <c r="Q29" s="411" t="s">
        <v>1545</v>
      </c>
      <c r="R29" s="411" t="s">
        <v>1545</v>
      </c>
      <c r="S29" s="411" t="s">
        <v>1545</v>
      </c>
      <c r="T29" s="411" t="s">
        <v>1545</v>
      </c>
      <c r="U29" s="411" t="s">
        <v>1545</v>
      </c>
      <c r="V29" s="411" t="s">
        <v>1545</v>
      </c>
      <c r="W29" s="411" t="s">
        <v>1545</v>
      </c>
      <c r="X29" s="411" t="s">
        <v>1545</v>
      </c>
      <c r="Y29" s="411" t="s">
        <v>1883</v>
      </c>
      <c r="Z29" s="411" t="s">
        <v>1545</v>
      </c>
      <c r="AA29" s="411" t="s">
        <v>1545</v>
      </c>
      <c r="AB29" s="411"/>
      <c r="AC29" s="411"/>
      <c r="AD29" s="411"/>
      <c r="AE29" s="411"/>
      <c r="AF29" s="411"/>
      <c r="AG29" s="411"/>
      <c r="AH29" s="411"/>
      <c r="AI29" s="411"/>
      <c r="AJ29" s="411"/>
    </row>
    <row r="30" ht="15.75" customHeight="1">
      <c r="A30" s="312" t="s">
        <v>1915</v>
      </c>
      <c r="B30" s="319" t="s">
        <v>1870</v>
      </c>
      <c r="C30" s="319" t="s">
        <v>67</v>
      </c>
      <c r="D30" s="409">
        <v>1.0</v>
      </c>
      <c r="E30" s="319" t="s">
        <v>1871</v>
      </c>
      <c r="F30" s="319" t="s">
        <v>1545</v>
      </c>
      <c r="G30" s="319" t="s">
        <v>1545</v>
      </c>
      <c r="H30" s="319" t="s">
        <v>1545</v>
      </c>
      <c r="I30" s="319" t="s">
        <v>1545</v>
      </c>
      <c r="J30" s="319">
        <v>100.0</v>
      </c>
      <c r="K30" s="319" t="s">
        <v>1545</v>
      </c>
      <c r="L30" s="319" t="s">
        <v>1545</v>
      </c>
      <c r="M30" s="319"/>
      <c r="N30" s="319" t="s">
        <v>1916</v>
      </c>
      <c r="O30" s="319" t="s">
        <v>1917</v>
      </c>
      <c r="P30" s="417" t="s">
        <v>1918</v>
      </c>
      <c r="Q30" s="319" t="s">
        <v>1545</v>
      </c>
      <c r="R30" s="319" t="s">
        <v>1545</v>
      </c>
      <c r="S30" s="319" t="s">
        <v>1545</v>
      </c>
      <c r="T30" s="319" t="s">
        <v>1545</v>
      </c>
      <c r="U30" s="319" t="s">
        <v>1545</v>
      </c>
      <c r="V30" s="319" t="s">
        <v>1545</v>
      </c>
      <c r="W30" s="319" t="s">
        <v>1545</v>
      </c>
      <c r="X30" s="319" t="s">
        <v>1545</v>
      </c>
      <c r="Y30" s="319" t="s">
        <v>1545</v>
      </c>
      <c r="Z30" s="319" t="s">
        <v>1545</v>
      </c>
      <c r="AA30" s="319" t="s">
        <v>1545</v>
      </c>
      <c r="AB30" s="319"/>
      <c r="AC30" s="410"/>
      <c r="AD30" s="410"/>
      <c r="AE30" s="410"/>
      <c r="AF30" s="410"/>
      <c r="AG30" s="410"/>
      <c r="AH30" s="410"/>
      <c r="AI30" s="410"/>
      <c r="AJ30" s="410"/>
    </row>
    <row r="31" ht="15.75" customHeight="1">
      <c r="A31" s="312" t="s">
        <v>1919</v>
      </c>
      <c r="B31" s="319" t="s">
        <v>1876</v>
      </c>
      <c r="C31" s="319" t="s">
        <v>67</v>
      </c>
      <c r="D31" s="409">
        <v>1.0</v>
      </c>
      <c r="E31" s="319" t="s">
        <v>1877</v>
      </c>
      <c r="F31" s="319" t="s">
        <v>1545</v>
      </c>
      <c r="G31" s="319" t="s">
        <v>1545</v>
      </c>
      <c r="H31" s="319" t="s">
        <v>1545</v>
      </c>
      <c r="I31" s="319" t="s">
        <v>1545</v>
      </c>
      <c r="J31" s="319">
        <v>100.0</v>
      </c>
      <c r="K31" s="319" t="s">
        <v>1545</v>
      </c>
      <c r="L31" s="319" t="s">
        <v>1545</v>
      </c>
      <c r="M31" s="319"/>
      <c r="N31" s="417" t="s">
        <v>1916</v>
      </c>
      <c r="O31" s="417" t="s">
        <v>1917</v>
      </c>
      <c r="P31" s="417" t="s">
        <v>1918</v>
      </c>
      <c r="Q31" s="319" t="s">
        <v>1545</v>
      </c>
      <c r="R31" s="319" t="s">
        <v>1545</v>
      </c>
      <c r="S31" s="319" t="s">
        <v>1545</v>
      </c>
      <c r="T31" s="319" t="s">
        <v>1545</v>
      </c>
      <c r="U31" s="319" t="s">
        <v>1545</v>
      </c>
      <c r="V31" s="319" t="s">
        <v>1545</v>
      </c>
      <c r="W31" s="319" t="s">
        <v>1545</v>
      </c>
      <c r="X31" s="319" t="s">
        <v>1545</v>
      </c>
      <c r="Y31" s="319" t="s">
        <v>1545</v>
      </c>
      <c r="Z31" s="319" t="s">
        <v>1545</v>
      </c>
      <c r="AA31" s="319" t="s">
        <v>1545</v>
      </c>
      <c r="AB31" s="319"/>
      <c r="AC31" s="410"/>
      <c r="AD31" s="410"/>
      <c r="AE31" s="410"/>
      <c r="AF31" s="410"/>
      <c r="AG31" s="410"/>
      <c r="AH31" s="410"/>
      <c r="AI31" s="410"/>
      <c r="AJ31" s="410"/>
    </row>
    <row r="32" ht="15.75" customHeight="1">
      <c r="A32" s="312" t="s">
        <v>1920</v>
      </c>
      <c r="B32" s="319" t="s">
        <v>1879</v>
      </c>
      <c r="C32" s="319" t="s">
        <v>67</v>
      </c>
      <c r="D32" s="409">
        <v>1.0</v>
      </c>
      <c r="E32" s="319" t="s">
        <v>1871</v>
      </c>
      <c r="F32" s="319" t="s">
        <v>1880</v>
      </c>
      <c r="G32" s="319" t="s">
        <v>1881</v>
      </c>
      <c r="H32" s="319"/>
      <c r="I32" s="319" t="s">
        <v>324</v>
      </c>
      <c r="J32" s="319">
        <v>100.0</v>
      </c>
      <c r="K32" s="319">
        <v>5000.0</v>
      </c>
      <c r="L32" s="319">
        <v>0.0</v>
      </c>
      <c r="M32" s="319" t="s">
        <v>1882</v>
      </c>
      <c r="N32" s="417" t="s">
        <v>1916</v>
      </c>
      <c r="O32" s="417" t="s">
        <v>1917</v>
      </c>
      <c r="P32" s="417" t="s">
        <v>1918</v>
      </c>
      <c r="Q32" s="319" t="s">
        <v>1545</v>
      </c>
      <c r="R32" s="319" t="s">
        <v>1883</v>
      </c>
      <c r="S32" s="319" t="s">
        <v>1545</v>
      </c>
      <c r="T32" s="319" t="s">
        <v>1545</v>
      </c>
      <c r="U32" s="319" t="s">
        <v>1545</v>
      </c>
      <c r="V32" s="319" t="s">
        <v>1545</v>
      </c>
      <c r="W32" s="319" t="s">
        <v>1545</v>
      </c>
      <c r="X32" s="319" t="s">
        <v>1545</v>
      </c>
      <c r="Y32" s="319" t="s">
        <v>1545</v>
      </c>
      <c r="Z32" s="319" t="s">
        <v>1545</v>
      </c>
      <c r="AA32" s="319" t="s">
        <v>1545</v>
      </c>
      <c r="AB32" s="319"/>
      <c r="AC32" s="410"/>
      <c r="AD32" s="410"/>
      <c r="AE32" s="410"/>
      <c r="AF32" s="410"/>
      <c r="AG32" s="410"/>
      <c r="AH32" s="410"/>
      <c r="AI32" s="410"/>
      <c r="AJ32" s="410"/>
    </row>
    <row r="33" ht="15.75" customHeight="1">
      <c r="A33" s="411" t="s">
        <v>1921</v>
      </c>
      <c r="B33" s="320" t="s">
        <v>1885</v>
      </c>
      <c r="C33" s="320" t="s">
        <v>67</v>
      </c>
      <c r="D33" s="412">
        <v>1.0</v>
      </c>
      <c r="E33" s="320" t="s">
        <v>1877</v>
      </c>
      <c r="F33" s="320" t="s">
        <v>1880</v>
      </c>
      <c r="G33" s="320" t="s">
        <v>1881</v>
      </c>
      <c r="H33" s="320"/>
      <c r="I33" s="320" t="s">
        <v>324</v>
      </c>
      <c r="J33" s="320">
        <v>100.0</v>
      </c>
      <c r="K33" s="320">
        <v>5000.0</v>
      </c>
      <c r="L33" s="320">
        <v>0.0</v>
      </c>
      <c r="M33" s="320" t="s">
        <v>1882</v>
      </c>
      <c r="N33" s="320" t="s">
        <v>1916</v>
      </c>
      <c r="O33" s="320" t="s">
        <v>1917</v>
      </c>
      <c r="P33" s="320" t="s">
        <v>1918</v>
      </c>
      <c r="Q33" s="320" t="s">
        <v>1545</v>
      </c>
      <c r="R33" s="320" t="s">
        <v>1883</v>
      </c>
      <c r="S33" s="320" t="s">
        <v>1545</v>
      </c>
      <c r="T33" s="320" t="s">
        <v>1545</v>
      </c>
      <c r="U33" s="320" t="s">
        <v>1545</v>
      </c>
      <c r="V33" s="320" t="s">
        <v>1545</v>
      </c>
      <c r="W33" s="320" t="s">
        <v>1545</v>
      </c>
      <c r="X33" s="320" t="s">
        <v>1545</v>
      </c>
      <c r="Y33" s="320" t="s">
        <v>1545</v>
      </c>
      <c r="Z33" s="320" t="s">
        <v>1545</v>
      </c>
      <c r="AA33" s="320" t="s">
        <v>1545</v>
      </c>
      <c r="AB33" s="320"/>
      <c r="AC33" s="413"/>
      <c r="AD33" s="413"/>
      <c r="AE33" s="413"/>
      <c r="AF33" s="413"/>
      <c r="AG33" s="413"/>
      <c r="AH33" s="413"/>
      <c r="AI33" s="413"/>
      <c r="AJ33" s="413"/>
    </row>
    <row r="34" ht="15.75" customHeight="1">
      <c r="A34" s="312" t="s">
        <v>1922</v>
      </c>
      <c r="B34" s="319" t="s">
        <v>1887</v>
      </c>
      <c r="C34" s="319" t="s">
        <v>67</v>
      </c>
      <c r="D34" s="409">
        <v>0.5</v>
      </c>
      <c r="E34" s="319" t="s">
        <v>1871</v>
      </c>
      <c r="F34" s="319" t="s">
        <v>1880</v>
      </c>
      <c r="G34" s="319" t="s">
        <v>1881</v>
      </c>
      <c r="H34" s="319"/>
      <c r="I34" s="319" t="s">
        <v>324</v>
      </c>
      <c r="J34" s="319">
        <v>100.0</v>
      </c>
      <c r="K34" s="319">
        <v>5000.0</v>
      </c>
      <c r="L34" s="319">
        <v>0.0</v>
      </c>
      <c r="M34" s="319" t="s">
        <v>1882</v>
      </c>
      <c r="N34" s="417" t="s">
        <v>1916</v>
      </c>
      <c r="O34" s="417" t="s">
        <v>1917</v>
      </c>
      <c r="P34" s="417" t="s">
        <v>1918</v>
      </c>
      <c r="Q34" s="319" t="s">
        <v>1545</v>
      </c>
      <c r="R34" s="319" t="s">
        <v>1883</v>
      </c>
      <c r="S34" s="319" t="s">
        <v>1545</v>
      </c>
      <c r="T34" s="319" t="s">
        <v>1545</v>
      </c>
      <c r="U34" s="319" t="s">
        <v>1545</v>
      </c>
      <c r="V34" s="319" t="s">
        <v>1545</v>
      </c>
      <c r="W34" s="319" t="s">
        <v>1545</v>
      </c>
      <c r="X34" s="319" t="s">
        <v>1545</v>
      </c>
      <c r="Y34" s="319" t="s">
        <v>1545</v>
      </c>
      <c r="Z34" s="319" t="s">
        <v>1545</v>
      </c>
      <c r="AA34" s="319" t="s">
        <v>1545</v>
      </c>
      <c r="AB34" s="319"/>
      <c r="AC34" s="410"/>
      <c r="AD34" s="410"/>
      <c r="AE34" s="410"/>
      <c r="AF34" s="410"/>
      <c r="AG34" s="410"/>
      <c r="AH34" s="410"/>
      <c r="AI34" s="410"/>
      <c r="AJ34" s="410"/>
    </row>
    <row r="35" ht="15.75" customHeight="1">
      <c r="A35" s="411" t="s">
        <v>1923</v>
      </c>
      <c r="B35" s="320" t="s">
        <v>1889</v>
      </c>
      <c r="C35" s="320" t="s">
        <v>67</v>
      </c>
      <c r="D35" s="412">
        <v>0.5</v>
      </c>
      <c r="E35" s="320" t="s">
        <v>1877</v>
      </c>
      <c r="F35" s="320" t="s">
        <v>1880</v>
      </c>
      <c r="G35" s="320" t="s">
        <v>1881</v>
      </c>
      <c r="H35" s="320"/>
      <c r="I35" s="320" t="s">
        <v>324</v>
      </c>
      <c r="J35" s="320">
        <v>100.0</v>
      </c>
      <c r="K35" s="320">
        <v>5000.0</v>
      </c>
      <c r="L35" s="320">
        <v>0.0</v>
      </c>
      <c r="M35" s="320" t="s">
        <v>1882</v>
      </c>
      <c r="N35" s="320" t="s">
        <v>1916</v>
      </c>
      <c r="O35" s="320" t="s">
        <v>1917</v>
      </c>
      <c r="P35" s="320" t="s">
        <v>1918</v>
      </c>
      <c r="Q35" s="320" t="s">
        <v>1545</v>
      </c>
      <c r="R35" s="320" t="s">
        <v>1883</v>
      </c>
      <c r="S35" s="320" t="s">
        <v>1545</v>
      </c>
      <c r="T35" s="320" t="s">
        <v>1545</v>
      </c>
      <c r="U35" s="320" t="s">
        <v>1545</v>
      </c>
      <c r="V35" s="320" t="s">
        <v>1545</v>
      </c>
      <c r="W35" s="320" t="s">
        <v>1545</v>
      </c>
      <c r="X35" s="320" t="s">
        <v>1545</v>
      </c>
      <c r="Y35" s="320" t="s">
        <v>1545</v>
      </c>
      <c r="Z35" s="320" t="s">
        <v>1545</v>
      </c>
      <c r="AA35" s="320" t="s">
        <v>1545</v>
      </c>
      <c r="AB35" s="320"/>
      <c r="AC35" s="413"/>
      <c r="AD35" s="413"/>
      <c r="AE35" s="413"/>
      <c r="AF35" s="413"/>
      <c r="AG35" s="413"/>
      <c r="AH35" s="413"/>
      <c r="AI35" s="413"/>
      <c r="AJ35" s="413"/>
    </row>
    <row r="36" ht="15.75" customHeight="1"/>
    <row r="37" ht="15.75" customHeight="1"/>
    <row r="38" ht="15.75" customHeight="1"/>
    <row r="39" ht="15.75" customHeight="1"/>
    <row r="40" ht="15.75" customHeight="1"/>
    <row r="41" ht="15.75" customHeight="1"/>
    <row r="42" ht="15.75" customHeight="1">
      <c r="A42" s="418" t="s">
        <v>1696</v>
      </c>
      <c r="B42" s="419"/>
    </row>
    <row r="43" ht="15.75" customHeight="1">
      <c r="A43" s="302" t="s">
        <v>1697</v>
      </c>
      <c r="B43" s="302" t="s">
        <v>1698</v>
      </c>
    </row>
    <row r="44" ht="15.75" customHeight="1">
      <c r="A44" s="302" t="s">
        <v>1699</v>
      </c>
      <c r="B44" s="302" t="s">
        <v>1700</v>
      </c>
    </row>
    <row r="45" ht="15.75" customHeight="1">
      <c r="A45" s="302" t="s">
        <v>1701</v>
      </c>
      <c r="B45" s="302" t="s">
        <v>1702</v>
      </c>
    </row>
    <row r="46" ht="15.75" customHeight="1"/>
    <row r="47" ht="15.75" customHeight="1"/>
    <row r="48" ht="15.75" customHeight="1">
      <c r="A48" s="407" t="s">
        <v>1924</v>
      </c>
      <c r="B48" s="19"/>
      <c r="C48" s="19"/>
      <c r="D48" s="19"/>
      <c r="E48" s="19"/>
      <c r="F48" s="5"/>
      <c r="G48" s="269"/>
      <c r="H48" s="269"/>
      <c r="I48" s="269"/>
      <c r="J48" s="269"/>
      <c r="K48" s="269"/>
      <c r="L48" s="269"/>
      <c r="M48" s="269"/>
      <c r="N48" s="269"/>
      <c r="O48" s="269"/>
      <c r="P48" s="269"/>
      <c r="Q48" s="269"/>
      <c r="R48" s="269"/>
      <c r="S48" s="269"/>
      <c r="T48" s="269"/>
      <c r="U48" s="269"/>
      <c r="V48" s="269"/>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3:F3"/>
    <mergeCell ref="A4:F4"/>
    <mergeCell ref="A5:F5"/>
    <mergeCell ref="A6:F6"/>
    <mergeCell ref="A7:F7"/>
    <mergeCell ref="A8:F8"/>
    <mergeCell ref="A48:F48"/>
  </mergeCells>
  <hyperlinks>
    <hyperlink r:id="rId2" ref="A7"/>
    <hyperlink r:id="rId3" ref="A8"/>
    <hyperlink r:id="rId4" ref="A48"/>
  </hyperlinks>
  <printOptions/>
  <pageMargins bottom="0.787401575" footer="0.0" header="0.0" left="0.7" right="0.7" top="0.787401575"/>
  <pageSetup orientation="landscape"/>
  <drawing r:id="rId5"/>
  <legacyDrawing r:id="rId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25"/>
    <col customWidth="1" min="2" max="2" width="12.88"/>
    <col customWidth="1" min="3" max="3" width="8.88"/>
    <col customWidth="1" min="4" max="11" width="11.13"/>
    <col customWidth="1" min="12" max="12" width="14.13"/>
    <col customWidth="1" min="13" max="13" width="11.13"/>
    <col customWidth="1" min="14" max="14" width="14.13"/>
    <col customWidth="1" min="15" max="15" width="12.38"/>
    <col customWidth="1" min="16" max="17" width="11.13"/>
    <col customWidth="1" min="18" max="18" width="14.13"/>
    <col customWidth="1" min="19" max="32" width="11.13"/>
  </cols>
  <sheetData>
    <row r="1" ht="30.0" customHeight="1">
      <c r="A1" s="420" t="s">
        <v>1754</v>
      </c>
      <c r="B1" s="420" t="s">
        <v>3</v>
      </c>
      <c r="C1" s="421" t="s">
        <v>1755</v>
      </c>
      <c r="D1" s="422" t="s">
        <v>1925</v>
      </c>
      <c r="E1" s="19"/>
      <c r="F1" s="19"/>
      <c r="G1" s="19"/>
      <c r="H1" s="19"/>
      <c r="I1" s="19"/>
      <c r="J1" s="19"/>
      <c r="K1" s="19"/>
      <c r="L1" s="19"/>
      <c r="M1" s="19"/>
      <c r="N1" s="19"/>
      <c r="O1" s="19"/>
      <c r="P1" s="19"/>
      <c r="Q1" s="19"/>
      <c r="R1" s="19"/>
      <c r="S1" s="5"/>
      <c r="T1" s="269"/>
      <c r="U1" s="269"/>
      <c r="V1" s="269"/>
      <c r="W1" s="269"/>
      <c r="X1" s="269"/>
      <c r="Y1" s="269"/>
      <c r="Z1" s="269"/>
      <c r="AA1" s="269"/>
      <c r="AB1" s="269"/>
      <c r="AC1" s="269"/>
      <c r="AD1" s="269"/>
      <c r="AE1" s="269"/>
      <c r="AF1" s="269"/>
    </row>
    <row r="2" ht="30.0" customHeight="1">
      <c r="A2" s="106"/>
      <c r="B2" s="106"/>
      <c r="C2" s="106"/>
      <c r="D2" s="126" t="s">
        <v>1926</v>
      </c>
      <c r="E2" s="423" t="s">
        <v>340</v>
      </c>
      <c r="F2" s="423" t="s">
        <v>341</v>
      </c>
      <c r="G2" s="423" t="s">
        <v>342</v>
      </c>
      <c r="H2" s="423" t="s">
        <v>343</v>
      </c>
      <c r="I2" s="423" t="s">
        <v>344</v>
      </c>
      <c r="J2" s="423" t="s">
        <v>345</v>
      </c>
      <c r="K2" s="423" t="s">
        <v>346</v>
      </c>
      <c r="L2" s="423" t="s">
        <v>347</v>
      </c>
      <c r="M2" s="423" t="s">
        <v>348</v>
      </c>
      <c r="N2" s="423" t="s">
        <v>1758</v>
      </c>
      <c r="O2" s="423" t="s">
        <v>1759</v>
      </c>
      <c r="P2" s="423" t="s">
        <v>1760</v>
      </c>
      <c r="Q2" s="423" t="s">
        <v>1761</v>
      </c>
      <c r="R2" s="423" t="s">
        <v>1762</v>
      </c>
      <c r="S2" s="423" t="s">
        <v>379</v>
      </c>
      <c r="T2" s="269"/>
      <c r="U2" s="269"/>
      <c r="V2" s="269"/>
      <c r="W2" s="269"/>
      <c r="X2" s="269"/>
      <c r="Y2" s="269"/>
      <c r="Z2" s="269"/>
      <c r="AA2" s="269"/>
      <c r="AB2" s="269"/>
      <c r="AC2" s="269"/>
      <c r="AD2" s="269"/>
      <c r="AE2" s="269"/>
      <c r="AF2" s="269"/>
    </row>
    <row r="3" ht="15.75" customHeight="1">
      <c r="A3" s="311">
        <v>1.0</v>
      </c>
      <c r="B3" s="313" t="s">
        <v>1927</v>
      </c>
      <c r="C3" s="313" t="s">
        <v>1928</v>
      </c>
      <c r="D3" s="313">
        <v>1.0</v>
      </c>
      <c r="E3" s="313">
        <v>82.0</v>
      </c>
      <c r="F3" s="313">
        <v>0.61607152223587</v>
      </c>
      <c r="G3" s="313">
        <v>0.637670516967773</v>
      </c>
      <c r="H3" s="313">
        <v>0.7</v>
      </c>
      <c r="I3" s="313">
        <v>0.625</v>
      </c>
      <c r="J3" s="313">
        <v>0.625</v>
      </c>
      <c r="K3" s="313">
        <v>0.625</v>
      </c>
      <c r="L3" s="313">
        <v>0.6875</v>
      </c>
      <c r="M3" s="313">
        <v>0.628615196078431</v>
      </c>
      <c r="N3" s="313">
        <v>0.677083333333333</v>
      </c>
      <c r="O3" s="313">
        <v>0.616710434173669</v>
      </c>
      <c r="P3" s="313"/>
      <c r="Q3" s="313"/>
      <c r="R3" s="313"/>
      <c r="S3" s="313" t="s">
        <v>1929</v>
      </c>
      <c r="T3" s="269"/>
      <c r="U3" s="269"/>
      <c r="V3" s="269"/>
      <c r="W3" s="269"/>
      <c r="X3" s="269"/>
      <c r="Y3" s="269"/>
      <c r="Z3" s="269"/>
      <c r="AA3" s="269"/>
      <c r="AB3" s="269"/>
      <c r="AC3" s="269"/>
      <c r="AD3" s="269"/>
      <c r="AE3" s="269"/>
      <c r="AF3" s="269"/>
    </row>
    <row r="4" ht="15.75" customHeight="1">
      <c r="A4" s="424">
        <v>1.0</v>
      </c>
      <c r="B4" s="313" t="s">
        <v>1930</v>
      </c>
      <c r="C4" s="313" t="s">
        <v>1928</v>
      </c>
      <c r="D4" s="313">
        <v>1.0</v>
      </c>
      <c r="E4" s="313">
        <v>65.0</v>
      </c>
      <c r="F4" s="313">
        <v>0.678652226924896</v>
      </c>
      <c r="G4" s="313">
        <v>0.998071134090423</v>
      </c>
      <c r="H4" s="313">
        <v>0.4</v>
      </c>
      <c r="I4" s="313">
        <v>0.4</v>
      </c>
      <c r="J4" s="313">
        <v>1.0</v>
      </c>
      <c r="K4" s="313">
        <v>0.571428571428571</v>
      </c>
      <c r="L4" s="313">
        <v>0.479166666666666</v>
      </c>
      <c r="M4" s="313">
        <v>0.428298967114756</v>
      </c>
      <c r="N4" s="313">
        <v>0.34375</v>
      </c>
      <c r="O4" s="313">
        <v>0.344297206061911</v>
      </c>
      <c r="P4" s="313"/>
      <c r="Q4" s="313"/>
      <c r="R4" s="313"/>
      <c r="S4" s="119" t="s">
        <v>1931</v>
      </c>
      <c r="T4" s="269"/>
      <c r="U4" s="269"/>
      <c r="V4" s="269"/>
      <c r="W4" s="269"/>
      <c r="X4" s="269"/>
      <c r="Y4" s="269"/>
      <c r="Z4" s="269"/>
      <c r="AA4" s="269"/>
      <c r="AB4" s="269"/>
      <c r="AC4" s="269"/>
      <c r="AD4" s="269"/>
      <c r="AE4" s="269"/>
      <c r="AF4" s="269"/>
    </row>
    <row r="5" ht="15.75" customHeight="1">
      <c r="A5" s="424">
        <v>2.0</v>
      </c>
      <c r="B5" s="313" t="s">
        <v>1932</v>
      </c>
      <c r="C5" s="313" t="s">
        <v>1928</v>
      </c>
      <c r="D5" s="313">
        <v>1.0</v>
      </c>
      <c r="E5" s="313">
        <v>25.0</v>
      </c>
      <c r="F5" s="313">
        <v>0.582280993461608</v>
      </c>
      <c r="G5" s="313">
        <v>0.773764133453369</v>
      </c>
      <c r="H5" s="313">
        <v>0.7</v>
      </c>
      <c r="I5" s="313">
        <v>0.625</v>
      </c>
      <c r="J5" s="313">
        <v>0.625</v>
      </c>
      <c r="K5" s="313">
        <v>0.625</v>
      </c>
      <c r="L5" s="313">
        <v>0.645833333333333</v>
      </c>
      <c r="M5" s="313">
        <v>0.661589635854341</v>
      </c>
      <c r="N5" s="313">
        <v>0.666666666666666</v>
      </c>
      <c r="O5" s="313">
        <v>0.687900641025641</v>
      </c>
      <c r="P5" s="313"/>
      <c r="Q5" s="313"/>
      <c r="R5" s="313"/>
      <c r="S5" s="313" t="s">
        <v>1933</v>
      </c>
      <c r="T5" s="269"/>
      <c r="U5" s="269"/>
      <c r="V5" s="269"/>
      <c r="W5" s="269"/>
      <c r="X5" s="269"/>
      <c r="Y5" s="269"/>
      <c r="Z5" s="269"/>
      <c r="AA5" s="269"/>
      <c r="AB5" s="269"/>
      <c r="AC5" s="269"/>
      <c r="AD5" s="269"/>
      <c r="AE5" s="269"/>
      <c r="AF5" s="269"/>
    </row>
    <row r="6" ht="15.75" customHeight="1">
      <c r="A6" s="424">
        <v>2.0</v>
      </c>
      <c r="B6" s="313" t="s">
        <v>1934</v>
      </c>
      <c r="C6" s="313" t="s">
        <v>1766</v>
      </c>
      <c r="D6" s="313"/>
      <c r="E6" s="313"/>
      <c r="F6" s="313"/>
      <c r="G6" s="313"/>
      <c r="H6" s="313"/>
      <c r="I6" s="313"/>
      <c r="J6" s="313"/>
      <c r="K6" s="313"/>
      <c r="L6" s="313"/>
      <c r="M6" s="313"/>
      <c r="N6" s="313"/>
      <c r="O6" s="313"/>
      <c r="P6" s="313"/>
      <c r="Q6" s="313"/>
      <c r="R6" s="313"/>
      <c r="S6" s="313" t="s">
        <v>1933</v>
      </c>
      <c r="T6" s="269"/>
      <c r="U6" s="269"/>
      <c r="V6" s="269"/>
      <c r="W6" s="269"/>
      <c r="X6" s="269"/>
      <c r="Y6" s="269"/>
      <c r="Z6" s="269"/>
      <c r="AA6" s="269"/>
      <c r="AB6" s="269"/>
      <c r="AC6" s="269"/>
      <c r="AD6" s="269"/>
      <c r="AE6" s="269"/>
      <c r="AF6" s="269"/>
    </row>
    <row r="7" ht="15.75" customHeight="1">
      <c r="A7" s="316">
        <v>2.0</v>
      </c>
      <c r="B7" s="313" t="s">
        <v>1935</v>
      </c>
      <c r="C7" s="313" t="s">
        <v>1928</v>
      </c>
      <c r="D7" s="313">
        <v>1.0</v>
      </c>
      <c r="E7" s="313">
        <v>32.0</v>
      </c>
      <c r="F7" s="119">
        <v>0.577539920806884</v>
      </c>
      <c r="G7" s="119">
        <v>0.674089670181274</v>
      </c>
      <c r="H7" s="313">
        <v>0.6</v>
      </c>
      <c r="I7" s="313">
        <v>0.5</v>
      </c>
      <c r="J7" s="119">
        <v>0.375</v>
      </c>
      <c r="K7" s="313">
        <v>0.428571428571428</v>
      </c>
      <c r="L7" s="313">
        <v>0.59375</v>
      </c>
      <c r="M7" s="313">
        <v>0.648664529914529</v>
      </c>
      <c r="N7" s="313">
        <v>0.6875</v>
      </c>
      <c r="O7" s="313">
        <v>0.703373015873015</v>
      </c>
      <c r="P7" s="313"/>
      <c r="Q7" s="313"/>
      <c r="R7" s="313"/>
      <c r="S7" s="313"/>
      <c r="T7" s="269"/>
      <c r="U7" s="269"/>
      <c r="V7" s="269"/>
      <c r="W7" s="269"/>
      <c r="X7" s="269"/>
      <c r="Y7" s="269"/>
      <c r="Z7" s="269"/>
      <c r="AA7" s="269"/>
      <c r="AB7" s="269"/>
      <c r="AC7" s="269"/>
      <c r="AD7" s="269"/>
      <c r="AE7" s="269"/>
      <c r="AF7" s="269"/>
    </row>
    <row r="8" ht="15.75" customHeight="1">
      <c r="A8" s="316">
        <v>3.0</v>
      </c>
      <c r="B8" s="313" t="s">
        <v>1936</v>
      </c>
      <c r="C8" s="313" t="s">
        <v>1766</v>
      </c>
      <c r="D8" s="313"/>
      <c r="E8" s="313"/>
      <c r="F8" s="313"/>
      <c r="G8" s="313"/>
      <c r="H8" s="313"/>
      <c r="I8" s="313"/>
      <c r="J8" s="313"/>
      <c r="K8" s="313"/>
      <c r="L8" s="313"/>
      <c r="M8" s="313"/>
      <c r="N8" s="313"/>
      <c r="O8" s="313"/>
      <c r="P8" s="313"/>
      <c r="Q8" s="313"/>
      <c r="R8" s="313"/>
      <c r="S8" s="313"/>
      <c r="T8" s="269"/>
      <c r="U8" s="269"/>
      <c r="V8" s="269"/>
      <c r="W8" s="269"/>
      <c r="X8" s="269"/>
      <c r="Y8" s="269"/>
      <c r="Z8" s="269"/>
      <c r="AA8" s="269"/>
      <c r="AB8" s="269"/>
      <c r="AC8" s="269"/>
      <c r="AD8" s="269"/>
      <c r="AE8" s="269"/>
      <c r="AF8" s="269"/>
    </row>
    <row r="9" ht="15.75" customHeight="1">
      <c r="A9" s="316">
        <v>3.0</v>
      </c>
      <c r="B9" s="313" t="s">
        <v>1937</v>
      </c>
      <c r="C9" s="313" t="s">
        <v>1766</v>
      </c>
      <c r="D9" s="313"/>
      <c r="E9" s="313"/>
      <c r="F9" s="313"/>
      <c r="G9" s="313"/>
      <c r="H9" s="313"/>
      <c r="I9" s="313"/>
      <c r="J9" s="313"/>
      <c r="K9" s="313"/>
      <c r="L9" s="313"/>
      <c r="M9" s="313"/>
      <c r="N9" s="313"/>
      <c r="O9" s="313"/>
      <c r="P9" s="313"/>
      <c r="Q9" s="313"/>
      <c r="R9" s="313"/>
      <c r="S9" s="313"/>
      <c r="T9" s="269"/>
      <c r="U9" s="269"/>
      <c r="V9" s="269"/>
      <c r="W9" s="269"/>
      <c r="X9" s="269"/>
      <c r="Y9" s="269"/>
      <c r="Z9" s="269"/>
      <c r="AA9" s="269"/>
      <c r="AB9" s="269"/>
      <c r="AC9" s="269"/>
      <c r="AD9" s="269"/>
      <c r="AE9" s="269"/>
      <c r="AF9" s="269"/>
    </row>
    <row r="10" ht="15.75" customHeight="1">
      <c r="A10" s="316">
        <v>3.0</v>
      </c>
      <c r="B10" s="313" t="s">
        <v>1938</v>
      </c>
      <c r="C10" s="313" t="s">
        <v>1766</v>
      </c>
      <c r="D10" s="313"/>
      <c r="E10" s="313"/>
      <c r="F10" s="313"/>
      <c r="G10" s="313"/>
      <c r="H10" s="313"/>
      <c r="I10" s="313"/>
      <c r="J10" s="313"/>
      <c r="K10" s="313"/>
      <c r="L10" s="313"/>
      <c r="M10" s="313"/>
      <c r="N10" s="313"/>
      <c r="O10" s="313"/>
      <c r="P10" s="313"/>
      <c r="Q10" s="313"/>
      <c r="R10" s="313"/>
      <c r="S10" s="313"/>
      <c r="T10" s="269"/>
      <c r="U10" s="269"/>
      <c r="V10" s="269"/>
      <c r="W10" s="269"/>
      <c r="X10" s="269"/>
      <c r="Y10" s="269"/>
      <c r="Z10" s="269"/>
      <c r="AA10" s="269"/>
      <c r="AB10" s="269"/>
      <c r="AC10" s="269"/>
      <c r="AD10" s="269"/>
      <c r="AE10" s="269"/>
      <c r="AF10" s="269"/>
    </row>
    <row r="11" ht="15.75" customHeight="1">
      <c r="A11" s="316">
        <v>3.0</v>
      </c>
      <c r="B11" s="313" t="s">
        <v>1939</v>
      </c>
      <c r="C11" s="313" t="s">
        <v>1766</v>
      </c>
      <c r="D11" s="313"/>
      <c r="E11" s="313"/>
      <c r="F11" s="313"/>
      <c r="G11" s="313"/>
      <c r="H11" s="313"/>
      <c r="I11" s="313"/>
      <c r="J11" s="313"/>
      <c r="K11" s="313"/>
      <c r="L11" s="313"/>
      <c r="M11" s="313"/>
      <c r="N11" s="313"/>
      <c r="O11" s="313"/>
      <c r="P11" s="313"/>
      <c r="Q11" s="313"/>
      <c r="R11" s="313"/>
      <c r="S11" s="313"/>
      <c r="T11" s="269"/>
      <c r="U11" s="269"/>
      <c r="V11" s="269"/>
      <c r="W11" s="269"/>
      <c r="X11" s="269"/>
      <c r="Y11" s="269"/>
      <c r="Z11" s="269"/>
      <c r="AA11" s="269"/>
      <c r="AB11" s="269"/>
      <c r="AC11" s="269"/>
      <c r="AD11" s="269"/>
      <c r="AE11" s="269"/>
      <c r="AF11" s="269"/>
    </row>
    <row r="12" ht="15.75" customHeight="1">
      <c r="A12" s="316">
        <v>3.0</v>
      </c>
      <c r="B12" s="313" t="s">
        <v>1940</v>
      </c>
      <c r="C12" s="313" t="s">
        <v>1766</v>
      </c>
      <c r="D12" s="313"/>
      <c r="E12" s="313"/>
      <c r="F12" s="313"/>
      <c r="G12" s="313"/>
      <c r="H12" s="313"/>
      <c r="I12" s="313"/>
      <c r="J12" s="313"/>
      <c r="K12" s="313"/>
      <c r="L12" s="313"/>
      <c r="M12" s="313"/>
      <c r="N12" s="313"/>
      <c r="O12" s="313"/>
      <c r="P12" s="313"/>
      <c r="Q12" s="313"/>
      <c r="R12" s="313"/>
      <c r="S12" s="313"/>
      <c r="T12" s="269"/>
      <c r="U12" s="269"/>
      <c r="V12" s="269"/>
      <c r="W12" s="269"/>
      <c r="X12" s="269"/>
      <c r="Y12" s="269"/>
      <c r="Z12" s="269"/>
      <c r="AA12" s="269"/>
      <c r="AB12" s="269"/>
      <c r="AC12" s="269"/>
      <c r="AD12" s="269"/>
      <c r="AE12" s="269"/>
      <c r="AF12" s="269"/>
    </row>
    <row r="13" ht="15.75" customHeight="1">
      <c r="A13" s="316">
        <v>3.0</v>
      </c>
      <c r="B13" s="313" t="s">
        <v>1941</v>
      </c>
      <c r="C13" s="313" t="s">
        <v>1766</v>
      </c>
      <c r="D13" s="313"/>
      <c r="E13" s="313"/>
      <c r="F13" s="313"/>
      <c r="G13" s="313"/>
      <c r="H13" s="313"/>
      <c r="I13" s="313"/>
      <c r="J13" s="313"/>
      <c r="K13" s="313"/>
      <c r="L13" s="313"/>
      <c r="M13" s="313"/>
      <c r="N13" s="313"/>
      <c r="O13" s="313"/>
      <c r="P13" s="313"/>
      <c r="Q13" s="313"/>
      <c r="R13" s="313"/>
      <c r="S13" s="313"/>
      <c r="T13" s="269"/>
      <c r="U13" s="269"/>
      <c r="V13" s="269"/>
      <c r="W13" s="269"/>
      <c r="X13" s="269"/>
      <c r="Y13" s="269"/>
      <c r="Z13" s="269"/>
      <c r="AA13" s="269"/>
      <c r="AB13" s="269"/>
      <c r="AC13" s="269"/>
      <c r="AD13" s="269"/>
      <c r="AE13" s="269"/>
      <c r="AF13" s="269"/>
    </row>
    <row r="14" ht="15.75" customHeight="1">
      <c r="A14" s="316">
        <v>3.0</v>
      </c>
      <c r="B14" s="313" t="s">
        <v>1942</v>
      </c>
      <c r="C14" s="313" t="s">
        <v>1766</v>
      </c>
      <c r="D14" s="313"/>
      <c r="E14" s="313"/>
      <c r="F14" s="313"/>
      <c r="G14" s="313"/>
      <c r="H14" s="313"/>
      <c r="I14" s="313"/>
      <c r="J14" s="313"/>
      <c r="K14" s="313"/>
      <c r="L14" s="313"/>
      <c r="M14" s="313"/>
      <c r="N14" s="313"/>
      <c r="O14" s="313"/>
      <c r="P14" s="313"/>
      <c r="Q14" s="313"/>
      <c r="R14" s="313"/>
      <c r="S14" s="313"/>
      <c r="T14" s="269"/>
      <c r="U14" s="269"/>
      <c r="V14" s="269"/>
      <c r="W14" s="269"/>
      <c r="X14" s="269"/>
      <c r="Y14" s="269"/>
      <c r="Z14" s="269"/>
      <c r="AA14" s="269"/>
      <c r="AB14" s="269"/>
      <c r="AC14" s="269"/>
      <c r="AD14" s="269"/>
      <c r="AE14" s="269"/>
      <c r="AF14" s="269"/>
    </row>
    <row r="15" ht="15.75" customHeight="1">
      <c r="A15" s="316">
        <v>3.0</v>
      </c>
      <c r="B15" s="313" t="s">
        <v>1943</v>
      </c>
      <c r="C15" s="313" t="s">
        <v>1766</v>
      </c>
      <c r="D15" s="313"/>
      <c r="E15" s="313"/>
      <c r="F15" s="313"/>
      <c r="G15" s="313"/>
      <c r="H15" s="313"/>
      <c r="I15" s="313"/>
      <c r="J15" s="313"/>
      <c r="K15" s="313"/>
      <c r="L15" s="313"/>
      <c r="M15" s="313"/>
      <c r="N15" s="313"/>
      <c r="O15" s="313"/>
      <c r="P15" s="313"/>
      <c r="Q15" s="313"/>
      <c r="R15" s="313"/>
      <c r="S15" s="313"/>
      <c r="T15" s="269"/>
      <c r="U15" s="269"/>
      <c r="V15" s="269"/>
      <c r="W15" s="269"/>
      <c r="X15" s="269"/>
      <c r="Y15" s="269"/>
      <c r="Z15" s="269"/>
      <c r="AA15" s="269"/>
      <c r="AB15" s="269"/>
      <c r="AC15" s="269"/>
      <c r="AD15" s="269"/>
      <c r="AE15" s="269"/>
      <c r="AF15" s="269"/>
    </row>
    <row r="16" ht="15.75" customHeight="1">
      <c r="A16" s="316">
        <v>3.0</v>
      </c>
      <c r="B16" s="313" t="s">
        <v>1944</v>
      </c>
      <c r="C16" s="313" t="s">
        <v>1766</v>
      </c>
      <c r="D16" s="313"/>
      <c r="E16" s="313"/>
      <c r="F16" s="313"/>
      <c r="G16" s="313"/>
      <c r="H16" s="313"/>
      <c r="I16" s="313"/>
      <c r="J16" s="313"/>
      <c r="K16" s="313"/>
      <c r="L16" s="313"/>
      <c r="M16" s="313"/>
      <c r="N16" s="313"/>
      <c r="O16" s="313"/>
      <c r="P16" s="313"/>
      <c r="Q16" s="313"/>
      <c r="R16" s="313"/>
      <c r="S16" s="313"/>
      <c r="T16" s="269"/>
      <c r="U16" s="269"/>
      <c r="V16" s="269"/>
      <c r="W16" s="269"/>
      <c r="X16" s="269"/>
      <c r="Y16" s="269"/>
      <c r="Z16" s="269"/>
      <c r="AA16" s="269"/>
      <c r="AB16" s="269"/>
      <c r="AC16" s="269"/>
      <c r="AD16" s="269"/>
      <c r="AE16" s="269"/>
      <c r="AF16" s="269"/>
    </row>
    <row r="17" ht="15.75" customHeight="1">
      <c r="A17" s="316">
        <v>3.0</v>
      </c>
      <c r="B17" s="313" t="s">
        <v>1945</v>
      </c>
      <c r="C17" s="313" t="s">
        <v>1766</v>
      </c>
      <c r="D17" s="313"/>
      <c r="E17" s="313"/>
      <c r="F17" s="313"/>
      <c r="G17" s="313"/>
      <c r="H17" s="313"/>
      <c r="I17" s="313"/>
      <c r="J17" s="313"/>
      <c r="K17" s="313"/>
      <c r="L17" s="313"/>
      <c r="M17" s="313"/>
      <c r="N17" s="313"/>
      <c r="O17" s="313"/>
      <c r="P17" s="313"/>
      <c r="Q17" s="313"/>
      <c r="R17" s="313"/>
      <c r="S17" s="313"/>
      <c r="T17" s="269"/>
      <c r="U17" s="269"/>
      <c r="V17" s="269"/>
      <c r="W17" s="269"/>
      <c r="X17" s="269"/>
      <c r="Y17" s="269"/>
      <c r="Z17" s="269"/>
      <c r="AA17" s="269"/>
      <c r="AB17" s="269"/>
      <c r="AC17" s="269"/>
      <c r="AD17" s="269"/>
      <c r="AE17" s="269"/>
      <c r="AF17" s="269"/>
    </row>
    <row r="18" ht="15.75" customHeight="1">
      <c r="A18" s="316">
        <v>3.0</v>
      </c>
      <c r="B18" s="313" t="s">
        <v>1946</v>
      </c>
      <c r="C18" s="313" t="s">
        <v>1766</v>
      </c>
      <c r="D18" s="313"/>
      <c r="E18" s="313"/>
      <c r="F18" s="313"/>
      <c r="G18" s="313"/>
      <c r="H18" s="313"/>
      <c r="I18" s="313"/>
      <c r="J18" s="313"/>
      <c r="K18" s="313"/>
      <c r="L18" s="313"/>
      <c r="M18" s="313"/>
      <c r="N18" s="313"/>
      <c r="O18" s="313"/>
      <c r="P18" s="313"/>
      <c r="Q18" s="313"/>
      <c r="R18" s="313"/>
      <c r="S18" s="313"/>
      <c r="T18" s="269"/>
      <c r="U18" s="269"/>
      <c r="V18" s="269"/>
      <c r="W18" s="269"/>
      <c r="X18" s="269"/>
      <c r="Y18" s="269"/>
      <c r="Z18" s="269"/>
      <c r="AA18" s="269"/>
      <c r="AB18" s="269"/>
      <c r="AC18" s="269"/>
      <c r="AD18" s="269"/>
      <c r="AE18" s="269"/>
      <c r="AF18" s="269"/>
    </row>
    <row r="19" ht="15.75" customHeight="1">
      <c r="A19" s="316">
        <v>3.0</v>
      </c>
      <c r="B19" s="313" t="s">
        <v>1947</v>
      </c>
      <c r="C19" s="313" t="s">
        <v>1766</v>
      </c>
      <c r="D19" s="313"/>
      <c r="E19" s="313"/>
      <c r="F19" s="313"/>
      <c r="G19" s="313"/>
      <c r="H19" s="313"/>
      <c r="I19" s="313"/>
      <c r="J19" s="313"/>
      <c r="K19" s="313"/>
      <c r="L19" s="313"/>
      <c r="M19" s="313"/>
      <c r="N19" s="313"/>
      <c r="O19" s="313"/>
      <c r="P19" s="313"/>
      <c r="Q19" s="313"/>
      <c r="R19" s="313"/>
      <c r="S19" s="313"/>
      <c r="T19" s="269"/>
      <c r="U19" s="269"/>
      <c r="V19" s="269"/>
      <c r="W19" s="269"/>
      <c r="X19" s="269"/>
      <c r="Y19" s="269"/>
      <c r="Z19" s="269"/>
      <c r="AA19" s="269"/>
      <c r="AB19" s="269"/>
      <c r="AC19" s="269"/>
      <c r="AD19" s="269"/>
      <c r="AE19" s="269"/>
      <c r="AF19" s="269"/>
    </row>
    <row r="20" ht="15.75" customHeight="1">
      <c r="A20" s="316">
        <v>3.0</v>
      </c>
      <c r="B20" s="313" t="s">
        <v>1948</v>
      </c>
      <c r="C20" s="313" t="s">
        <v>1766</v>
      </c>
      <c r="D20" s="313"/>
      <c r="E20" s="313"/>
      <c r="F20" s="313"/>
      <c r="G20" s="313"/>
      <c r="H20" s="313"/>
      <c r="I20" s="313"/>
      <c r="J20" s="313"/>
      <c r="K20" s="313"/>
      <c r="L20" s="313"/>
      <c r="M20" s="313"/>
      <c r="N20" s="313"/>
      <c r="O20" s="313"/>
      <c r="P20" s="313"/>
      <c r="Q20" s="313"/>
      <c r="R20" s="313"/>
      <c r="S20" s="313"/>
      <c r="T20" s="269"/>
      <c r="U20" s="269"/>
      <c r="V20" s="269"/>
      <c r="W20" s="269"/>
      <c r="X20" s="269"/>
      <c r="Y20" s="269"/>
      <c r="Z20" s="269"/>
      <c r="AA20" s="269"/>
      <c r="AB20" s="269"/>
      <c r="AC20" s="269"/>
      <c r="AD20" s="269"/>
      <c r="AE20" s="269"/>
      <c r="AF20" s="269"/>
    </row>
    <row r="21" ht="15.75" customHeight="1">
      <c r="A21" s="316">
        <v>3.0</v>
      </c>
      <c r="B21" s="313" t="s">
        <v>1949</v>
      </c>
      <c r="C21" s="313" t="s">
        <v>1928</v>
      </c>
      <c r="D21" s="313" t="s">
        <v>1950</v>
      </c>
      <c r="E21" s="313">
        <v>55.0</v>
      </c>
      <c r="F21" s="313">
        <v>0.631888926029205</v>
      </c>
      <c r="G21" s="313">
        <v>0.76085478067398</v>
      </c>
      <c r="H21" s="313">
        <v>0.481481481481481</v>
      </c>
      <c r="I21" s="313">
        <v>0.592592592592592</v>
      </c>
      <c r="J21" s="313">
        <v>0.484848484848484</v>
      </c>
      <c r="K21" s="313">
        <v>0.533333333333333</v>
      </c>
      <c r="L21" s="313">
        <v>0.481962481962482</v>
      </c>
      <c r="M21" s="313">
        <v>0.663552867797242</v>
      </c>
      <c r="N21" s="313">
        <v>0.466089466089466</v>
      </c>
      <c r="O21" s="313">
        <v>0.647292243669154</v>
      </c>
      <c r="P21" s="313"/>
      <c r="Q21" s="313"/>
      <c r="R21" s="313"/>
      <c r="S21" s="313"/>
      <c r="T21" s="269"/>
      <c r="U21" s="269"/>
      <c r="V21" s="269"/>
      <c r="W21" s="269"/>
      <c r="X21" s="269"/>
      <c r="Y21" s="269"/>
      <c r="Z21" s="269"/>
      <c r="AA21" s="269"/>
      <c r="AB21" s="269"/>
      <c r="AC21" s="269"/>
      <c r="AD21" s="269"/>
      <c r="AE21" s="269"/>
      <c r="AF21" s="269"/>
    </row>
    <row r="22" ht="15.75" customHeight="1">
      <c r="A22" s="316">
        <v>3.0</v>
      </c>
      <c r="B22" s="313" t="s">
        <v>1951</v>
      </c>
      <c r="C22" s="313" t="s">
        <v>1928</v>
      </c>
      <c r="D22" s="313">
        <v>1.0</v>
      </c>
      <c r="E22" s="313">
        <v>49.0</v>
      </c>
      <c r="F22" s="313">
        <v>0.672512650489807</v>
      </c>
      <c r="G22" s="313">
        <v>0.660944640636444</v>
      </c>
      <c r="H22" s="313">
        <v>0.611111111111111</v>
      </c>
      <c r="I22" s="313">
        <v>0.611111111111111</v>
      </c>
      <c r="J22" s="313">
        <v>1.0</v>
      </c>
      <c r="K22" s="313">
        <v>0.758620689655172</v>
      </c>
      <c r="L22" s="313">
        <v>0.582972582972583</v>
      </c>
      <c r="M22" s="313">
        <v>0.703387200930441</v>
      </c>
      <c r="N22" s="313">
        <v>0.467532467532467</v>
      </c>
      <c r="O22" s="313">
        <v>0.586576170052411</v>
      </c>
      <c r="P22" s="313"/>
      <c r="Q22" s="313"/>
      <c r="R22" s="313"/>
      <c r="S22" s="313"/>
      <c r="T22" s="269"/>
      <c r="U22" s="269"/>
      <c r="V22" s="269"/>
      <c r="W22" s="269"/>
      <c r="X22" s="269"/>
      <c r="Y22" s="269"/>
      <c r="Z22" s="269"/>
      <c r="AA22" s="269"/>
      <c r="AB22" s="269"/>
      <c r="AC22" s="269"/>
      <c r="AD22" s="269"/>
      <c r="AE22" s="269"/>
      <c r="AF22" s="269"/>
    </row>
    <row r="23" ht="15.75" customHeight="1">
      <c r="A23" s="316">
        <v>3.0</v>
      </c>
      <c r="B23" s="313" t="s">
        <v>1952</v>
      </c>
      <c r="C23" s="313" t="s">
        <v>1928</v>
      </c>
      <c r="D23" s="313">
        <v>1.0</v>
      </c>
      <c r="E23" s="313">
        <v>12.0</v>
      </c>
      <c r="F23" s="313">
        <v>0.77119106054306</v>
      </c>
      <c r="G23" s="313">
        <v>0.7822767496109</v>
      </c>
      <c r="H23" s="313">
        <v>0.388888888888888</v>
      </c>
      <c r="I23" s="313">
        <v>0.0</v>
      </c>
      <c r="J23" s="313">
        <v>0.0</v>
      </c>
      <c r="K23" s="313">
        <v>0.0</v>
      </c>
      <c r="L23" s="313">
        <v>0.395382395382395</v>
      </c>
      <c r="M23" s="313">
        <v>0.585149575861495</v>
      </c>
      <c r="N23" s="313">
        <v>0.486291486291486</v>
      </c>
      <c r="O23" s="313">
        <v>0.600469844032273</v>
      </c>
      <c r="P23" s="313"/>
      <c r="Q23" s="313"/>
      <c r="R23" s="313"/>
      <c r="S23" s="313"/>
      <c r="T23" s="269"/>
      <c r="U23" s="269"/>
      <c r="V23" s="269"/>
      <c r="W23" s="269"/>
      <c r="X23" s="269"/>
      <c r="Y23" s="269"/>
      <c r="Z23" s="269"/>
      <c r="AA23" s="269"/>
      <c r="AB23" s="269"/>
      <c r="AC23" s="269"/>
      <c r="AD23" s="269"/>
      <c r="AE23" s="269"/>
      <c r="AF23" s="269"/>
    </row>
    <row r="24" ht="15.75" customHeight="1">
      <c r="A24" s="316">
        <v>3.0</v>
      </c>
      <c r="B24" s="313" t="s">
        <v>1953</v>
      </c>
      <c r="C24" s="313" t="s">
        <v>1766</v>
      </c>
      <c r="D24" s="313"/>
      <c r="E24" s="313"/>
      <c r="F24" s="313"/>
      <c r="G24" s="313"/>
      <c r="H24" s="313"/>
      <c r="I24" s="313"/>
      <c r="J24" s="313"/>
      <c r="K24" s="313"/>
      <c r="L24" s="313"/>
      <c r="M24" s="313"/>
      <c r="N24" s="313"/>
      <c r="O24" s="313"/>
      <c r="P24" s="313"/>
      <c r="Q24" s="313"/>
      <c r="R24" s="313"/>
      <c r="S24" s="313"/>
      <c r="T24" s="269"/>
      <c r="U24" s="269"/>
      <c r="V24" s="269"/>
      <c r="W24" s="269"/>
      <c r="X24" s="269"/>
      <c r="Y24" s="269"/>
      <c r="Z24" s="269"/>
      <c r="AA24" s="269"/>
      <c r="AB24" s="269"/>
      <c r="AC24" s="269"/>
      <c r="AD24" s="269"/>
      <c r="AE24" s="269"/>
      <c r="AF24" s="269"/>
    </row>
    <row r="25" ht="15.75" customHeight="1">
      <c r="A25" s="316">
        <v>3.0</v>
      </c>
      <c r="B25" s="313" t="s">
        <v>1954</v>
      </c>
      <c r="C25" s="313" t="s">
        <v>1928</v>
      </c>
      <c r="D25" s="313">
        <v>1.0</v>
      </c>
      <c r="E25" s="313">
        <v>59.0</v>
      </c>
      <c r="F25" s="119">
        <v>0.676652669906616</v>
      </c>
      <c r="G25" s="119">
        <v>0.704863429069519</v>
      </c>
      <c r="H25" s="119">
        <v>0.518518518518518</v>
      </c>
      <c r="I25" s="119">
        <v>0.769230769230769</v>
      </c>
      <c r="J25" s="119">
        <v>0.303030303030303</v>
      </c>
      <c r="K25" s="313">
        <v>0.434782608695652</v>
      </c>
      <c r="L25" s="313">
        <v>0.479076479076479</v>
      </c>
      <c r="M25" s="313">
        <v>0.635248541807915</v>
      </c>
      <c r="N25" s="313">
        <v>0.611832611832611</v>
      </c>
      <c r="O25" s="313">
        <v>0.70530153064376</v>
      </c>
      <c r="P25" s="313"/>
      <c r="Q25" s="313"/>
      <c r="R25" s="313"/>
      <c r="S25" s="313"/>
      <c r="T25" s="269"/>
      <c r="U25" s="269"/>
      <c r="V25" s="269"/>
      <c r="W25" s="269"/>
      <c r="X25" s="269"/>
      <c r="Y25" s="269"/>
      <c r="Z25" s="269"/>
      <c r="AA25" s="269"/>
      <c r="AB25" s="269"/>
      <c r="AC25" s="269"/>
      <c r="AD25" s="269"/>
      <c r="AE25" s="269"/>
      <c r="AF25" s="269"/>
    </row>
    <row r="26" ht="3.75" customHeight="1">
      <c r="A26" s="425"/>
      <c r="B26" s="426"/>
      <c r="C26" s="426"/>
      <c r="D26" s="426"/>
      <c r="E26" s="426"/>
      <c r="F26" s="426"/>
      <c r="G26" s="426"/>
      <c r="H26" s="426"/>
      <c r="I26" s="426"/>
      <c r="J26" s="426"/>
      <c r="K26" s="426"/>
      <c r="L26" s="426"/>
      <c r="M26" s="426"/>
      <c r="N26" s="426"/>
      <c r="O26" s="426"/>
      <c r="P26" s="426"/>
      <c r="Q26" s="426"/>
      <c r="R26" s="426"/>
      <c r="S26" s="426"/>
      <c r="T26" s="269"/>
      <c r="U26" s="269"/>
      <c r="V26" s="269"/>
      <c r="W26" s="269"/>
      <c r="X26" s="269"/>
      <c r="Y26" s="269"/>
      <c r="Z26" s="269"/>
      <c r="AA26" s="269"/>
      <c r="AB26" s="269"/>
      <c r="AC26" s="269"/>
      <c r="AD26" s="269"/>
      <c r="AE26" s="269"/>
      <c r="AF26" s="269"/>
    </row>
    <row r="27" ht="15.75" customHeight="1">
      <c r="A27" s="321"/>
      <c r="T27" s="269"/>
      <c r="U27" s="269"/>
      <c r="V27" s="269"/>
      <c r="W27" s="269"/>
      <c r="X27" s="269"/>
      <c r="Y27" s="269"/>
      <c r="Z27" s="269"/>
      <c r="AA27" s="269"/>
      <c r="AB27" s="269"/>
      <c r="AC27" s="269"/>
      <c r="AD27" s="269"/>
      <c r="AE27" s="269"/>
      <c r="AF27" s="269"/>
    </row>
    <row r="28" ht="15.75" customHeight="1">
      <c r="A28" s="321"/>
      <c r="T28" s="269"/>
      <c r="U28" s="269"/>
      <c r="V28" s="269"/>
      <c r="W28" s="269"/>
      <c r="X28" s="269"/>
      <c r="Y28" s="269"/>
      <c r="Z28" s="269"/>
      <c r="AA28" s="269"/>
      <c r="AB28" s="269"/>
      <c r="AC28" s="269"/>
      <c r="AD28" s="269"/>
      <c r="AE28" s="269"/>
      <c r="AF28" s="269"/>
    </row>
    <row r="29" ht="15.75" customHeight="1">
      <c r="A29" s="427"/>
      <c r="B29" s="269"/>
      <c r="C29" s="269"/>
      <c r="D29" s="269"/>
      <c r="E29" s="269"/>
      <c r="F29" s="269"/>
      <c r="G29" s="269"/>
      <c r="H29" s="269"/>
      <c r="I29" s="269"/>
      <c r="J29" s="269"/>
      <c r="K29" s="269"/>
      <c r="L29" s="269"/>
      <c r="M29" s="269"/>
      <c r="N29" s="269"/>
      <c r="O29" s="269"/>
      <c r="P29" s="269"/>
      <c r="Q29" s="269"/>
      <c r="R29" s="269"/>
      <c r="S29" s="269"/>
      <c r="T29" s="269"/>
      <c r="U29" s="269"/>
      <c r="V29" s="269"/>
      <c r="W29" s="269"/>
      <c r="X29" s="269"/>
      <c r="Y29" s="269"/>
      <c r="Z29" s="269"/>
      <c r="AA29" s="269"/>
      <c r="AB29" s="269"/>
      <c r="AC29" s="269"/>
      <c r="AD29" s="269"/>
      <c r="AE29" s="269"/>
      <c r="AF29" s="269"/>
    </row>
    <row r="30" ht="15.75" customHeight="1">
      <c r="A30" s="427"/>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row>
    <row r="31" ht="15.75" customHeight="1">
      <c r="A31" s="427"/>
      <c r="B31" s="269"/>
      <c r="C31" s="269"/>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row>
    <row r="32" ht="15.75" customHeight="1">
      <c r="A32" s="321"/>
      <c r="T32" s="269"/>
      <c r="U32" s="269"/>
      <c r="V32" s="269"/>
      <c r="W32" s="269"/>
      <c r="X32" s="269"/>
      <c r="Y32" s="269"/>
      <c r="Z32" s="269"/>
      <c r="AA32" s="269"/>
      <c r="AB32" s="269"/>
      <c r="AC32" s="269"/>
      <c r="AD32" s="269"/>
      <c r="AE32" s="269"/>
      <c r="AF32" s="269"/>
    </row>
    <row r="33" ht="15.75" customHeight="1">
      <c r="A33" s="321"/>
      <c r="T33" s="269"/>
      <c r="U33" s="269"/>
      <c r="V33" s="269"/>
      <c r="W33" s="269"/>
      <c r="X33" s="269"/>
      <c r="Y33" s="269"/>
      <c r="Z33" s="269"/>
      <c r="AA33" s="269"/>
      <c r="AB33" s="269"/>
      <c r="AC33" s="269"/>
      <c r="AD33" s="269"/>
      <c r="AE33" s="269"/>
      <c r="AF33" s="269"/>
    </row>
    <row r="34" ht="15.75" customHeight="1">
      <c r="A34" s="321"/>
      <c r="T34" s="269"/>
      <c r="U34" s="269"/>
      <c r="V34" s="269"/>
      <c r="W34" s="269"/>
      <c r="X34" s="269"/>
      <c r="Y34" s="269"/>
      <c r="Z34" s="269"/>
      <c r="AA34" s="269"/>
      <c r="AB34" s="269"/>
      <c r="AC34" s="269"/>
      <c r="AD34" s="269"/>
      <c r="AE34" s="269"/>
      <c r="AF34" s="269"/>
    </row>
    <row r="35" ht="15.75" customHeight="1">
      <c r="A35" s="321"/>
      <c r="T35" s="269"/>
      <c r="U35" s="269"/>
      <c r="V35" s="269"/>
      <c r="W35" s="269"/>
      <c r="X35" s="269"/>
      <c r="Y35" s="269"/>
      <c r="Z35" s="269"/>
      <c r="AA35" s="269"/>
      <c r="AB35" s="269"/>
      <c r="AC35" s="269"/>
      <c r="AD35" s="269"/>
      <c r="AE35" s="269"/>
      <c r="AF35" s="269"/>
    </row>
    <row r="36" ht="15.75" customHeight="1">
      <c r="A36" s="321"/>
      <c r="T36" s="269"/>
      <c r="U36" s="269"/>
      <c r="V36" s="269"/>
      <c r="W36" s="269"/>
      <c r="X36" s="269"/>
      <c r="Y36" s="269"/>
      <c r="Z36" s="269"/>
      <c r="AA36" s="269"/>
      <c r="AB36" s="269"/>
      <c r="AC36" s="269"/>
      <c r="AD36" s="269"/>
      <c r="AE36" s="269"/>
      <c r="AF36" s="269"/>
    </row>
    <row r="37" ht="15.75" customHeight="1">
      <c r="A37" s="321"/>
      <c r="T37" s="269"/>
      <c r="U37" s="269"/>
      <c r="V37" s="269"/>
      <c r="W37" s="269"/>
      <c r="X37" s="269"/>
      <c r="Y37" s="269"/>
      <c r="Z37" s="269"/>
      <c r="AA37" s="269"/>
      <c r="AB37" s="269"/>
      <c r="AC37" s="269"/>
      <c r="AD37" s="269"/>
      <c r="AE37" s="269"/>
      <c r="AF37" s="269"/>
    </row>
    <row r="38" ht="15.75" customHeight="1">
      <c r="A38" s="321"/>
      <c r="T38" s="269"/>
      <c r="U38" s="269"/>
      <c r="V38" s="269"/>
      <c r="W38" s="269"/>
      <c r="X38" s="269"/>
      <c r="Y38" s="269"/>
      <c r="Z38" s="269"/>
      <c r="AA38" s="269"/>
      <c r="AB38" s="269"/>
      <c r="AC38" s="269"/>
      <c r="AD38" s="269"/>
      <c r="AE38" s="269"/>
      <c r="AF38" s="269"/>
    </row>
    <row r="39" ht="15.75" customHeight="1">
      <c r="A39" s="321"/>
      <c r="T39" s="269"/>
      <c r="U39" s="269"/>
      <c r="V39" s="269"/>
      <c r="W39" s="269"/>
      <c r="X39" s="269"/>
      <c r="Y39" s="269"/>
      <c r="Z39" s="269"/>
      <c r="AA39" s="269"/>
      <c r="AB39" s="269"/>
      <c r="AC39" s="269"/>
      <c r="AD39" s="269"/>
      <c r="AE39" s="269"/>
      <c r="AF39" s="269"/>
    </row>
    <row r="40" ht="15.75" customHeight="1">
      <c r="A40" s="321"/>
      <c r="T40" s="269"/>
      <c r="U40" s="269"/>
      <c r="V40" s="269"/>
      <c r="W40" s="269"/>
      <c r="X40" s="269"/>
      <c r="Y40" s="269"/>
      <c r="Z40" s="269"/>
      <c r="AA40" s="269"/>
      <c r="AB40" s="269"/>
      <c r="AC40" s="269"/>
      <c r="AD40" s="269"/>
      <c r="AE40" s="269"/>
      <c r="AF40" s="269"/>
    </row>
    <row r="41" ht="15.75" customHeight="1">
      <c r="A41" s="321"/>
      <c r="T41" s="269"/>
      <c r="U41" s="269"/>
      <c r="V41" s="269"/>
      <c r="W41" s="269"/>
      <c r="X41" s="269"/>
      <c r="Y41" s="269"/>
      <c r="Z41" s="269"/>
      <c r="AA41" s="269"/>
      <c r="AB41" s="269"/>
      <c r="AC41" s="269"/>
      <c r="AD41" s="269"/>
      <c r="AE41" s="269"/>
      <c r="AF41" s="269"/>
    </row>
    <row r="42" ht="15.75" customHeight="1">
      <c r="A42" s="321"/>
      <c r="T42" s="269"/>
      <c r="U42" s="269"/>
      <c r="V42" s="269"/>
      <c r="W42" s="269"/>
      <c r="X42" s="269"/>
      <c r="Y42" s="269"/>
      <c r="Z42" s="269"/>
      <c r="AA42" s="269"/>
      <c r="AB42" s="269"/>
      <c r="AC42" s="269"/>
      <c r="AD42" s="269"/>
      <c r="AE42" s="269"/>
      <c r="AF42" s="269"/>
    </row>
    <row r="43" ht="15.75" customHeight="1">
      <c r="A43" s="321"/>
      <c r="T43" s="269"/>
      <c r="U43" s="269"/>
      <c r="V43" s="269"/>
      <c r="W43" s="269"/>
      <c r="X43" s="269"/>
      <c r="Y43" s="269"/>
      <c r="Z43" s="269"/>
      <c r="AA43" s="269"/>
      <c r="AB43" s="269"/>
      <c r="AC43" s="269"/>
      <c r="AD43" s="269"/>
      <c r="AE43" s="269"/>
      <c r="AF43" s="269"/>
    </row>
    <row r="44" ht="15.75" customHeight="1">
      <c r="A44" s="321"/>
      <c r="T44" s="269"/>
      <c r="U44" s="269"/>
      <c r="V44" s="269"/>
      <c r="W44" s="269"/>
      <c r="X44" s="269"/>
      <c r="Y44" s="269"/>
      <c r="Z44" s="269"/>
      <c r="AA44" s="269"/>
      <c r="AB44" s="269"/>
      <c r="AC44" s="269"/>
      <c r="AD44" s="269"/>
      <c r="AE44" s="269"/>
      <c r="AF44" s="269"/>
    </row>
    <row r="45" ht="15.75" customHeight="1">
      <c r="A45" s="321"/>
      <c r="T45" s="269"/>
      <c r="U45" s="269"/>
      <c r="V45" s="269"/>
      <c r="W45" s="269"/>
      <c r="X45" s="269"/>
      <c r="Y45" s="269"/>
      <c r="Z45" s="269"/>
      <c r="AA45" s="269"/>
      <c r="AB45" s="269"/>
      <c r="AC45" s="269"/>
      <c r="AD45" s="269"/>
      <c r="AE45" s="269"/>
      <c r="AF45" s="269"/>
    </row>
    <row r="46" ht="15.75" customHeight="1">
      <c r="A46" s="321"/>
      <c r="T46" s="269"/>
      <c r="U46" s="269"/>
      <c r="V46" s="269"/>
      <c r="W46" s="269"/>
      <c r="X46" s="269"/>
      <c r="Y46" s="269"/>
      <c r="Z46" s="269"/>
      <c r="AA46" s="269"/>
      <c r="AB46" s="269"/>
      <c r="AC46" s="269"/>
      <c r="AD46" s="269"/>
      <c r="AE46" s="269"/>
      <c r="AF46" s="269"/>
    </row>
    <row r="47" ht="15.75" customHeight="1">
      <c r="A47" s="321"/>
      <c r="T47" s="269"/>
      <c r="U47" s="269"/>
      <c r="V47" s="269"/>
      <c r="W47" s="269"/>
      <c r="X47" s="269"/>
      <c r="Y47" s="269"/>
      <c r="Z47" s="269"/>
      <c r="AA47" s="269"/>
      <c r="AB47" s="269"/>
      <c r="AC47" s="269"/>
      <c r="AD47" s="269"/>
      <c r="AE47" s="269"/>
      <c r="AF47" s="269"/>
    </row>
    <row r="48" ht="15.75" customHeight="1">
      <c r="A48" s="321"/>
      <c r="T48" s="269"/>
      <c r="U48" s="269"/>
      <c r="V48" s="269"/>
      <c r="W48" s="269"/>
      <c r="X48" s="269"/>
      <c r="Y48" s="269"/>
      <c r="Z48" s="269"/>
      <c r="AA48" s="269"/>
      <c r="AB48" s="269"/>
      <c r="AC48" s="269"/>
      <c r="AD48" s="269"/>
      <c r="AE48" s="269"/>
      <c r="AF48" s="269"/>
    </row>
    <row r="49" ht="15.75" customHeight="1">
      <c r="A49" s="321"/>
      <c r="T49" s="269"/>
      <c r="U49" s="269"/>
      <c r="V49" s="269"/>
      <c r="W49" s="269"/>
      <c r="X49" s="269"/>
      <c r="Y49" s="269"/>
      <c r="Z49" s="269"/>
      <c r="AA49" s="269"/>
      <c r="AB49" s="269"/>
      <c r="AC49" s="269"/>
      <c r="AD49" s="269"/>
      <c r="AE49" s="269"/>
      <c r="AF49" s="269"/>
    </row>
    <row r="50" ht="15.75" customHeight="1">
      <c r="A50" s="321"/>
      <c r="T50" s="269"/>
      <c r="U50" s="269"/>
      <c r="V50" s="269"/>
      <c r="W50" s="269"/>
      <c r="X50" s="269"/>
      <c r="Y50" s="269"/>
      <c r="Z50" s="269"/>
      <c r="AA50" s="269"/>
      <c r="AB50" s="269"/>
      <c r="AC50" s="269"/>
      <c r="AD50" s="269"/>
      <c r="AE50" s="269"/>
      <c r="AF50" s="269"/>
    </row>
    <row r="51" ht="15.75" customHeight="1">
      <c r="A51" s="321"/>
      <c r="T51" s="269"/>
      <c r="U51" s="269"/>
      <c r="V51" s="269"/>
      <c r="W51" s="269"/>
      <c r="X51" s="269"/>
      <c r="Y51" s="269"/>
      <c r="Z51" s="269"/>
      <c r="AA51" s="269"/>
      <c r="AB51" s="269"/>
      <c r="AC51" s="269"/>
      <c r="AD51" s="269"/>
      <c r="AE51" s="269"/>
      <c r="AF51" s="269"/>
    </row>
    <row r="52" ht="15.75" customHeight="1">
      <c r="A52" s="321"/>
      <c r="T52" s="269"/>
      <c r="U52" s="269"/>
      <c r="V52" s="269"/>
      <c r="W52" s="269"/>
      <c r="X52" s="269"/>
      <c r="Y52" s="269"/>
      <c r="Z52" s="269"/>
      <c r="AA52" s="269"/>
      <c r="AB52" s="269"/>
      <c r="AC52" s="269"/>
      <c r="AD52" s="269"/>
      <c r="AE52" s="269"/>
      <c r="AF52" s="269"/>
    </row>
    <row r="53" ht="15.75" customHeight="1">
      <c r="A53" s="321"/>
      <c r="T53" s="269"/>
      <c r="U53" s="269"/>
      <c r="V53" s="269"/>
      <c r="W53" s="269"/>
      <c r="X53" s="269"/>
      <c r="Y53" s="269"/>
      <c r="Z53" s="269"/>
      <c r="AA53" s="269"/>
      <c r="AB53" s="269"/>
      <c r="AC53" s="269"/>
      <c r="AD53" s="269"/>
      <c r="AE53" s="269"/>
      <c r="AF53" s="269"/>
    </row>
    <row r="54" ht="15.75" customHeight="1">
      <c r="A54" s="321"/>
      <c r="T54" s="269"/>
      <c r="U54" s="269"/>
      <c r="V54" s="269"/>
      <c r="W54" s="269"/>
      <c r="X54" s="269"/>
      <c r="Y54" s="269"/>
      <c r="Z54" s="269"/>
      <c r="AA54" s="269"/>
      <c r="AB54" s="269"/>
      <c r="AC54" s="269"/>
      <c r="AD54" s="269"/>
      <c r="AE54" s="269"/>
      <c r="AF54" s="269"/>
    </row>
    <row r="55" ht="15.75" customHeight="1">
      <c r="A55" s="321"/>
      <c r="T55" s="269"/>
      <c r="U55" s="269"/>
      <c r="V55" s="269"/>
      <c r="W55" s="269"/>
      <c r="X55" s="269"/>
      <c r="Y55" s="269"/>
      <c r="Z55" s="269"/>
      <c r="AA55" s="269"/>
      <c r="AB55" s="269"/>
      <c r="AC55" s="269"/>
      <c r="AD55" s="269"/>
      <c r="AE55" s="269"/>
      <c r="AF55" s="269"/>
    </row>
    <row r="56" ht="15.75" customHeight="1">
      <c r="A56" s="321"/>
      <c r="T56" s="269"/>
      <c r="U56" s="269"/>
      <c r="V56" s="269"/>
      <c r="W56" s="269"/>
      <c r="X56" s="269"/>
      <c r="Y56" s="269"/>
      <c r="Z56" s="269"/>
      <c r="AA56" s="269"/>
      <c r="AB56" s="269"/>
      <c r="AC56" s="269"/>
      <c r="AD56" s="269"/>
      <c r="AE56" s="269"/>
      <c r="AF56" s="269"/>
    </row>
    <row r="57" ht="15.75" customHeight="1">
      <c r="A57" s="321"/>
      <c r="T57" s="269"/>
      <c r="U57" s="269"/>
      <c r="V57" s="269"/>
      <c r="W57" s="269"/>
      <c r="X57" s="269"/>
      <c r="Y57" s="269"/>
      <c r="Z57" s="269"/>
      <c r="AA57" s="269"/>
      <c r="AB57" s="269"/>
      <c r="AC57" s="269"/>
      <c r="AD57" s="269"/>
      <c r="AE57" s="269"/>
      <c r="AF57" s="269"/>
    </row>
    <row r="58" ht="15.75" customHeight="1">
      <c r="A58" s="321"/>
      <c r="T58" s="269"/>
      <c r="U58" s="269"/>
      <c r="V58" s="269"/>
      <c r="W58" s="269"/>
      <c r="X58" s="269"/>
      <c r="Y58" s="269"/>
      <c r="Z58" s="269"/>
      <c r="AA58" s="269"/>
      <c r="AB58" s="269"/>
      <c r="AC58" s="269"/>
      <c r="AD58" s="269"/>
      <c r="AE58" s="269"/>
      <c r="AF58" s="269"/>
    </row>
    <row r="59" ht="15.75" customHeight="1">
      <c r="A59" s="321"/>
      <c r="T59" s="269"/>
      <c r="U59" s="269"/>
      <c r="V59" s="269"/>
      <c r="W59" s="269"/>
      <c r="X59" s="269"/>
      <c r="Y59" s="269"/>
      <c r="Z59" s="269"/>
      <c r="AA59" s="269"/>
      <c r="AB59" s="269"/>
      <c r="AC59" s="269"/>
      <c r="AD59" s="269"/>
      <c r="AE59" s="269"/>
      <c r="AF59" s="269"/>
    </row>
    <row r="60" ht="15.75" customHeight="1">
      <c r="A60" s="321"/>
      <c r="T60" s="269"/>
      <c r="U60" s="269"/>
      <c r="V60" s="269"/>
      <c r="W60" s="269"/>
      <c r="X60" s="269"/>
      <c r="Y60" s="269"/>
      <c r="Z60" s="269"/>
      <c r="AA60" s="269"/>
      <c r="AB60" s="269"/>
      <c r="AC60" s="269"/>
      <c r="AD60" s="269"/>
      <c r="AE60" s="269"/>
      <c r="AF60" s="269"/>
    </row>
    <row r="61" ht="15.75" customHeight="1">
      <c r="A61" s="321"/>
      <c r="T61" s="269"/>
      <c r="U61" s="269"/>
      <c r="V61" s="269"/>
      <c r="W61" s="269"/>
      <c r="X61" s="269"/>
      <c r="Y61" s="269"/>
      <c r="Z61" s="269"/>
      <c r="AA61" s="269"/>
      <c r="AB61" s="269"/>
      <c r="AC61" s="269"/>
      <c r="AD61" s="269"/>
      <c r="AE61" s="269"/>
      <c r="AF61" s="269"/>
    </row>
    <row r="62" ht="15.75" customHeight="1">
      <c r="A62" s="321"/>
      <c r="T62" s="269"/>
      <c r="U62" s="269"/>
      <c r="V62" s="269"/>
      <c r="W62" s="269"/>
      <c r="X62" s="269"/>
      <c r="Y62" s="269"/>
      <c r="Z62" s="269"/>
      <c r="AA62" s="269"/>
      <c r="AB62" s="269"/>
      <c r="AC62" s="269"/>
      <c r="AD62" s="269"/>
      <c r="AE62" s="269"/>
      <c r="AF62" s="269"/>
    </row>
    <row r="63" ht="15.75" customHeight="1">
      <c r="A63" s="321"/>
      <c r="T63" s="269"/>
      <c r="U63" s="269"/>
      <c r="V63" s="269"/>
      <c r="W63" s="269"/>
      <c r="X63" s="269"/>
      <c r="Y63" s="269"/>
      <c r="Z63" s="269"/>
      <c r="AA63" s="269"/>
      <c r="AB63" s="269"/>
      <c r="AC63" s="269"/>
      <c r="AD63" s="269"/>
      <c r="AE63" s="269"/>
      <c r="AF63" s="269"/>
    </row>
    <row r="64" ht="15.75" customHeight="1">
      <c r="A64" s="321"/>
      <c r="T64" s="269"/>
      <c r="U64" s="269"/>
      <c r="V64" s="269"/>
      <c r="W64" s="269"/>
      <c r="X64" s="269"/>
      <c r="Y64" s="269"/>
      <c r="Z64" s="269"/>
      <c r="AA64" s="269"/>
      <c r="AB64" s="269"/>
      <c r="AC64" s="269"/>
      <c r="AD64" s="269"/>
      <c r="AE64" s="269"/>
      <c r="AF64" s="269"/>
    </row>
    <row r="65" ht="15.75" customHeight="1">
      <c r="A65" s="321"/>
      <c r="T65" s="269"/>
      <c r="U65" s="269"/>
      <c r="V65" s="269"/>
      <c r="W65" s="269"/>
      <c r="X65" s="269"/>
      <c r="Y65" s="269"/>
      <c r="Z65" s="269"/>
      <c r="AA65" s="269"/>
      <c r="AB65" s="269"/>
      <c r="AC65" s="269"/>
      <c r="AD65" s="269"/>
      <c r="AE65" s="269"/>
      <c r="AF65" s="269"/>
    </row>
    <row r="66" ht="15.75" customHeight="1">
      <c r="A66" s="321"/>
      <c r="T66" s="269"/>
      <c r="U66" s="269"/>
      <c r="V66" s="269"/>
      <c r="W66" s="269"/>
      <c r="X66" s="269"/>
      <c r="Y66" s="269"/>
      <c r="Z66" s="269"/>
      <c r="AA66" s="269"/>
      <c r="AB66" s="269"/>
      <c r="AC66" s="269"/>
      <c r="AD66" s="269"/>
      <c r="AE66" s="269"/>
      <c r="AF66" s="269"/>
    </row>
    <row r="67" ht="15.75" customHeight="1">
      <c r="A67" s="321"/>
      <c r="T67" s="269"/>
      <c r="U67" s="269"/>
      <c r="V67" s="269"/>
      <c r="W67" s="269"/>
      <c r="X67" s="269"/>
      <c r="Y67" s="269"/>
      <c r="Z67" s="269"/>
      <c r="AA67" s="269"/>
      <c r="AB67" s="269"/>
      <c r="AC67" s="269"/>
      <c r="AD67" s="269"/>
      <c r="AE67" s="269"/>
      <c r="AF67" s="269"/>
    </row>
    <row r="68" ht="15.75" customHeight="1">
      <c r="A68" s="321"/>
      <c r="T68" s="269"/>
      <c r="U68" s="269"/>
      <c r="V68" s="269"/>
      <c r="W68" s="269"/>
      <c r="X68" s="269"/>
      <c r="Y68" s="269"/>
      <c r="Z68" s="269"/>
      <c r="AA68" s="269"/>
      <c r="AB68" s="269"/>
      <c r="AC68" s="269"/>
      <c r="AD68" s="269"/>
      <c r="AE68" s="269"/>
      <c r="AF68" s="269"/>
    </row>
    <row r="69" ht="15.75" customHeight="1">
      <c r="A69" s="321"/>
      <c r="T69" s="269"/>
      <c r="U69" s="269"/>
      <c r="V69" s="269"/>
      <c r="W69" s="269"/>
      <c r="X69" s="269"/>
      <c r="Y69" s="269"/>
      <c r="Z69" s="269"/>
      <c r="AA69" s="269"/>
      <c r="AB69" s="269"/>
      <c r="AC69" s="269"/>
      <c r="AD69" s="269"/>
      <c r="AE69" s="269"/>
      <c r="AF69" s="269"/>
    </row>
    <row r="70" ht="15.75" customHeight="1">
      <c r="A70" s="321"/>
      <c r="T70" s="269"/>
      <c r="U70" s="269"/>
      <c r="V70" s="269"/>
      <c r="W70" s="269"/>
      <c r="X70" s="269"/>
      <c r="Y70" s="269"/>
      <c r="Z70" s="269"/>
      <c r="AA70" s="269"/>
      <c r="AB70" s="269"/>
      <c r="AC70" s="269"/>
      <c r="AD70" s="269"/>
      <c r="AE70" s="269"/>
      <c r="AF70" s="269"/>
    </row>
    <row r="71" ht="15.75" customHeight="1">
      <c r="A71" s="321"/>
      <c r="T71" s="269"/>
      <c r="U71" s="269"/>
      <c r="V71" s="269"/>
      <c r="W71" s="269"/>
      <c r="X71" s="269"/>
      <c r="Y71" s="269"/>
      <c r="Z71" s="269"/>
      <c r="AA71" s="269"/>
      <c r="AB71" s="269"/>
      <c r="AC71" s="269"/>
      <c r="AD71" s="269"/>
      <c r="AE71" s="269"/>
      <c r="AF71" s="269"/>
    </row>
    <row r="72" ht="15.75" customHeight="1">
      <c r="A72" s="321"/>
      <c r="T72" s="269"/>
      <c r="U72" s="269"/>
      <c r="V72" s="269"/>
      <c r="W72" s="269"/>
      <c r="X72" s="269"/>
      <c r="Y72" s="269"/>
      <c r="Z72" s="269"/>
      <c r="AA72" s="269"/>
      <c r="AB72" s="269"/>
      <c r="AC72" s="269"/>
      <c r="AD72" s="269"/>
      <c r="AE72" s="269"/>
      <c r="AF72" s="269"/>
    </row>
    <row r="73" ht="15.75" customHeight="1">
      <c r="A73" s="321"/>
      <c r="T73" s="269"/>
      <c r="U73" s="269"/>
      <c r="V73" s="269"/>
      <c r="W73" s="269"/>
      <c r="X73" s="269"/>
      <c r="Y73" s="269"/>
      <c r="Z73" s="269"/>
      <c r="AA73" s="269"/>
      <c r="AB73" s="269"/>
      <c r="AC73" s="269"/>
      <c r="AD73" s="269"/>
      <c r="AE73" s="269"/>
      <c r="AF73" s="269"/>
    </row>
    <row r="74" ht="15.75" customHeight="1">
      <c r="A74" s="321"/>
      <c r="T74" s="269"/>
      <c r="U74" s="269"/>
      <c r="V74" s="269"/>
      <c r="W74" s="269"/>
      <c r="X74" s="269"/>
      <c r="Y74" s="269"/>
      <c r="Z74" s="269"/>
      <c r="AA74" s="269"/>
      <c r="AB74" s="269"/>
      <c r="AC74" s="269"/>
      <c r="AD74" s="269"/>
      <c r="AE74" s="269"/>
      <c r="AF74" s="269"/>
    </row>
    <row r="75" ht="15.75" customHeight="1">
      <c r="A75" s="321"/>
      <c r="T75" s="269"/>
      <c r="U75" s="269"/>
      <c r="V75" s="269"/>
      <c r="W75" s="269"/>
      <c r="X75" s="269"/>
      <c r="Y75" s="269"/>
      <c r="Z75" s="269"/>
      <c r="AA75" s="269"/>
      <c r="AB75" s="269"/>
      <c r="AC75" s="269"/>
      <c r="AD75" s="269"/>
      <c r="AE75" s="269"/>
      <c r="AF75" s="269"/>
    </row>
    <row r="76" ht="15.75" customHeight="1">
      <c r="A76" s="321"/>
      <c r="T76" s="269"/>
      <c r="U76" s="269"/>
      <c r="V76" s="269"/>
      <c r="W76" s="269"/>
      <c r="X76" s="269"/>
      <c r="Y76" s="269"/>
      <c r="Z76" s="269"/>
      <c r="AA76" s="269"/>
      <c r="AB76" s="269"/>
      <c r="AC76" s="269"/>
      <c r="AD76" s="269"/>
      <c r="AE76" s="269"/>
      <c r="AF76" s="269"/>
    </row>
    <row r="77" ht="15.75" customHeight="1">
      <c r="A77" s="321"/>
      <c r="T77" s="269"/>
      <c r="U77" s="269"/>
      <c r="V77" s="269"/>
      <c r="W77" s="269"/>
      <c r="X77" s="269"/>
      <c r="Y77" s="269"/>
      <c r="Z77" s="269"/>
      <c r="AA77" s="269"/>
      <c r="AB77" s="269"/>
      <c r="AC77" s="269"/>
      <c r="AD77" s="269"/>
      <c r="AE77" s="269"/>
      <c r="AF77" s="269"/>
    </row>
    <row r="78" ht="15.75" customHeight="1">
      <c r="A78" s="321"/>
      <c r="T78" s="269"/>
      <c r="U78" s="269"/>
      <c r="V78" s="269"/>
      <c r="W78" s="269"/>
      <c r="X78" s="269"/>
      <c r="Y78" s="269"/>
      <c r="Z78" s="269"/>
      <c r="AA78" s="269"/>
      <c r="AB78" s="269"/>
      <c r="AC78" s="269"/>
      <c r="AD78" s="269"/>
      <c r="AE78" s="269"/>
      <c r="AF78" s="269"/>
    </row>
    <row r="79" ht="15.75" customHeight="1">
      <c r="A79" s="321"/>
      <c r="T79" s="269"/>
      <c r="U79" s="269"/>
      <c r="V79" s="269"/>
      <c r="W79" s="269"/>
      <c r="X79" s="269"/>
      <c r="Y79" s="269"/>
      <c r="Z79" s="269"/>
      <c r="AA79" s="269"/>
      <c r="AB79" s="269"/>
      <c r="AC79" s="269"/>
      <c r="AD79" s="269"/>
      <c r="AE79" s="269"/>
      <c r="AF79" s="269"/>
    </row>
    <row r="80" ht="15.75" customHeight="1">
      <c r="A80" s="321"/>
      <c r="T80" s="269"/>
      <c r="U80" s="269"/>
      <c r="V80" s="269"/>
      <c r="W80" s="269"/>
      <c r="X80" s="269"/>
      <c r="Y80" s="269"/>
      <c r="Z80" s="269"/>
      <c r="AA80" s="269"/>
      <c r="AB80" s="269"/>
      <c r="AC80" s="269"/>
      <c r="AD80" s="269"/>
      <c r="AE80" s="269"/>
      <c r="AF80" s="269"/>
    </row>
    <row r="81" ht="15.75" customHeight="1">
      <c r="A81" s="321"/>
      <c r="T81" s="269"/>
      <c r="U81" s="269"/>
      <c r="V81" s="269"/>
      <c r="W81" s="269"/>
      <c r="X81" s="269"/>
      <c r="Y81" s="269"/>
      <c r="Z81" s="269"/>
      <c r="AA81" s="269"/>
      <c r="AB81" s="269"/>
      <c r="AC81" s="269"/>
      <c r="AD81" s="269"/>
      <c r="AE81" s="269"/>
      <c r="AF81" s="269"/>
    </row>
    <row r="82" ht="15.75" customHeight="1">
      <c r="A82" s="321"/>
      <c r="T82" s="269"/>
      <c r="U82" s="269"/>
      <c r="V82" s="269"/>
      <c r="W82" s="269"/>
      <c r="X82" s="269"/>
      <c r="Y82" s="269"/>
      <c r="Z82" s="269"/>
      <c r="AA82" s="269"/>
      <c r="AB82" s="269"/>
      <c r="AC82" s="269"/>
      <c r="AD82" s="269"/>
      <c r="AE82" s="269"/>
      <c r="AF82" s="269"/>
    </row>
    <row r="83" ht="15.75" customHeight="1">
      <c r="A83" s="321"/>
      <c r="T83" s="269"/>
      <c r="U83" s="269"/>
      <c r="V83" s="269"/>
      <c r="W83" s="269"/>
      <c r="X83" s="269"/>
      <c r="Y83" s="269"/>
      <c r="Z83" s="269"/>
      <c r="AA83" s="269"/>
      <c r="AB83" s="269"/>
      <c r="AC83" s="269"/>
      <c r="AD83" s="269"/>
      <c r="AE83" s="269"/>
      <c r="AF83" s="269"/>
    </row>
    <row r="84" ht="15.75" customHeight="1">
      <c r="A84" s="321"/>
      <c r="T84" s="269"/>
      <c r="U84" s="269"/>
      <c r="V84" s="269"/>
      <c r="W84" s="269"/>
      <c r="X84" s="269"/>
      <c r="Y84" s="269"/>
      <c r="Z84" s="269"/>
      <c r="AA84" s="269"/>
      <c r="AB84" s="269"/>
      <c r="AC84" s="269"/>
      <c r="AD84" s="269"/>
      <c r="AE84" s="269"/>
      <c r="AF84" s="269"/>
    </row>
    <row r="85" ht="15.75" customHeight="1">
      <c r="A85" s="321"/>
      <c r="T85" s="269"/>
      <c r="U85" s="269"/>
      <c r="V85" s="269"/>
      <c r="W85" s="269"/>
      <c r="X85" s="269"/>
      <c r="Y85" s="269"/>
      <c r="Z85" s="269"/>
      <c r="AA85" s="269"/>
      <c r="AB85" s="269"/>
      <c r="AC85" s="269"/>
      <c r="AD85" s="269"/>
      <c r="AE85" s="269"/>
      <c r="AF85" s="269"/>
    </row>
    <row r="86" ht="15.75" customHeight="1">
      <c r="A86" s="321"/>
      <c r="T86" s="269"/>
      <c r="U86" s="269"/>
      <c r="V86" s="269"/>
      <c r="W86" s="269"/>
      <c r="X86" s="269"/>
      <c r="Y86" s="269"/>
      <c r="Z86" s="269"/>
      <c r="AA86" s="269"/>
      <c r="AB86" s="269"/>
      <c r="AC86" s="269"/>
      <c r="AD86" s="269"/>
      <c r="AE86" s="269"/>
      <c r="AF86" s="269"/>
    </row>
    <row r="87" ht="15.75" customHeight="1">
      <c r="A87" s="321"/>
      <c r="T87" s="269"/>
      <c r="U87" s="269"/>
      <c r="V87" s="269"/>
      <c r="W87" s="269"/>
      <c r="X87" s="269"/>
      <c r="Y87" s="269"/>
      <c r="Z87" s="269"/>
      <c r="AA87" s="269"/>
      <c r="AB87" s="269"/>
      <c r="AC87" s="269"/>
      <c r="AD87" s="269"/>
      <c r="AE87" s="269"/>
      <c r="AF87" s="269"/>
    </row>
    <row r="88" ht="15.75" customHeight="1">
      <c r="A88" s="321"/>
      <c r="T88" s="269"/>
      <c r="U88" s="269"/>
      <c r="V88" s="269"/>
      <c r="W88" s="269"/>
      <c r="X88" s="269"/>
      <c r="Y88" s="269"/>
      <c r="Z88" s="269"/>
      <c r="AA88" s="269"/>
      <c r="AB88" s="269"/>
      <c r="AC88" s="269"/>
      <c r="AD88" s="269"/>
      <c r="AE88" s="269"/>
      <c r="AF88" s="269"/>
    </row>
    <row r="89" ht="15.75" customHeight="1">
      <c r="A89" s="321"/>
      <c r="T89" s="269"/>
      <c r="U89" s="269"/>
      <c r="V89" s="269"/>
      <c r="W89" s="269"/>
      <c r="X89" s="269"/>
      <c r="Y89" s="269"/>
      <c r="Z89" s="269"/>
      <c r="AA89" s="269"/>
      <c r="AB89" s="269"/>
      <c r="AC89" s="269"/>
      <c r="AD89" s="269"/>
      <c r="AE89" s="269"/>
      <c r="AF89" s="269"/>
    </row>
    <row r="90" ht="15.75" customHeight="1">
      <c r="A90" s="321"/>
      <c r="T90" s="269"/>
      <c r="U90" s="269"/>
      <c r="V90" s="269"/>
      <c r="W90" s="269"/>
      <c r="X90" s="269"/>
      <c r="Y90" s="269"/>
      <c r="Z90" s="269"/>
      <c r="AA90" s="269"/>
      <c r="AB90" s="269"/>
      <c r="AC90" s="269"/>
      <c r="AD90" s="269"/>
      <c r="AE90" s="269"/>
      <c r="AF90" s="269"/>
    </row>
    <row r="91" ht="15.75" customHeight="1">
      <c r="A91" s="321"/>
      <c r="T91" s="269"/>
      <c r="U91" s="269"/>
      <c r="V91" s="269"/>
      <c r="W91" s="269"/>
      <c r="X91" s="269"/>
      <c r="Y91" s="269"/>
      <c r="Z91" s="269"/>
      <c r="AA91" s="269"/>
      <c r="AB91" s="269"/>
      <c r="AC91" s="269"/>
      <c r="AD91" s="269"/>
      <c r="AE91" s="269"/>
      <c r="AF91" s="269"/>
    </row>
    <row r="92" ht="15.75" customHeight="1">
      <c r="A92" s="321"/>
      <c r="T92" s="269"/>
      <c r="U92" s="269"/>
      <c r="V92" s="269"/>
      <c r="W92" s="269"/>
      <c r="X92" s="269"/>
      <c r="Y92" s="269"/>
      <c r="Z92" s="269"/>
      <c r="AA92" s="269"/>
      <c r="AB92" s="269"/>
      <c r="AC92" s="269"/>
      <c r="AD92" s="269"/>
      <c r="AE92" s="269"/>
      <c r="AF92" s="269"/>
    </row>
    <row r="93" ht="15.75" customHeight="1">
      <c r="A93" s="321"/>
      <c r="T93" s="269"/>
      <c r="U93" s="269"/>
      <c r="V93" s="269"/>
      <c r="W93" s="269"/>
      <c r="X93" s="269"/>
      <c r="Y93" s="269"/>
      <c r="Z93" s="269"/>
      <c r="AA93" s="269"/>
      <c r="AB93" s="269"/>
      <c r="AC93" s="269"/>
      <c r="AD93" s="269"/>
      <c r="AE93" s="269"/>
      <c r="AF93" s="269"/>
    </row>
    <row r="94" ht="15.75" customHeight="1">
      <c r="A94" s="321"/>
      <c r="T94" s="269"/>
      <c r="U94" s="269"/>
      <c r="V94" s="269"/>
      <c r="W94" s="269"/>
      <c r="X94" s="269"/>
      <c r="Y94" s="269"/>
      <c r="Z94" s="269"/>
      <c r="AA94" s="269"/>
      <c r="AB94" s="269"/>
      <c r="AC94" s="269"/>
      <c r="AD94" s="269"/>
      <c r="AE94" s="269"/>
      <c r="AF94" s="269"/>
    </row>
    <row r="95" ht="15.75" customHeight="1">
      <c r="A95" s="321"/>
      <c r="T95" s="269"/>
      <c r="U95" s="269"/>
      <c r="V95" s="269"/>
      <c r="W95" s="269"/>
      <c r="X95" s="269"/>
      <c r="Y95" s="269"/>
      <c r="Z95" s="269"/>
      <c r="AA95" s="269"/>
      <c r="AB95" s="269"/>
      <c r="AC95" s="269"/>
      <c r="AD95" s="269"/>
      <c r="AE95" s="269"/>
      <c r="AF95" s="269"/>
    </row>
    <row r="96" ht="15.75" customHeight="1">
      <c r="A96" s="321"/>
      <c r="T96" s="269"/>
      <c r="U96" s="269"/>
      <c r="V96" s="269"/>
      <c r="W96" s="269"/>
      <c r="X96" s="269"/>
      <c r="Y96" s="269"/>
      <c r="Z96" s="269"/>
      <c r="AA96" s="269"/>
      <c r="AB96" s="269"/>
      <c r="AC96" s="269"/>
      <c r="AD96" s="269"/>
      <c r="AE96" s="269"/>
      <c r="AF96" s="269"/>
    </row>
    <row r="97" ht="15.75" customHeight="1">
      <c r="A97" s="321"/>
      <c r="T97" s="269"/>
      <c r="U97" s="269"/>
      <c r="V97" s="269"/>
      <c r="W97" s="269"/>
      <c r="X97" s="269"/>
      <c r="Y97" s="269"/>
      <c r="Z97" s="269"/>
      <c r="AA97" s="269"/>
      <c r="AB97" s="269"/>
      <c r="AC97" s="269"/>
      <c r="AD97" s="269"/>
      <c r="AE97" s="269"/>
      <c r="AF97" s="269"/>
    </row>
    <row r="98" ht="15.75" customHeight="1">
      <c r="A98" s="321"/>
      <c r="T98" s="269"/>
      <c r="U98" s="269"/>
      <c r="V98" s="269"/>
      <c r="W98" s="269"/>
      <c r="X98" s="269"/>
      <c r="Y98" s="269"/>
      <c r="Z98" s="269"/>
      <c r="AA98" s="269"/>
      <c r="AB98" s="269"/>
      <c r="AC98" s="269"/>
      <c r="AD98" s="269"/>
      <c r="AE98" s="269"/>
      <c r="AF98" s="269"/>
    </row>
    <row r="99" ht="15.75" customHeight="1">
      <c r="A99" s="321"/>
      <c r="T99" s="269"/>
      <c r="U99" s="269"/>
      <c r="V99" s="269"/>
      <c r="W99" s="269"/>
      <c r="X99" s="269"/>
      <c r="Y99" s="269"/>
      <c r="Z99" s="269"/>
      <c r="AA99" s="269"/>
      <c r="AB99" s="269"/>
      <c r="AC99" s="269"/>
      <c r="AD99" s="269"/>
      <c r="AE99" s="269"/>
      <c r="AF99" s="269"/>
    </row>
    <row r="100" ht="15.75" customHeight="1">
      <c r="A100" s="321"/>
      <c r="T100" s="269"/>
      <c r="U100" s="269"/>
      <c r="V100" s="269"/>
      <c r="W100" s="269"/>
      <c r="X100" s="269"/>
      <c r="Y100" s="269"/>
      <c r="Z100" s="269"/>
      <c r="AA100" s="269"/>
      <c r="AB100" s="269"/>
      <c r="AC100" s="269"/>
      <c r="AD100" s="269"/>
      <c r="AE100" s="269"/>
      <c r="AF100" s="269"/>
    </row>
    <row r="101" ht="15.75" customHeight="1">
      <c r="A101" s="321"/>
      <c r="T101" s="269"/>
      <c r="U101" s="269"/>
      <c r="V101" s="269"/>
      <c r="W101" s="269"/>
      <c r="X101" s="269"/>
      <c r="Y101" s="269"/>
      <c r="Z101" s="269"/>
      <c r="AA101" s="269"/>
      <c r="AB101" s="269"/>
      <c r="AC101" s="269"/>
      <c r="AD101" s="269"/>
      <c r="AE101" s="269"/>
      <c r="AF101" s="269"/>
    </row>
    <row r="102" ht="15.75" customHeight="1">
      <c r="A102" s="321"/>
      <c r="T102" s="269"/>
      <c r="U102" s="269"/>
      <c r="V102" s="269"/>
      <c r="W102" s="269"/>
      <c r="X102" s="269"/>
      <c r="Y102" s="269"/>
      <c r="Z102" s="269"/>
      <c r="AA102" s="269"/>
      <c r="AB102" s="269"/>
      <c r="AC102" s="269"/>
      <c r="AD102" s="269"/>
      <c r="AE102" s="269"/>
      <c r="AF102" s="269"/>
    </row>
    <row r="103" ht="15.75" customHeight="1">
      <c r="A103" s="321"/>
      <c r="T103" s="269"/>
      <c r="U103" s="269"/>
      <c r="V103" s="269"/>
      <c r="W103" s="269"/>
      <c r="X103" s="269"/>
      <c r="Y103" s="269"/>
      <c r="Z103" s="269"/>
      <c r="AA103" s="269"/>
      <c r="AB103" s="269"/>
      <c r="AC103" s="269"/>
      <c r="AD103" s="269"/>
      <c r="AE103" s="269"/>
      <c r="AF103" s="269"/>
    </row>
    <row r="104" ht="15.75" customHeight="1">
      <c r="A104" s="321"/>
      <c r="T104" s="269"/>
      <c r="U104" s="269"/>
      <c r="V104" s="269"/>
      <c r="W104" s="269"/>
      <c r="X104" s="269"/>
      <c r="Y104" s="269"/>
      <c r="Z104" s="269"/>
      <c r="AA104" s="269"/>
      <c r="AB104" s="269"/>
      <c r="AC104" s="269"/>
      <c r="AD104" s="269"/>
      <c r="AE104" s="269"/>
      <c r="AF104" s="269"/>
    </row>
    <row r="105" ht="15.75" customHeight="1">
      <c r="A105" s="321"/>
      <c r="T105" s="269"/>
      <c r="U105" s="269"/>
      <c r="V105" s="269"/>
      <c r="W105" s="269"/>
      <c r="X105" s="269"/>
      <c r="Y105" s="269"/>
      <c r="Z105" s="269"/>
      <c r="AA105" s="269"/>
      <c r="AB105" s="269"/>
      <c r="AC105" s="269"/>
      <c r="AD105" s="269"/>
      <c r="AE105" s="269"/>
      <c r="AF105" s="269"/>
    </row>
    <row r="106" ht="15.75" customHeight="1">
      <c r="A106" s="321"/>
      <c r="T106" s="269"/>
      <c r="U106" s="269"/>
      <c r="V106" s="269"/>
      <c r="W106" s="269"/>
      <c r="X106" s="269"/>
      <c r="Y106" s="269"/>
      <c r="Z106" s="269"/>
      <c r="AA106" s="269"/>
      <c r="AB106" s="269"/>
      <c r="AC106" s="269"/>
      <c r="AD106" s="269"/>
      <c r="AE106" s="269"/>
      <c r="AF106" s="269"/>
    </row>
    <row r="107" ht="15.75" customHeight="1">
      <c r="A107" s="321"/>
      <c r="T107" s="269"/>
      <c r="U107" s="269"/>
      <c r="V107" s="269"/>
      <c r="W107" s="269"/>
      <c r="X107" s="269"/>
      <c r="Y107" s="269"/>
      <c r="Z107" s="269"/>
      <c r="AA107" s="269"/>
      <c r="AB107" s="269"/>
      <c r="AC107" s="269"/>
      <c r="AD107" s="269"/>
      <c r="AE107" s="269"/>
      <c r="AF107" s="269"/>
    </row>
    <row r="108" ht="15.75" customHeight="1">
      <c r="A108" s="321"/>
      <c r="T108" s="269"/>
      <c r="U108" s="269"/>
      <c r="V108" s="269"/>
      <c r="W108" s="269"/>
      <c r="X108" s="269"/>
      <c r="Y108" s="269"/>
      <c r="Z108" s="269"/>
      <c r="AA108" s="269"/>
      <c r="AB108" s="269"/>
      <c r="AC108" s="269"/>
      <c r="AD108" s="269"/>
      <c r="AE108" s="269"/>
      <c r="AF108" s="269"/>
    </row>
    <row r="109" ht="15.75" customHeight="1">
      <c r="A109" s="321"/>
      <c r="T109" s="269"/>
      <c r="U109" s="269"/>
      <c r="V109" s="269"/>
      <c r="W109" s="269"/>
      <c r="X109" s="269"/>
      <c r="Y109" s="269"/>
      <c r="Z109" s="269"/>
      <c r="AA109" s="269"/>
      <c r="AB109" s="269"/>
      <c r="AC109" s="269"/>
      <c r="AD109" s="269"/>
      <c r="AE109" s="269"/>
      <c r="AF109" s="269"/>
    </row>
    <row r="110" ht="15.75" customHeight="1">
      <c r="A110" s="321"/>
      <c r="T110" s="269"/>
      <c r="U110" s="269"/>
      <c r="V110" s="269"/>
      <c r="W110" s="269"/>
      <c r="X110" s="269"/>
      <c r="Y110" s="269"/>
      <c r="Z110" s="269"/>
      <c r="AA110" s="269"/>
      <c r="AB110" s="269"/>
      <c r="AC110" s="269"/>
      <c r="AD110" s="269"/>
      <c r="AE110" s="269"/>
      <c r="AF110" s="269"/>
    </row>
    <row r="111" ht="15.75" customHeight="1">
      <c r="A111" s="321"/>
      <c r="T111" s="269"/>
      <c r="U111" s="269"/>
      <c r="V111" s="269"/>
      <c r="W111" s="269"/>
      <c r="X111" s="269"/>
      <c r="Y111" s="269"/>
      <c r="Z111" s="269"/>
      <c r="AA111" s="269"/>
      <c r="AB111" s="269"/>
      <c r="AC111" s="269"/>
      <c r="AD111" s="269"/>
      <c r="AE111" s="269"/>
      <c r="AF111" s="269"/>
    </row>
    <row r="112" ht="15.75" customHeight="1">
      <c r="A112" s="321"/>
      <c r="T112" s="269"/>
      <c r="U112" s="269"/>
      <c r="V112" s="269"/>
      <c r="W112" s="269"/>
      <c r="X112" s="269"/>
      <c r="Y112" s="269"/>
      <c r="Z112" s="269"/>
      <c r="AA112" s="269"/>
      <c r="AB112" s="269"/>
      <c r="AC112" s="269"/>
      <c r="AD112" s="269"/>
      <c r="AE112" s="269"/>
      <c r="AF112" s="269"/>
    </row>
    <row r="113" ht="15.75" customHeight="1">
      <c r="A113" s="321"/>
      <c r="T113" s="269"/>
      <c r="U113" s="269"/>
      <c r="V113" s="269"/>
      <c r="W113" s="269"/>
      <c r="X113" s="269"/>
      <c r="Y113" s="269"/>
      <c r="Z113" s="269"/>
      <c r="AA113" s="269"/>
      <c r="AB113" s="269"/>
      <c r="AC113" s="269"/>
      <c r="AD113" s="269"/>
      <c r="AE113" s="269"/>
      <c r="AF113" s="269"/>
    </row>
    <row r="114" ht="15.75" customHeight="1">
      <c r="A114" s="321"/>
      <c r="T114" s="269"/>
      <c r="U114" s="269"/>
      <c r="V114" s="269"/>
      <c r="W114" s="269"/>
      <c r="X114" s="269"/>
      <c r="Y114" s="269"/>
      <c r="Z114" s="269"/>
      <c r="AA114" s="269"/>
      <c r="AB114" s="269"/>
      <c r="AC114" s="269"/>
      <c r="AD114" s="269"/>
      <c r="AE114" s="269"/>
      <c r="AF114" s="269"/>
    </row>
    <row r="115" ht="15.75" customHeight="1">
      <c r="A115" s="321"/>
      <c r="T115" s="269"/>
      <c r="U115" s="269"/>
      <c r="V115" s="269"/>
      <c r="W115" s="269"/>
      <c r="X115" s="269"/>
      <c r="Y115" s="269"/>
      <c r="Z115" s="269"/>
      <c r="AA115" s="269"/>
      <c r="AB115" s="269"/>
      <c r="AC115" s="269"/>
      <c r="AD115" s="269"/>
      <c r="AE115" s="269"/>
      <c r="AF115" s="269"/>
    </row>
    <row r="116" ht="15.75" customHeight="1">
      <c r="A116" s="321"/>
      <c r="T116" s="269"/>
      <c r="U116" s="269"/>
      <c r="V116" s="269"/>
      <c r="W116" s="269"/>
      <c r="X116" s="269"/>
      <c r="Y116" s="269"/>
      <c r="Z116" s="269"/>
      <c r="AA116" s="269"/>
      <c r="AB116" s="269"/>
      <c r="AC116" s="269"/>
      <c r="AD116" s="269"/>
      <c r="AE116" s="269"/>
      <c r="AF116" s="269"/>
    </row>
    <row r="117" ht="15.75" customHeight="1">
      <c r="A117" s="321"/>
      <c r="T117" s="269"/>
      <c r="U117" s="269"/>
      <c r="V117" s="269"/>
      <c r="W117" s="269"/>
      <c r="X117" s="269"/>
      <c r="Y117" s="269"/>
      <c r="Z117" s="269"/>
      <c r="AA117" s="269"/>
      <c r="AB117" s="269"/>
      <c r="AC117" s="269"/>
      <c r="AD117" s="269"/>
      <c r="AE117" s="269"/>
      <c r="AF117" s="269"/>
    </row>
    <row r="118" ht="15.75" customHeight="1">
      <c r="A118" s="321"/>
      <c r="T118" s="269"/>
      <c r="U118" s="269"/>
      <c r="V118" s="269"/>
      <c r="W118" s="269"/>
      <c r="X118" s="269"/>
      <c r="Y118" s="269"/>
      <c r="Z118" s="269"/>
      <c r="AA118" s="269"/>
      <c r="AB118" s="269"/>
      <c r="AC118" s="269"/>
      <c r="AD118" s="269"/>
      <c r="AE118" s="269"/>
      <c r="AF118" s="269"/>
    </row>
    <row r="119" ht="15.75" customHeight="1">
      <c r="A119" s="321"/>
      <c r="T119" s="269"/>
      <c r="U119" s="269"/>
      <c r="V119" s="269"/>
      <c r="W119" s="269"/>
      <c r="X119" s="269"/>
      <c r="Y119" s="269"/>
      <c r="Z119" s="269"/>
      <c r="AA119" s="269"/>
      <c r="AB119" s="269"/>
      <c r="AC119" s="269"/>
      <c r="AD119" s="269"/>
      <c r="AE119" s="269"/>
      <c r="AF119" s="269"/>
    </row>
    <row r="120" ht="15.75" customHeight="1">
      <c r="A120" s="321"/>
      <c r="T120" s="269"/>
      <c r="U120" s="269"/>
      <c r="V120" s="269"/>
      <c r="W120" s="269"/>
      <c r="X120" s="269"/>
      <c r="Y120" s="269"/>
      <c r="Z120" s="269"/>
      <c r="AA120" s="269"/>
      <c r="AB120" s="269"/>
      <c r="AC120" s="269"/>
      <c r="AD120" s="269"/>
      <c r="AE120" s="269"/>
      <c r="AF120" s="269"/>
    </row>
    <row r="121" ht="15.75" customHeight="1">
      <c r="A121" s="321"/>
      <c r="T121" s="269"/>
      <c r="U121" s="269"/>
      <c r="V121" s="269"/>
      <c r="W121" s="269"/>
      <c r="X121" s="269"/>
      <c r="Y121" s="269"/>
      <c r="Z121" s="269"/>
      <c r="AA121" s="269"/>
      <c r="AB121" s="269"/>
      <c r="AC121" s="269"/>
      <c r="AD121" s="269"/>
      <c r="AE121" s="269"/>
      <c r="AF121" s="269"/>
    </row>
    <row r="122" ht="15.75" customHeight="1">
      <c r="A122" s="321"/>
      <c r="T122" s="269"/>
      <c r="U122" s="269"/>
      <c r="V122" s="269"/>
      <c r="W122" s="269"/>
      <c r="X122" s="269"/>
      <c r="Y122" s="269"/>
      <c r="Z122" s="269"/>
      <c r="AA122" s="269"/>
      <c r="AB122" s="269"/>
      <c r="AC122" s="269"/>
      <c r="AD122" s="269"/>
      <c r="AE122" s="269"/>
      <c r="AF122" s="269"/>
    </row>
    <row r="123" ht="15.75" customHeight="1">
      <c r="A123" s="321"/>
      <c r="T123" s="269"/>
      <c r="U123" s="269"/>
      <c r="V123" s="269"/>
      <c r="W123" s="269"/>
      <c r="X123" s="269"/>
      <c r="Y123" s="269"/>
      <c r="Z123" s="269"/>
      <c r="AA123" s="269"/>
      <c r="AB123" s="269"/>
      <c r="AC123" s="269"/>
      <c r="AD123" s="269"/>
      <c r="AE123" s="269"/>
      <c r="AF123" s="269"/>
    </row>
    <row r="124" ht="15.75" customHeight="1">
      <c r="A124" s="321"/>
      <c r="T124" s="269"/>
      <c r="U124" s="269"/>
      <c r="V124" s="269"/>
      <c r="W124" s="269"/>
      <c r="X124" s="269"/>
      <c r="Y124" s="269"/>
      <c r="Z124" s="269"/>
      <c r="AA124" s="269"/>
      <c r="AB124" s="269"/>
      <c r="AC124" s="269"/>
      <c r="AD124" s="269"/>
      <c r="AE124" s="269"/>
      <c r="AF124" s="269"/>
    </row>
    <row r="125" ht="15.75" customHeight="1">
      <c r="A125" s="321"/>
      <c r="T125" s="269"/>
      <c r="U125" s="269"/>
      <c r="V125" s="269"/>
      <c r="W125" s="269"/>
      <c r="X125" s="269"/>
      <c r="Y125" s="269"/>
      <c r="Z125" s="269"/>
      <c r="AA125" s="269"/>
      <c r="AB125" s="269"/>
      <c r="AC125" s="269"/>
      <c r="AD125" s="269"/>
      <c r="AE125" s="269"/>
      <c r="AF125" s="269"/>
    </row>
    <row r="126" ht="15.75" customHeight="1">
      <c r="A126" s="321"/>
      <c r="T126" s="269"/>
      <c r="U126" s="269"/>
      <c r="V126" s="269"/>
      <c r="W126" s="269"/>
      <c r="X126" s="269"/>
      <c r="Y126" s="269"/>
      <c r="Z126" s="269"/>
      <c r="AA126" s="269"/>
      <c r="AB126" s="269"/>
      <c r="AC126" s="269"/>
      <c r="AD126" s="269"/>
      <c r="AE126" s="269"/>
      <c r="AF126" s="269"/>
    </row>
    <row r="127" ht="15.75" customHeight="1">
      <c r="A127" s="321"/>
      <c r="T127" s="269"/>
      <c r="U127" s="269"/>
      <c r="V127" s="269"/>
      <c r="W127" s="269"/>
      <c r="X127" s="269"/>
      <c r="Y127" s="269"/>
      <c r="Z127" s="269"/>
      <c r="AA127" s="269"/>
      <c r="AB127" s="269"/>
      <c r="AC127" s="269"/>
      <c r="AD127" s="269"/>
      <c r="AE127" s="269"/>
      <c r="AF127" s="269"/>
    </row>
    <row r="128" ht="15.75" customHeight="1">
      <c r="A128" s="321"/>
      <c r="T128" s="269"/>
      <c r="U128" s="269"/>
      <c r="V128" s="269"/>
      <c r="W128" s="269"/>
      <c r="X128" s="269"/>
      <c r="Y128" s="269"/>
      <c r="Z128" s="269"/>
      <c r="AA128" s="269"/>
      <c r="AB128" s="269"/>
      <c r="AC128" s="269"/>
      <c r="AD128" s="269"/>
      <c r="AE128" s="269"/>
      <c r="AF128" s="269"/>
    </row>
    <row r="129" ht="15.75" customHeight="1">
      <c r="A129" s="321"/>
      <c r="T129" s="269"/>
      <c r="U129" s="269"/>
      <c r="V129" s="269"/>
      <c r="W129" s="269"/>
      <c r="X129" s="269"/>
      <c r="Y129" s="269"/>
      <c r="Z129" s="269"/>
      <c r="AA129" s="269"/>
      <c r="AB129" s="269"/>
      <c r="AC129" s="269"/>
      <c r="AD129" s="269"/>
      <c r="AE129" s="269"/>
      <c r="AF129" s="269"/>
    </row>
    <row r="130" ht="15.75" customHeight="1">
      <c r="A130" s="321"/>
      <c r="T130" s="269"/>
      <c r="U130" s="269"/>
      <c r="V130" s="269"/>
      <c r="W130" s="269"/>
      <c r="X130" s="269"/>
      <c r="Y130" s="269"/>
      <c r="Z130" s="269"/>
      <c r="AA130" s="269"/>
      <c r="AB130" s="269"/>
      <c r="AC130" s="269"/>
      <c r="AD130" s="269"/>
      <c r="AE130" s="269"/>
      <c r="AF130" s="269"/>
    </row>
    <row r="131" ht="15.75" customHeight="1">
      <c r="A131" s="321"/>
      <c r="T131" s="269"/>
      <c r="U131" s="269"/>
      <c r="V131" s="269"/>
      <c r="W131" s="269"/>
      <c r="X131" s="269"/>
      <c r="Y131" s="269"/>
      <c r="Z131" s="269"/>
      <c r="AA131" s="269"/>
      <c r="AB131" s="269"/>
      <c r="AC131" s="269"/>
      <c r="AD131" s="269"/>
      <c r="AE131" s="269"/>
      <c r="AF131" s="269"/>
    </row>
    <row r="132" ht="15.75" customHeight="1">
      <c r="A132" s="321"/>
      <c r="T132" s="269"/>
      <c r="U132" s="269"/>
      <c r="V132" s="269"/>
      <c r="W132" s="269"/>
      <c r="X132" s="269"/>
      <c r="Y132" s="269"/>
      <c r="Z132" s="269"/>
      <c r="AA132" s="269"/>
      <c r="AB132" s="269"/>
      <c r="AC132" s="269"/>
      <c r="AD132" s="269"/>
      <c r="AE132" s="269"/>
      <c r="AF132" s="269"/>
    </row>
    <row r="133" ht="15.75" customHeight="1">
      <c r="A133" s="321"/>
      <c r="T133" s="269"/>
      <c r="U133" s="269"/>
      <c r="V133" s="269"/>
      <c r="W133" s="269"/>
      <c r="X133" s="269"/>
      <c r="Y133" s="269"/>
      <c r="Z133" s="269"/>
      <c r="AA133" s="269"/>
      <c r="AB133" s="269"/>
      <c r="AC133" s="269"/>
      <c r="AD133" s="269"/>
      <c r="AE133" s="269"/>
      <c r="AF133" s="269"/>
    </row>
    <row r="134" ht="15.75" customHeight="1">
      <c r="A134" s="321"/>
      <c r="T134" s="269"/>
      <c r="U134" s="269"/>
      <c r="V134" s="269"/>
      <c r="W134" s="269"/>
      <c r="X134" s="269"/>
      <c r="Y134" s="269"/>
      <c r="Z134" s="269"/>
      <c r="AA134" s="269"/>
      <c r="AB134" s="269"/>
      <c r="AC134" s="269"/>
      <c r="AD134" s="269"/>
      <c r="AE134" s="269"/>
      <c r="AF134" s="269"/>
    </row>
    <row r="135" ht="15.75" customHeight="1">
      <c r="A135" s="321"/>
      <c r="T135" s="269"/>
      <c r="U135" s="269"/>
      <c r="V135" s="269"/>
      <c r="W135" s="269"/>
      <c r="X135" s="269"/>
      <c r="Y135" s="269"/>
      <c r="Z135" s="269"/>
      <c r="AA135" s="269"/>
      <c r="AB135" s="269"/>
      <c r="AC135" s="269"/>
      <c r="AD135" s="269"/>
      <c r="AE135" s="269"/>
      <c r="AF135" s="269"/>
    </row>
    <row r="136" ht="15.75" customHeight="1">
      <c r="A136" s="321"/>
      <c r="T136" s="269"/>
      <c r="U136" s="269"/>
      <c r="V136" s="269"/>
      <c r="W136" s="269"/>
      <c r="X136" s="269"/>
      <c r="Y136" s="269"/>
      <c r="Z136" s="269"/>
      <c r="AA136" s="269"/>
      <c r="AB136" s="269"/>
      <c r="AC136" s="269"/>
      <c r="AD136" s="269"/>
      <c r="AE136" s="269"/>
      <c r="AF136" s="269"/>
    </row>
    <row r="137" ht="15.75" customHeight="1">
      <c r="A137" s="321"/>
      <c r="T137" s="269"/>
      <c r="U137" s="269"/>
      <c r="V137" s="269"/>
      <c r="W137" s="269"/>
      <c r="X137" s="269"/>
      <c r="Y137" s="269"/>
      <c r="Z137" s="269"/>
      <c r="AA137" s="269"/>
      <c r="AB137" s="269"/>
      <c r="AC137" s="269"/>
      <c r="AD137" s="269"/>
      <c r="AE137" s="269"/>
      <c r="AF137" s="269"/>
    </row>
    <row r="138" ht="15.75" customHeight="1">
      <c r="A138" s="321"/>
      <c r="T138" s="269"/>
      <c r="U138" s="269"/>
      <c r="V138" s="269"/>
      <c r="W138" s="269"/>
      <c r="X138" s="269"/>
      <c r="Y138" s="269"/>
      <c r="Z138" s="269"/>
      <c r="AA138" s="269"/>
      <c r="AB138" s="269"/>
      <c r="AC138" s="269"/>
      <c r="AD138" s="269"/>
      <c r="AE138" s="269"/>
      <c r="AF138" s="269"/>
    </row>
    <row r="139" ht="15.75" customHeight="1">
      <c r="A139" s="321"/>
      <c r="T139" s="269"/>
      <c r="U139" s="269"/>
      <c r="V139" s="269"/>
      <c r="W139" s="269"/>
      <c r="X139" s="269"/>
      <c r="Y139" s="269"/>
      <c r="Z139" s="269"/>
      <c r="AA139" s="269"/>
      <c r="AB139" s="269"/>
      <c r="AC139" s="269"/>
      <c r="AD139" s="269"/>
      <c r="AE139" s="269"/>
      <c r="AF139" s="269"/>
    </row>
    <row r="140" ht="15.75" customHeight="1">
      <c r="A140" s="321"/>
      <c r="T140" s="269"/>
      <c r="U140" s="269"/>
      <c r="V140" s="269"/>
      <c r="W140" s="269"/>
      <c r="X140" s="269"/>
      <c r="Y140" s="269"/>
      <c r="Z140" s="269"/>
      <c r="AA140" s="269"/>
      <c r="AB140" s="269"/>
      <c r="AC140" s="269"/>
      <c r="AD140" s="269"/>
      <c r="AE140" s="269"/>
      <c r="AF140" s="269"/>
    </row>
    <row r="141" ht="15.75" customHeight="1">
      <c r="A141" s="321"/>
      <c r="T141" s="269"/>
      <c r="U141" s="269"/>
      <c r="V141" s="269"/>
      <c r="W141" s="269"/>
      <c r="X141" s="269"/>
      <c r="Y141" s="269"/>
      <c r="Z141" s="269"/>
      <c r="AA141" s="269"/>
      <c r="AB141" s="269"/>
      <c r="AC141" s="269"/>
      <c r="AD141" s="269"/>
      <c r="AE141" s="269"/>
      <c r="AF141" s="269"/>
    </row>
    <row r="142" ht="15.75" customHeight="1">
      <c r="A142" s="321"/>
      <c r="T142" s="269"/>
      <c r="U142" s="269"/>
      <c r="V142" s="269"/>
      <c r="W142" s="269"/>
      <c r="X142" s="269"/>
      <c r="Y142" s="269"/>
      <c r="Z142" s="269"/>
      <c r="AA142" s="269"/>
      <c r="AB142" s="269"/>
      <c r="AC142" s="269"/>
      <c r="AD142" s="269"/>
      <c r="AE142" s="269"/>
      <c r="AF142" s="269"/>
    </row>
    <row r="143" ht="15.75" customHeight="1">
      <c r="A143" s="321"/>
      <c r="T143" s="269"/>
      <c r="U143" s="269"/>
      <c r="V143" s="269"/>
      <c r="W143" s="269"/>
      <c r="X143" s="269"/>
      <c r="Y143" s="269"/>
      <c r="Z143" s="269"/>
      <c r="AA143" s="269"/>
      <c r="AB143" s="269"/>
      <c r="AC143" s="269"/>
      <c r="AD143" s="269"/>
      <c r="AE143" s="269"/>
      <c r="AF143" s="269"/>
    </row>
    <row r="144" ht="15.75" customHeight="1">
      <c r="A144" s="321"/>
      <c r="T144" s="269"/>
      <c r="U144" s="269"/>
      <c r="V144" s="269"/>
      <c r="W144" s="269"/>
      <c r="X144" s="269"/>
      <c r="Y144" s="269"/>
      <c r="Z144" s="269"/>
      <c r="AA144" s="269"/>
      <c r="AB144" s="269"/>
      <c r="AC144" s="269"/>
      <c r="AD144" s="269"/>
      <c r="AE144" s="269"/>
      <c r="AF144" s="269"/>
    </row>
    <row r="145" ht="15.75" customHeight="1">
      <c r="A145" s="321"/>
      <c r="T145" s="269"/>
      <c r="U145" s="269"/>
      <c r="V145" s="269"/>
      <c r="W145" s="269"/>
      <c r="X145" s="269"/>
      <c r="Y145" s="269"/>
      <c r="Z145" s="269"/>
      <c r="AA145" s="269"/>
      <c r="AB145" s="269"/>
      <c r="AC145" s="269"/>
      <c r="AD145" s="269"/>
      <c r="AE145" s="269"/>
      <c r="AF145" s="269"/>
    </row>
    <row r="146" ht="15.75" customHeight="1">
      <c r="A146" s="321"/>
      <c r="T146" s="269"/>
      <c r="U146" s="269"/>
      <c r="V146" s="269"/>
      <c r="W146" s="269"/>
      <c r="X146" s="269"/>
      <c r="Y146" s="269"/>
      <c r="Z146" s="269"/>
      <c r="AA146" s="269"/>
      <c r="AB146" s="269"/>
      <c r="AC146" s="269"/>
      <c r="AD146" s="269"/>
      <c r="AE146" s="269"/>
      <c r="AF146" s="269"/>
    </row>
    <row r="147" ht="15.75" customHeight="1">
      <c r="A147" s="321"/>
      <c r="T147" s="269"/>
      <c r="U147" s="269"/>
      <c r="V147" s="269"/>
      <c r="W147" s="269"/>
      <c r="X147" s="269"/>
      <c r="Y147" s="269"/>
      <c r="Z147" s="269"/>
      <c r="AA147" s="269"/>
      <c r="AB147" s="269"/>
      <c r="AC147" s="269"/>
      <c r="AD147" s="269"/>
      <c r="AE147" s="269"/>
      <c r="AF147" s="269"/>
    </row>
    <row r="148" ht="15.75" customHeight="1">
      <c r="A148" s="321"/>
      <c r="T148" s="269"/>
      <c r="U148" s="269"/>
      <c r="V148" s="269"/>
      <c r="W148" s="269"/>
      <c r="X148" s="269"/>
      <c r="Y148" s="269"/>
      <c r="Z148" s="269"/>
      <c r="AA148" s="269"/>
      <c r="AB148" s="269"/>
      <c r="AC148" s="269"/>
      <c r="AD148" s="269"/>
      <c r="AE148" s="269"/>
      <c r="AF148" s="269"/>
    </row>
    <row r="149" ht="15.75" customHeight="1">
      <c r="A149" s="321"/>
      <c r="T149" s="269"/>
      <c r="U149" s="269"/>
      <c r="V149" s="269"/>
      <c r="W149" s="269"/>
      <c r="X149" s="269"/>
      <c r="Y149" s="269"/>
      <c r="Z149" s="269"/>
      <c r="AA149" s="269"/>
      <c r="AB149" s="269"/>
      <c r="AC149" s="269"/>
      <c r="AD149" s="269"/>
      <c r="AE149" s="269"/>
      <c r="AF149" s="269"/>
    </row>
    <row r="150" ht="15.75" customHeight="1">
      <c r="A150" s="321"/>
      <c r="T150" s="269"/>
      <c r="U150" s="269"/>
      <c r="V150" s="269"/>
      <c r="W150" s="269"/>
      <c r="X150" s="269"/>
      <c r="Y150" s="269"/>
      <c r="Z150" s="269"/>
      <c r="AA150" s="269"/>
      <c r="AB150" s="269"/>
      <c r="AC150" s="269"/>
      <c r="AD150" s="269"/>
      <c r="AE150" s="269"/>
      <c r="AF150" s="269"/>
    </row>
    <row r="151" ht="15.75" customHeight="1">
      <c r="A151" s="321"/>
      <c r="T151" s="269"/>
      <c r="U151" s="269"/>
      <c r="V151" s="269"/>
      <c r="W151" s="269"/>
      <c r="X151" s="269"/>
      <c r="Y151" s="269"/>
      <c r="Z151" s="269"/>
      <c r="AA151" s="269"/>
      <c r="AB151" s="269"/>
      <c r="AC151" s="269"/>
      <c r="AD151" s="269"/>
      <c r="AE151" s="269"/>
      <c r="AF151" s="269"/>
    </row>
    <row r="152" ht="15.75" customHeight="1">
      <c r="A152" s="321"/>
      <c r="T152" s="269"/>
      <c r="U152" s="269"/>
      <c r="V152" s="269"/>
      <c r="W152" s="269"/>
      <c r="X152" s="269"/>
      <c r="Y152" s="269"/>
      <c r="Z152" s="269"/>
      <c r="AA152" s="269"/>
      <c r="AB152" s="269"/>
      <c r="AC152" s="269"/>
      <c r="AD152" s="269"/>
      <c r="AE152" s="269"/>
      <c r="AF152" s="269"/>
    </row>
    <row r="153" ht="15.75" customHeight="1">
      <c r="A153" s="321"/>
      <c r="T153" s="269"/>
      <c r="U153" s="269"/>
      <c r="V153" s="269"/>
      <c r="W153" s="269"/>
      <c r="X153" s="269"/>
      <c r="Y153" s="269"/>
      <c r="Z153" s="269"/>
      <c r="AA153" s="269"/>
      <c r="AB153" s="269"/>
      <c r="AC153" s="269"/>
      <c r="AD153" s="269"/>
      <c r="AE153" s="269"/>
      <c r="AF153" s="269"/>
    </row>
    <row r="154" ht="15.75" customHeight="1">
      <c r="A154" s="321"/>
      <c r="T154" s="269"/>
      <c r="U154" s="269"/>
      <c r="V154" s="269"/>
      <c r="W154" s="269"/>
      <c r="X154" s="269"/>
      <c r="Y154" s="269"/>
      <c r="Z154" s="269"/>
      <c r="AA154" s="269"/>
      <c r="AB154" s="269"/>
      <c r="AC154" s="269"/>
      <c r="AD154" s="269"/>
      <c r="AE154" s="269"/>
      <c r="AF154" s="269"/>
    </row>
    <row r="155" ht="15.75" customHeight="1">
      <c r="A155" s="321"/>
      <c r="T155" s="269"/>
      <c r="U155" s="269"/>
      <c r="V155" s="269"/>
      <c r="W155" s="269"/>
      <c r="X155" s="269"/>
      <c r="Y155" s="269"/>
      <c r="Z155" s="269"/>
      <c r="AA155" s="269"/>
      <c r="AB155" s="269"/>
      <c r="AC155" s="269"/>
      <c r="AD155" s="269"/>
      <c r="AE155" s="269"/>
      <c r="AF155" s="269"/>
    </row>
    <row r="156" ht="15.75" customHeight="1">
      <c r="A156" s="321"/>
      <c r="T156" s="269"/>
      <c r="U156" s="269"/>
      <c r="V156" s="269"/>
      <c r="W156" s="269"/>
      <c r="X156" s="269"/>
      <c r="Y156" s="269"/>
      <c r="Z156" s="269"/>
      <c r="AA156" s="269"/>
      <c r="AB156" s="269"/>
      <c r="AC156" s="269"/>
      <c r="AD156" s="269"/>
      <c r="AE156" s="269"/>
      <c r="AF156" s="269"/>
    </row>
    <row r="157" ht="15.75" customHeight="1">
      <c r="A157" s="321"/>
      <c r="T157" s="269"/>
      <c r="U157" s="269"/>
      <c r="V157" s="269"/>
      <c r="W157" s="269"/>
      <c r="X157" s="269"/>
      <c r="Y157" s="269"/>
      <c r="Z157" s="269"/>
      <c r="AA157" s="269"/>
      <c r="AB157" s="269"/>
      <c r="AC157" s="269"/>
      <c r="AD157" s="269"/>
      <c r="AE157" s="269"/>
      <c r="AF157" s="269"/>
    </row>
    <row r="158" ht="15.75" customHeight="1">
      <c r="A158" s="321"/>
      <c r="T158" s="269"/>
      <c r="U158" s="269"/>
      <c r="V158" s="269"/>
      <c r="W158" s="269"/>
      <c r="X158" s="269"/>
      <c r="Y158" s="269"/>
      <c r="Z158" s="269"/>
      <c r="AA158" s="269"/>
      <c r="AB158" s="269"/>
      <c r="AC158" s="269"/>
      <c r="AD158" s="269"/>
      <c r="AE158" s="269"/>
      <c r="AF158" s="269"/>
    </row>
    <row r="159" ht="15.75" customHeight="1">
      <c r="A159" s="321"/>
      <c r="T159" s="269"/>
      <c r="U159" s="269"/>
      <c r="V159" s="269"/>
      <c r="W159" s="269"/>
      <c r="X159" s="269"/>
      <c r="Y159" s="269"/>
      <c r="Z159" s="269"/>
      <c r="AA159" s="269"/>
      <c r="AB159" s="269"/>
      <c r="AC159" s="269"/>
      <c r="AD159" s="269"/>
      <c r="AE159" s="269"/>
      <c r="AF159" s="269"/>
    </row>
    <row r="160" ht="15.75" customHeight="1">
      <c r="A160" s="321"/>
      <c r="T160" s="269"/>
      <c r="U160" s="269"/>
      <c r="V160" s="269"/>
      <c r="W160" s="269"/>
      <c r="X160" s="269"/>
      <c r="Y160" s="269"/>
      <c r="Z160" s="269"/>
      <c r="AA160" s="269"/>
      <c r="AB160" s="269"/>
      <c r="AC160" s="269"/>
      <c r="AD160" s="269"/>
      <c r="AE160" s="269"/>
      <c r="AF160" s="269"/>
    </row>
    <row r="161" ht="15.75" customHeight="1">
      <c r="A161" s="321"/>
      <c r="T161" s="269"/>
      <c r="U161" s="269"/>
      <c r="V161" s="269"/>
      <c r="W161" s="269"/>
      <c r="X161" s="269"/>
      <c r="Y161" s="269"/>
      <c r="Z161" s="269"/>
      <c r="AA161" s="269"/>
      <c r="AB161" s="269"/>
      <c r="AC161" s="269"/>
      <c r="AD161" s="269"/>
      <c r="AE161" s="269"/>
      <c r="AF161" s="269"/>
    </row>
    <row r="162" ht="15.75" customHeight="1">
      <c r="A162" s="321"/>
      <c r="T162" s="269"/>
      <c r="U162" s="269"/>
      <c r="V162" s="269"/>
      <c r="W162" s="269"/>
      <c r="X162" s="269"/>
      <c r="Y162" s="269"/>
      <c r="Z162" s="269"/>
      <c r="AA162" s="269"/>
      <c r="AB162" s="269"/>
      <c r="AC162" s="269"/>
      <c r="AD162" s="269"/>
      <c r="AE162" s="269"/>
      <c r="AF162" s="269"/>
    </row>
    <row r="163" ht="15.75" customHeight="1">
      <c r="A163" s="321"/>
      <c r="T163" s="269"/>
      <c r="U163" s="269"/>
      <c r="V163" s="269"/>
      <c r="W163" s="269"/>
      <c r="X163" s="269"/>
      <c r="Y163" s="269"/>
      <c r="Z163" s="269"/>
      <c r="AA163" s="269"/>
      <c r="AB163" s="269"/>
      <c r="AC163" s="269"/>
      <c r="AD163" s="269"/>
      <c r="AE163" s="269"/>
      <c r="AF163" s="269"/>
    </row>
    <row r="164" ht="15.75" customHeight="1">
      <c r="A164" s="321"/>
      <c r="T164" s="269"/>
      <c r="U164" s="269"/>
      <c r="V164" s="269"/>
      <c r="W164" s="269"/>
      <c r="X164" s="269"/>
      <c r="Y164" s="269"/>
      <c r="Z164" s="269"/>
      <c r="AA164" s="269"/>
      <c r="AB164" s="269"/>
      <c r="AC164" s="269"/>
      <c r="AD164" s="269"/>
      <c r="AE164" s="269"/>
      <c r="AF164" s="269"/>
    </row>
    <row r="165" ht="15.75" customHeight="1">
      <c r="A165" s="321"/>
      <c r="T165" s="269"/>
      <c r="U165" s="269"/>
      <c r="V165" s="269"/>
      <c r="W165" s="269"/>
      <c r="X165" s="269"/>
      <c r="Y165" s="269"/>
      <c r="Z165" s="269"/>
      <c r="AA165" s="269"/>
      <c r="AB165" s="269"/>
      <c r="AC165" s="269"/>
      <c r="AD165" s="269"/>
      <c r="AE165" s="269"/>
      <c r="AF165" s="269"/>
    </row>
    <row r="166" ht="15.75" customHeight="1">
      <c r="A166" s="321"/>
      <c r="T166" s="269"/>
      <c r="U166" s="269"/>
      <c r="V166" s="269"/>
      <c r="W166" s="269"/>
      <c r="X166" s="269"/>
      <c r="Y166" s="269"/>
      <c r="Z166" s="269"/>
      <c r="AA166" s="269"/>
      <c r="AB166" s="269"/>
      <c r="AC166" s="269"/>
      <c r="AD166" s="269"/>
      <c r="AE166" s="269"/>
      <c r="AF166" s="269"/>
    </row>
    <row r="167" ht="15.75" customHeight="1">
      <c r="A167" s="321"/>
      <c r="T167" s="269"/>
      <c r="U167" s="269"/>
      <c r="V167" s="269"/>
      <c r="W167" s="269"/>
      <c r="X167" s="269"/>
      <c r="Y167" s="269"/>
      <c r="Z167" s="269"/>
      <c r="AA167" s="269"/>
      <c r="AB167" s="269"/>
      <c r="AC167" s="269"/>
      <c r="AD167" s="269"/>
      <c r="AE167" s="269"/>
      <c r="AF167" s="269"/>
    </row>
    <row r="168" ht="15.75" customHeight="1">
      <c r="A168" s="321"/>
      <c r="T168" s="269"/>
      <c r="U168" s="269"/>
      <c r="V168" s="269"/>
      <c r="W168" s="269"/>
      <c r="X168" s="269"/>
      <c r="Y168" s="269"/>
      <c r="Z168" s="269"/>
      <c r="AA168" s="269"/>
      <c r="AB168" s="269"/>
      <c r="AC168" s="269"/>
      <c r="AD168" s="269"/>
      <c r="AE168" s="269"/>
      <c r="AF168" s="269"/>
    </row>
    <row r="169" ht="15.75" customHeight="1">
      <c r="A169" s="321"/>
      <c r="T169" s="269"/>
      <c r="U169" s="269"/>
      <c r="V169" s="269"/>
      <c r="W169" s="269"/>
      <c r="X169" s="269"/>
      <c r="Y169" s="269"/>
      <c r="Z169" s="269"/>
      <c r="AA169" s="269"/>
      <c r="AB169" s="269"/>
      <c r="AC169" s="269"/>
      <c r="AD169" s="269"/>
      <c r="AE169" s="269"/>
      <c r="AF169" s="269"/>
    </row>
    <row r="170" ht="15.75" customHeight="1">
      <c r="A170" s="321"/>
      <c r="T170" s="269"/>
      <c r="U170" s="269"/>
      <c r="V170" s="269"/>
      <c r="W170" s="269"/>
      <c r="X170" s="269"/>
      <c r="Y170" s="269"/>
      <c r="Z170" s="269"/>
      <c r="AA170" s="269"/>
      <c r="AB170" s="269"/>
      <c r="AC170" s="269"/>
      <c r="AD170" s="269"/>
      <c r="AE170" s="269"/>
      <c r="AF170" s="269"/>
    </row>
    <row r="171" ht="15.75" customHeight="1">
      <c r="A171" s="321"/>
      <c r="T171" s="269"/>
      <c r="U171" s="269"/>
      <c r="V171" s="269"/>
      <c r="W171" s="269"/>
      <c r="X171" s="269"/>
      <c r="Y171" s="269"/>
      <c r="Z171" s="269"/>
      <c r="AA171" s="269"/>
      <c r="AB171" s="269"/>
      <c r="AC171" s="269"/>
      <c r="AD171" s="269"/>
      <c r="AE171" s="269"/>
      <c r="AF171" s="269"/>
    </row>
    <row r="172" ht="15.75" customHeight="1">
      <c r="A172" s="321"/>
      <c r="T172" s="269"/>
      <c r="U172" s="269"/>
      <c r="V172" s="269"/>
      <c r="W172" s="269"/>
      <c r="X172" s="269"/>
      <c r="Y172" s="269"/>
      <c r="Z172" s="269"/>
      <c r="AA172" s="269"/>
      <c r="AB172" s="269"/>
      <c r="AC172" s="269"/>
      <c r="AD172" s="269"/>
      <c r="AE172" s="269"/>
      <c r="AF172" s="269"/>
    </row>
    <row r="173" ht="15.75" customHeight="1">
      <c r="A173" s="321"/>
      <c r="T173" s="269"/>
      <c r="U173" s="269"/>
      <c r="V173" s="269"/>
      <c r="W173" s="269"/>
      <c r="X173" s="269"/>
      <c r="Y173" s="269"/>
      <c r="Z173" s="269"/>
      <c r="AA173" s="269"/>
      <c r="AB173" s="269"/>
      <c r="AC173" s="269"/>
      <c r="AD173" s="269"/>
      <c r="AE173" s="269"/>
      <c r="AF173" s="269"/>
    </row>
    <row r="174" ht="15.75" customHeight="1">
      <c r="A174" s="321"/>
      <c r="T174" s="269"/>
      <c r="U174" s="269"/>
      <c r="V174" s="269"/>
      <c r="W174" s="269"/>
      <c r="X174" s="269"/>
      <c r="Y174" s="269"/>
      <c r="Z174" s="269"/>
      <c r="AA174" s="269"/>
      <c r="AB174" s="269"/>
      <c r="AC174" s="269"/>
      <c r="AD174" s="269"/>
      <c r="AE174" s="269"/>
      <c r="AF174" s="269"/>
    </row>
    <row r="175" ht="15.75" customHeight="1">
      <c r="A175" s="321"/>
      <c r="T175" s="269"/>
      <c r="U175" s="269"/>
      <c r="V175" s="269"/>
      <c r="W175" s="269"/>
      <c r="X175" s="269"/>
      <c r="Y175" s="269"/>
      <c r="Z175" s="269"/>
      <c r="AA175" s="269"/>
      <c r="AB175" s="269"/>
      <c r="AC175" s="269"/>
      <c r="AD175" s="269"/>
      <c r="AE175" s="269"/>
      <c r="AF175" s="269"/>
    </row>
    <row r="176" ht="15.75" customHeight="1">
      <c r="A176" s="321"/>
      <c r="T176" s="269"/>
      <c r="U176" s="269"/>
      <c r="V176" s="269"/>
      <c r="W176" s="269"/>
      <c r="X176" s="269"/>
      <c r="Y176" s="269"/>
      <c r="Z176" s="269"/>
      <c r="AA176" s="269"/>
      <c r="AB176" s="269"/>
      <c r="AC176" s="269"/>
      <c r="AD176" s="269"/>
      <c r="AE176" s="269"/>
      <c r="AF176" s="269"/>
    </row>
    <row r="177" ht="15.75" customHeight="1">
      <c r="A177" s="321"/>
      <c r="T177" s="269"/>
      <c r="U177" s="269"/>
      <c r="V177" s="269"/>
      <c r="W177" s="269"/>
      <c r="X177" s="269"/>
      <c r="Y177" s="269"/>
      <c r="Z177" s="269"/>
      <c r="AA177" s="269"/>
      <c r="AB177" s="269"/>
      <c r="AC177" s="269"/>
      <c r="AD177" s="269"/>
      <c r="AE177" s="269"/>
      <c r="AF177" s="269"/>
    </row>
    <row r="178" ht="15.75" customHeight="1">
      <c r="A178" s="321"/>
      <c r="T178" s="269"/>
      <c r="U178" s="269"/>
      <c r="V178" s="269"/>
      <c r="W178" s="269"/>
      <c r="X178" s="269"/>
      <c r="Y178" s="269"/>
      <c r="Z178" s="269"/>
      <c r="AA178" s="269"/>
      <c r="AB178" s="269"/>
      <c r="AC178" s="269"/>
      <c r="AD178" s="269"/>
      <c r="AE178" s="269"/>
      <c r="AF178" s="269"/>
    </row>
    <row r="179" ht="15.75" customHeight="1">
      <c r="A179" s="321"/>
      <c r="T179" s="269"/>
      <c r="U179" s="269"/>
      <c r="V179" s="269"/>
      <c r="W179" s="269"/>
      <c r="X179" s="269"/>
      <c r="Y179" s="269"/>
      <c r="Z179" s="269"/>
      <c r="AA179" s="269"/>
      <c r="AB179" s="269"/>
      <c r="AC179" s="269"/>
      <c r="AD179" s="269"/>
      <c r="AE179" s="269"/>
      <c r="AF179" s="269"/>
    </row>
    <row r="180" ht="15.75" customHeight="1">
      <c r="A180" s="321"/>
      <c r="T180" s="269"/>
      <c r="U180" s="269"/>
      <c r="V180" s="269"/>
      <c r="W180" s="269"/>
      <c r="X180" s="269"/>
      <c r="Y180" s="269"/>
      <c r="Z180" s="269"/>
      <c r="AA180" s="269"/>
      <c r="AB180" s="269"/>
      <c r="AC180" s="269"/>
      <c r="AD180" s="269"/>
      <c r="AE180" s="269"/>
      <c r="AF180" s="269"/>
    </row>
    <row r="181" ht="15.75" customHeight="1">
      <c r="A181" s="321"/>
      <c r="T181" s="269"/>
      <c r="U181" s="269"/>
      <c r="V181" s="269"/>
      <c r="W181" s="269"/>
      <c r="X181" s="269"/>
      <c r="Y181" s="269"/>
      <c r="Z181" s="269"/>
      <c r="AA181" s="269"/>
      <c r="AB181" s="269"/>
      <c r="AC181" s="269"/>
      <c r="AD181" s="269"/>
      <c r="AE181" s="269"/>
      <c r="AF181" s="269"/>
    </row>
    <row r="182" ht="15.75" customHeight="1">
      <c r="A182" s="321"/>
      <c r="T182" s="269"/>
      <c r="U182" s="269"/>
      <c r="V182" s="269"/>
      <c r="W182" s="269"/>
      <c r="X182" s="269"/>
      <c r="Y182" s="269"/>
      <c r="Z182" s="269"/>
      <c r="AA182" s="269"/>
      <c r="AB182" s="269"/>
      <c r="AC182" s="269"/>
      <c r="AD182" s="269"/>
      <c r="AE182" s="269"/>
      <c r="AF182" s="269"/>
    </row>
    <row r="183" ht="15.75" customHeight="1">
      <c r="A183" s="321"/>
      <c r="T183" s="269"/>
      <c r="U183" s="269"/>
      <c r="V183" s="269"/>
      <c r="W183" s="269"/>
      <c r="X183" s="269"/>
      <c r="Y183" s="269"/>
      <c r="Z183" s="269"/>
      <c r="AA183" s="269"/>
      <c r="AB183" s="269"/>
      <c r="AC183" s="269"/>
      <c r="AD183" s="269"/>
      <c r="AE183" s="269"/>
      <c r="AF183" s="269"/>
    </row>
    <row r="184" ht="15.75" customHeight="1">
      <c r="A184" s="321"/>
      <c r="T184" s="269"/>
      <c r="U184" s="269"/>
      <c r="V184" s="269"/>
      <c r="W184" s="269"/>
      <c r="X184" s="269"/>
      <c r="Y184" s="269"/>
      <c r="Z184" s="269"/>
      <c r="AA184" s="269"/>
      <c r="AB184" s="269"/>
      <c r="AC184" s="269"/>
      <c r="AD184" s="269"/>
      <c r="AE184" s="269"/>
      <c r="AF184" s="269"/>
    </row>
    <row r="185" ht="15.75" customHeight="1">
      <c r="A185" s="321"/>
      <c r="T185" s="269"/>
      <c r="U185" s="269"/>
      <c r="V185" s="269"/>
      <c r="W185" s="269"/>
      <c r="X185" s="269"/>
      <c r="Y185" s="269"/>
      <c r="Z185" s="269"/>
      <c r="AA185" s="269"/>
      <c r="AB185" s="269"/>
      <c r="AC185" s="269"/>
      <c r="AD185" s="269"/>
      <c r="AE185" s="269"/>
      <c r="AF185" s="269"/>
    </row>
    <row r="186" ht="15.75" customHeight="1">
      <c r="A186" s="321"/>
      <c r="T186" s="269"/>
      <c r="U186" s="269"/>
      <c r="V186" s="269"/>
      <c r="W186" s="269"/>
      <c r="X186" s="269"/>
      <c r="Y186" s="269"/>
      <c r="Z186" s="269"/>
      <c r="AA186" s="269"/>
      <c r="AB186" s="269"/>
      <c r="AC186" s="269"/>
      <c r="AD186" s="269"/>
      <c r="AE186" s="269"/>
      <c r="AF186" s="269"/>
    </row>
    <row r="187" ht="15.75" customHeight="1">
      <c r="A187" s="321"/>
      <c r="T187" s="269"/>
      <c r="U187" s="269"/>
      <c r="V187" s="269"/>
      <c r="W187" s="269"/>
      <c r="X187" s="269"/>
      <c r="Y187" s="269"/>
      <c r="Z187" s="269"/>
      <c r="AA187" s="269"/>
      <c r="AB187" s="269"/>
      <c r="AC187" s="269"/>
      <c r="AD187" s="269"/>
      <c r="AE187" s="269"/>
      <c r="AF187" s="269"/>
    </row>
    <row r="188" ht="15.75" customHeight="1">
      <c r="A188" s="321"/>
      <c r="T188" s="269"/>
      <c r="U188" s="269"/>
      <c r="V188" s="269"/>
      <c r="W188" s="269"/>
      <c r="X188" s="269"/>
      <c r="Y188" s="269"/>
      <c r="Z188" s="269"/>
      <c r="AA188" s="269"/>
      <c r="AB188" s="269"/>
      <c r="AC188" s="269"/>
      <c r="AD188" s="269"/>
      <c r="AE188" s="269"/>
      <c r="AF188" s="269"/>
    </row>
    <row r="189" ht="15.75" customHeight="1">
      <c r="A189" s="321"/>
      <c r="T189" s="269"/>
      <c r="U189" s="269"/>
      <c r="V189" s="269"/>
      <c r="W189" s="269"/>
      <c r="X189" s="269"/>
      <c r="Y189" s="269"/>
      <c r="Z189" s="269"/>
      <c r="AA189" s="269"/>
      <c r="AB189" s="269"/>
      <c r="AC189" s="269"/>
      <c r="AD189" s="269"/>
      <c r="AE189" s="269"/>
      <c r="AF189" s="269"/>
    </row>
    <row r="190" ht="15.75" customHeight="1">
      <c r="A190" s="321"/>
      <c r="T190" s="269"/>
      <c r="U190" s="269"/>
      <c r="V190" s="269"/>
      <c r="W190" s="269"/>
      <c r="X190" s="269"/>
      <c r="Y190" s="269"/>
      <c r="Z190" s="269"/>
      <c r="AA190" s="269"/>
      <c r="AB190" s="269"/>
      <c r="AC190" s="269"/>
      <c r="AD190" s="269"/>
      <c r="AE190" s="269"/>
      <c r="AF190" s="269"/>
    </row>
    <row r="191" ht="15.75" customHeight="1">
      <c r="A191" s="321"/>
      <c r="T191" s="269"/>
      <c r="U191" s="269"/>
      <c r="V191" s="269"/>
      <c r="W191" s="269"/>
      <c r="X191" s="269"/>
      <c r="Y191" s="269"/>
      <c r="Z191" s="269"/>
      <c r="AA191" s="269"/>
      <c r="AB191" s="269"/>
      <c r="AC191" s="269"/>
      <c r="AD191" s="269"/>
      <c r="AE191" s="269"/>
      <c r="AF191" s="269"/>
    </row>
    <row r="192" ht="15.75" customHeight="1">
      <c r="A192" s="321"/>
      <c r="T192" s="269"/>
      <c r="U192" s="269"/>
      <c r="V192" s="269"/>
      <c r="W192" s="269"/>
      <c r="X192" s="269"/>
      <c r="Y192" s="269"/>
      <c r="Z192" s="269"/>
      <c r="AA192" s="269"/>
      <c r="AB192" s="269"/>
      <c r="AC192" s="269"/>
      <c r="AD192" s="269"/>
      <c r="AE192" s="269"/>
      <c r="AF192" s="269"/>
    </row>
    <row r="193" ht="15.75" customHeight="1">
      <c r="A193" s="321"/>
      <c r="T193" s="269"/>
      <c r="U193" s="269"/>
      <c r="V193" s="269"/>
      <c r="W193" s="269"/>
      <c r="X193" s="269"/>
      <c r="Y193" s="269"/>
      <c r="Z193" s="269"/>
      <c r="AA193" s="269"/>
      <c r="AB193" s="269"/>
      <c r="AC193" s="269"/>
      <c r="AD193" s="269"/>
      <c r="AE193" s="269"/>
      <c r="AF193" s="269"/>
    </row>
    <row r="194" ht="15.75" customHeight="1">
      <c r="A194" s="321"/>
      <c r="T194" s="269"/>
      <c r="U194" s="269"/>
      <c r="V194" s="269"/>
      <c r="W194" s="269"/>
      <c r="X194" s="269"/>
      <c r="Y194" s="269"/>
      <c r="Z194" s="269"/>
      <c r="AA194" s="269"/>
      <c r="AB194" s="269"/>
      <c r="AC194" s="269"/>
      <c r="AD194" s="269"/>
      <c r="AE194" s="269"/>
      <c r="AF194" s="269"/>
    </row>
    <row r="195" ht="15.75" customHeight="1">
      <c r="A195" s="321"/>
      <c r="T195" s="269"/>
      <c r="U195" s="269"/>
      <c r="V195" s="269"/>
      <c r="W195" s="269"/>
      <c r="X195" s="269"/>
      <c r="Y195" s="269"/>
      <c r="Z195" s="269"/>
      <c r="AA195" s="269"/>
      <c r="AB195" s="269"/>
      <c r="AC195" s="269"/>
      <c r="AD195" s="269"/>
      <c r="AE195" s="269"/>
      <c r="AF195" s="269"/>
    </row>
    <row r="196" ht="15.75" customHeight="1">
      <c r="A196" s="321"/>
      <c r="T196" s="269"/>
      <c r="U196" s="269"/>
      <c r="V196" s="269"/>
      <c r="W196" s="269"/>
      <c r="X196" s="269"/>
      <c r="Y196" s="269"/>
      <c r="Z196" s="269"/>
      <c r="AA196" s="269"/>
      <c r="AB196" s="269"/>
      <c r="AC196" s="269"/>
      <c r="AD196" s="269"/>
      <c r="AE196" s="269"/>
      <c r="AF196" s="269"/>
    </row>
    <row r="197" ht="15.75" customHeight="1">
      <c r="A197" s="321"/>
      <c r="T197" s="269"/>
      <c r="U197" s="269"/>
      <c r="V197" s="269"/>
      <c r="W197" s="269"/>
      <c r="X197" s="269"/>
      <c r="Y197" s="269"/>
      <c r="Z197" s="269"/>
      <c r="AA197" s="269"/>
      <c r="AB197" s="269"/>
      <c r="AC197" s="269"/>
      <c r="AD197" s="269"/>
      <c r="AE197" s="269"/>
      <c r="AF197" s="269"/>
    </row>
    <row r="198" ht="15.75" customHeight="1">
      <c r="A198" s="321"/>
      <c r="T198" s="269"/>
      <c r="U198" s="269"/>
      <c r="V198" s="269"/>
      <c r="W198" s="269"/>
      <c r="X198" s="269"/>
      <c r="Y198" s="269"/>
      <c r="Z198" s="269"/>
      <c r="AA198" s="269"/>
      <c r="AB198" s="269"/>
      <c r="AC198" s="269"/>
      <c r="AD198" s="269"/>
      <c r="AE198" s="269"/>
      <c r="AF198" s="269"/>
    </row>
    <row r="199" ht="15.75" customHeight="1">
      <c r="A199" s="321"/>
      <c r="T199" s="269"/>
      <c r="U199" s="269"/>
      <c r="V199" s="269"/>
      <c r="W199" s="269"/>
      <c r="X199" s="269"/>
      <c r="Y199" s="269"/>
      <c r="Z199" s="269"/>
      <c r="AA199" s="269"/>
      <c r="AB199" s="269"/>
      <c r="AC199" s="269"/>
      <c r="AD199" s="269"/>
      <c r="AE199" s="269"/>
      <c r="AF199" s="269"/>
    </row>
    <row r="200" ht="15.75" customHeight="1">
      <c r="A200" s="321"/>
      <c r="T200" s="269"/>
      <c r="U200" s="269"/>
      <c r="V200" s="269"/>
      <c r="W200" s="269"/>
      <c r="X200" s="269"/>
      <c r="Y200" s="269"/>
      <c r="Z200" s="269"/>
      <c r="AA200" s="269"/>
      <c r="AB200" s="269"/>
      <c r="AC200" s="269"/>
      <c r="AD200" s="269"/>
      <c r="AE200" s="269"/>
      <c r="AF200" s="269"/>
    </row>
    <row r="201" ht="15.75" customHeight="1">
      <c r="A201" s="321"/>
      <c r="T201" s="269"/>
      <c r="U201" s="269"/>
      <c r="V201" s="269"/>
      <c r="W201" s="269"/>
      <c r="X201" s="269"/>
      <c r="Y201" s="269"/>
      <c r="Z201" s="269"/>
      <c r="AA201" s="269"/>
      <c r="AB201" s="269"/>
      <c r="AC201" s="269"/>
      <c r="AD201" s="269"/>
      <c r="AE201" s="269"/>
      <c r="AF201" s="269"/>
    </row>
    <row r="202" ht="15.75" customHeight="1">
      <c r="A202" s="321"/>
      <c r="T202" s="269"/>
      <c r="U202" s="269"/>
      <c r="V202" s="269"/>
      <c r="W202" s="269"/>
      <c r="X202" s="269"/>
      <c r="Y202" s="269"/>
      <c r="Z202" s="269"/>
      <c r="AA202" s="269"/>
      <c r="AB202" s="269"/>
      <c r="AC202" s="269"/>
      <c r="AD202" s="269"/>
      <c r="AE202" s="269"/>
      <c r="AF202" s="269"/>
    </row>
    <row r="203" ht="15.75" customHeight="1">
      <c r="A203" s="321"/>
      <c r="T203" s="269"/>
      <c r="U203" s="269"/>
      <c r="V203" s="269"/>
      <c r="W203" s="269"/>
      <c r="X203" s="269"/>
      <c r="Y203" s="269"/>
      <c r="Z203" s="269"/>
      <c r="AA203" s="269"/>
      <c r="AB203" s="269"/>
      <c r="AC203" s="269"/>
      <c r="AD203" s="269"/>
      <c r="AE203" s="269"/>
      <c r="AF203" s="269"/>
    </row>
    <row r="204" ht="15.75" customHeight="1">
      <c r="A204" s="321"/>
      <c r="T204" s="269"/>
      <c r="U204" s="269"/>
      <c r="V204" s="269"/>
      <c r="W204" s="269"/>
      <c r="X204" s="269"/>
      <c r="Y204" s="269"/>
      <c r="Z204" s="269"/>
      <c r="AA204" s="269"/>
      <c r="AB204" s="269"/>
      <c r="AC204" s="269"/>
      <c r="AD204" s="269"/>
      <c r="AE204" s="269"/>
      <c r="AF204" s="269"/>
    </row>
    <row r="205" ht="15.75" customHeight="1">
      <c r="A205" s="321"/>
      <c r="T205" s="269"/>
      <c r="U205" s="269"/>
      <c r="V205" s="269"/>
      <c r="W205" s="269"/>
      <c r="X205" s="269"/>
      <c r="Y205" s="269"/>
      <c r="Z205" s="269"/>
      <c r="AA205" s="269"/>
      <c r="AB205" s="269"/>
      <c r="AC205" s="269"/>
      <c r="AD205" s="269"/>
      <c r="AE205" s="269"/>
      <c r="AF205" s="269"/>
    </row>
    <row r="206" ht="15.75" customHeight="1">
      <c r="A206" s="321"/>
      <c r="T206" s="269"/>
      <c r="U206" s="269"/>
      <c r="V206" s="269"/>
      <c r="W206" s="269"/>
      <c r="X206" s="269"/>
      <c r="Y206" s="269"/>
      <c r="Z206" s="269"/>
      <c r="AA206" s="269"/>
      <c r="AB206" s="269"/>
      <c r="AC206" s="269"/>
      <c r="AD206" s="269"/>
      <c r="AE206" s="269"/>
      <c r="AF206" s="269"/>
    </row>
    <row r="207" ht="15.75" customHeight="1">
      <c r="A207" s="321"/>
      <c r="T207" s="269"/>
      <c r="U207" s="269"/>
      <c r="V207" s="269"/>
      <c r="W207" s="269"/>
      <c r="X207" s="269"/>
      <c r="Y207" s="269"/>
      <c r="Z207" s="269"/>
      <c r="AA207" s="269"/>
      <c r="AB207" s="269"/>
      <c r="AC207" s="269"/>
      <c r="AD207" s="269"/>
      <c r="AE207" s="269"/>
      <c r="AF207" s="269"/>
    </row>
    <row r="208" ht="15.75" customHeight="1">
      <c r="A208" s="321"/>
      <c r="T208" s="269"/>
      <c r="U208" s="269"/>
      <c r="V208" s="269"/>
      <c r="W208" s="269"/>
      <c r="X208" s="269"/>
      <c r="Y208" s="269"/>
      <c r="Z208" s="269"/>
      <c r="AA208" s="269"/>
      <c r="AB208" s="269"/>
      <c r="AC208" s="269"/>
      <c r="AD208" s="269"/>
      <c r="AE208" s="269"/>
      <c r="AF208" s="269"/>
    </row>
    <row r="209" ht="15.75" customHeight="1">
      <c r="A209" s="321"/>
      <c r="T209" s="269"/>
      <c r="U209" s="269"/>
      <c r="V209" s="269"/>
      <c r="W209" s="269"/>
      <c r="X209" s="269"/>
      <c r="Y209" s="269"/>
      <c r="Z209" s="269"/>
      <c r="AA209" s="269"/>
      <c r="AB209" s="269"/>
      <c r="AC209" s="269"/>
      <c r="AD209" s="269"/>
      <c r="AE209" s="269"/>
      <c r="AF209" s="269"/>
    </row>
    <row r="210" ht="15.75" customHeight="1">
      <c r="A210" s="321"/>
      <c r="T210" s="269"/>
      <c r="U210" s="269"/>
      <c r="V210" s="269"/>
      <c r="W210" s="269"/>
      <c r="X210" s="269"/>
      <c r="Y210" s="269"/>
      <c r="Z210" s="269"/>
      <c r="AA210" s="269"/>
      <c r="AB210" s="269"/>
      <c r="AC210" s="269"/>
      <c r="AD210" s="269"/>
      <c r="AE210" s="269"/>
      <c r="AF210" s="269"/>
    </row>
    <row r="211" ht="15.75" customHeight="1">
      <c r="A211" s="321"/>
      <c r="T211" s="269"/>
      <c r="U211" s="269"/>
      <c r="V211" s="269"/>
      <c r="W211" s="269"/>
      <c r="X211" s="269"/>
      <c r="Y211" s="269"/>
      <c r="Z211" s="269"/>
      <c r="AA211" s="269"/>
      <c r="AB211" s="269"/>
      <c r="AC211" s="269"/>
      <c r="AD211" s="269"/>
      <c r="AE211" s="269"/>
      <c r="AF211" s="269"/>
    </row>
    <row r="212" ht="15.75" customHeight="1">
      <c r="A212" s="321"/>
      <c r="T212" s="269"/>
      <c r="U212" s="269"/>
      <c r="V212" s="269"/>
      <c r="W212" s="269"/>
      <c r="X212" s="269"/>
      <c r="Y212" s="269"/>
      <c r="Z212" s="269"/>
      <c r="AA212" s="269"/>
      <c r="AB212" s="269"/>
      <c r="AC212" s="269"/>
      <c r="AD212" s="269"/>
      <c r="AE212" s="269"/>
      <c r="AF212" s="269"/>
    </row>
    <row r="213" ht="15.75" customHeight="1">
      <c r="A213" s="321"/>
      <c r="T213" s="269"/>
      <c r="U213" s="269"/>
      <c r="V213" s="269"/>
      <c r="W213" s="269"/>
      <c r="X213" s="269"/>
      <c r="Y213" s="269"/>
      <c r="Z213" s="269"/>
      <c r="AA213" s="269"/>
      <c r="AB213" s="269"/>
      <c r="AC213" s="269"/>
      <c r="AD213" s="269"/>
      <c r="AE213" s="269"/>
      <c r="AF213" s="269"/>
    </row>
    <row r="214" ht="15.75" customHeight="1">
      <c r="A214" s="321"/>
      <c r="T214" s="269"/>
      <c r="U214" s="269"/>
      <c r="V214" s="269"/>
      <c r="W214" s="269"/>
      <c r="X214" s="269"/>
      <c r="Y214" s="269"/>
      <c r="Z214" s="269"/>
      <c r="AA214" s="269"/>
      <c r="AB214" s="269"/>
      <c r="AC214" s="269"/>
      <c r="AD214" s="269"/>
      <c r="AE214" s="269"/>
      <c r="AF214" s="269"/>
    </row>
    <row r="215" ht="15.75" customHeight="1">
      <c r="A215" s="321"/>
      <c r="T215" s="269"/>
      <c r="U215" s="269"/>
      <c r="V215" s="269"/>
      <c r="W215" s="269"/>
      <c r="X215" s="269"/>
      <c r="Y215" s="269"/>
      <c r="Z215" s="269"/>
      <c r="AA215" s="269"/>
      <c r="AB215" s="269"/>
      <c r="AC215" s="269"/>
      <c r="AD215" s="269"/>
      <c r="AE215" s="269"/>
      <c r="AF215" s="269"/>
    </row>
    <row r="216" ht="15.75" customHeight="1">
      <c r="A216" s="321"/>
      <c r="T216" s="269"/>
      <c r="U216" s="269"/>
      <c r="V216" s="269"/>
      <c r="W216" s="269"/>
      <c r="X216" s="269"/>
      <c r="Y216" s="269"/>
      <c r="Z216" s="269"/>
      <c r="AA216" s="269"/>
      <c r="AB216" s="269"/>
      <c r="AC216" s="269"/>
      <c r="AD216" s="269"/>
      <c r="AE216" s="269"/>
      <c r="AF216" s="269"/>
    </row>
    <row r="217" ht="15.75" customHeight="1">
      <c r="A217" s="321"/>
      <c r="T217" s="269"/>
      <c r="U217" s="269"/>
      <c r="V217" s="269"/>
      <c r="W217" s="269"/>
      <c r="X217" s="269"/>
      <c r="Y217" s="269"/>
      <c r="Z217" s="269"/>
      <c r="AA217" s="269"/>
      <c r="AB217" s="269"/>
      <c r="AC217" s="269"/>
      <c r="AD217" s="269"/>
      <c r="AE217" s="269"/>
      <c r="AF217" s="269"/>
    </row>
    <row r="218" ht="15.75" customHeight="1">
      <c r="A218" s="321"/>
      <c r="T218" s="269"/>
      <c r="U218" s="269"/>
      <c r="V218" s="269"/>
      <c r="W218" s="269"/>
      <c r="X218" s="269"/>
      <c r="Y218" s="269"/>
      <c r="Z218" s="269"/>
      <c r="AA218" s="269"/>
      <c r="AB218" s="269"/>
      <c r="AC218" s="269"/>
      <c r="AD218" s="269"/>
      <c r="AE218" s="269"/>
      <c r="AF218" s="269"/>
    </row>
    <row r="219" ht="15.75" customHeight="1">
      <c r="A219" s="321"/>
      <c r="T219" s="269"/>
      <c r="U219" s="269"/>
      <c r="V219" s="269"/>
      <c r="W219" s="269"/>
      <c r="X219" s="269"/>
      <c r="Y219" s="269"/>
      <c r="Z219" s="269"/>
      <c r="AA219" s="269"/>
      <c r="AB219" s="269"/>
      <c r="AC219" s="269"/>
      <c r="AD219" s="269"/>
      <c r="AE219" s="269"/>
      <c r="AF219" s="269"/>
    </row>
    <row r="220" ht="15.75" customHeight="1">
      <c r="A220" s="321"/>
      <c r="T220" s="269"/>
      <c r="U220" s="269"/>
      <c r="V220" s="269"/>
      <c r="W220" s="269"/>
      <c r="X220" s="269"/>
      <c r="Y220" s="269"/>
      <c r="Z220" s="269"/>
      <c r="AA220" s="269"/>
      <c r="AB220" s="269"/>
      <c r="AC220" s="269"/>
      <c r="AD220" s="269"/>
      <c r="AE220" s="269"/>
      <c r="AF220" s="269"/>
    </row>
    <row r="221" ht="15.75" customHeight="1">
      <c r="A221" s="321"/>
      <c r="T221" s="269"/>
      <c r="U221" s="269"/>
      <c r="V221" s="269"/>
      <c r="W221" s="269"/>
      <c r="X221" s="269"/>
      <c r="Y221" s="269"/>
      <c r="Z221" s="269"/>
      <c r="AA221" s="269"/>
      <c r="AB221" s="269"/>
      <c r="AC221" s="269"/>
      <c r="AD221" s="269"/>
      <c r="AE221" s="269"/>
      <c r="AF221" s="269"/>
    </row>
    <row r="222" ht="15.75" customHeight="1">
      <c r="A222" s="321"/>
      <c r="T222" s="269"/>
      <c r="U222" s="269"/>
      <c r="V222" s="269"/>
      <c r="W222" s="269"/>
      <c r="X222" s="269"/>
      <c r="Y222" s="269"/>
      <c r="Z222" s="269"/>
      <c r="AA222" s="269"/>
      <c r="AB222" s="269"/>
      <c r="AC222" s="269"/>
      <c r="AD222" s="269"/>
      <c r="AE222" s="269"/>
      <c r="AF222" s="269"/>
    </row>
    <row r="223" ht="15.75" customHeight="1">
      <c r="A223" s="321"/>
      <c r="T223" s="269"/>
      <c r="U223" s="269"/>
      <c r="V223" s="269"/>
      <c r="W223" s="269"/>
      <c r="X223" s="269"/>
      <c r="Y223" s="269"/>
      <c r="Z223" s="269"/>
      <c r="AA223" s="269"/>
      <c r="AB223" s="269"/>
      <c r="AC223" s="269"/>
      <c r="AD223" s="269"/>
      <c r="AE223" s="269"/>
      <c r="AF223" s="269"/>
    </row>
    <row r="224" ht="15.75" customHeight="1">
      <c r="A224" s="321"/>
      <c r="T224" s="269"/>
      <c r="U224" s="269"/>
      <c r="V224" s="269"/>
      <c r="W224" s="269"/>
      <c r="X224" s="269"/>
      <c r="Y224" s="269"/>
      <c r="Z224" s="269"/>
      <c r="AA224" s="269"/>
      <c r="AB224" s="269"/>
      <c r="AC224" s="269"/>
      <c r="AD224" s="269"/>
      <c r="AE224" s="269"/>
      <c r="AF224" s="269"/>
    </row>
    <row r="225" ht="15.75" customHeight="1">
      <c r="A225" s="321"/>
      <c r="T225" s="269"/>
      <c r="U225" s="269"/>
      <c r="V225" s="269"/>
      <c r="W225" s="269"/>
      <c r="X225" s="269"/>
      <c r="Y225" s="269"/>
      <c r="Z225" s="269"/>
      <c r="AA225" s="269"/>
      <c r="AB225" s="269"/>
      <c r="AC225" s="269"/>
      <c r="AD225" s="269"/>
      <c r="AE225" s="269"/>
      <c r="AF225" s="269"/>
    </row>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A2"/>
    <mergeCell ref="B1:B2"/>
    <mergeCell ref="C1:C2"/>
    <mergeCell ref="D1:S1"/>
  </mergeCells>
  <conditionalFormatting sqref="C3:C25">
    <cfRule type="containsText" dxfId="0" priority="1" operator="containsText" text="DONE">
      <formula>NOT(ISERROR(SEARCH(("DONE"),(C3))))</formula>
    </cfRule>
  </conditionalFormatting>
  <conditionalFormatting sqref="C3:C25">
    <cfRule type="containsText" dxfId="1" priority="2" operator="containsText" text="PROGRESS">
      <formula>NOT(ISERROR(SEARCH(("PROGRESS"),(C3))))</formula>
    </cfRule>
  </conditionalFormatting>
  <conditionalFormatting sqref="A3:A26">
    <cfRule type="cellIs" dxfId="2" priority="3" operator="equal">
      <formula>1</formula>
    </cfRule>
  </conditionalFormatting>
  <conditionalFormatting sqref="C3:C25">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5"/>
    <col customWidth="1" min="2" max="2" width="57.13"/>
    <col customWidth="1" min="3" max="4" width="21.13"/>
    <col customWidth="1" min="5" max="5" width="16.75"/>
    <col customWidth="1" min="6" max="8" width="16.0"/>
    <col customWidth="1" min="9" max="9" width="18.25"/>
    <col customWidth="1" min="10" max="12" width="22.5"/>
    <col customWidth="1" min="13" max="13" width="20.88"/>
    <col customWidth="1" min="14" max="15" width="16.63"/>
    <col customWidth="1" min="16" max="16" width="16.0"/>
    <col customWidth="1" min="17" max="17" width="11.5"/>
    <col customWidth="1" min="18" max="18" width="14.13"/>
    <col customWidth="1" min="19" max="19" width="13.25"/>
    <col customWidth="1" min="20" max="20" width="14.13"/>
    <col customWidth="1" min="21" max="21" width="11.13"/>
    <col customWidth="1" min="22" max="22" width="12.0"/>
    <col customWidth="1" min="23" max="26" width="11.13"/>
    <col customWidth="1" min="27" max="27" width="13.25"/>
    <col customWidth="1" min="28" max="36" width="11.13"/>
  </cols>
  <sheetData>
    <row r="1" ht="15.75" customHeight="1">
      <c r="A1" s="428" t="s">
        <v>1955</v>
      </c>
      <c r="B1" s="269"/>
      <c r="C1" s="269"/>
      <c r="D1" s="269"/>
      <c r="E1" s="269"/>
      <c r="F1" s="269"/>
      <c r="G1" s="269"/>
      <c r="H1" s="269"/>
      <c r="I1" s="269"/>
      <c r="J1" s="269"/>
      <c r="K1" s="269"/>
      <c r="L1" s="269"/>
      <c r="M1" s="269"/>
      <c r="N1" s="269"/>
      <c r="O1" s="269"/>
      <c r="P1" s="269"/>
      <c r="Q1" s="269"/>
      <c r="R1" s="269"/>
      <c r="S1" s="269"/>
      <c r="T1" s="269"/>
      <c r="U1" s="269"/>
      <c r="V1" s="269"/>
    </row>
    <row r="2" ht="15.75" customHeight="1">
      <c r="A2" s="269"/>
      <c r="B2" s="269"/>
      <c r="C2" s="269"/>
      <c r="D2" s="269"/>
      <c r="E2" s="269"/>
      <c r="F2" s="269"/>
      <c r="G2" s="269"/>
      <c r="H2" s="269"/>
      <c r="I2" s="269"/>
      <c r="J2" s="269"/>
      <c r="K2" s="269"/>
      <c r="L2" s="269"/>
      <c r="M2" s="269"/>
      <c r="N2" s="269"/>
      <c r="O2" s="269"/>
      <c r="P2" s="269"/>
      <c r="Q2" s="269"/>
      <c r="R2" s="269"/>
      <c r="S2" s="269"/>
      <c r="T2" s="269"/>
      <c r="U2" s="269"/>
      <c r="V2" s="269"/>
    </row>
    <row r="3" ht="15.75" customHeight="1"/>
    <row r="4" ht="55.5" customHeight="1">
      <c r="A4" s="429" t="s">
        <v>1956</v>
      </c>
      <c r="B4" s="130"/>
    </row>
    <row r="5" ht="15.75" customHeight="1">
      <c r="A5" s="6" t="s">
        <v>3</v>
      </c>
      <c r="B5" s="6" t="s">
        <v>59</v>
      </c>
      <c r="C5" s="6" t="s">
        <v>60</v>
      </c>
      <c r="D5" s="6" t="s">
        <v>1848</v>
      </c>
      <c r="E5" s="6" t="s">
        <v>1849</v>
      </c>
      <c r="F5" s="6" t="s">
        <v>1850</v>
      </c>
      <c r="G5" s="6" t="s">
        <v>1852</v>
      </c>
      <c r="H5" s="6" t="s">
        <v>1853</v>
      </c>
      <c r="I5" s="6" t="s">
        <v>61</v>
      </c>
      <c r="J5" s="6" t="s">
        <v>1539</v>
      </c>
      <c r="K5" s="6" t="s">
        <v>1854</v>
      </c>
      <c r="L5" s="6" t="s">
        <v>1957</v>
      </c>
      <c r="M5" s="6" t="s">
        <v>1958</v>
      </c>
      <c r="N5" s="6" t="s">
        <v>1959</v>
      </c>
      <c r="O5" s="6" t="s">
        <v>1960</v>
      </c>
      <c r="P5" s="6" t="s">
        <v>1961</v>
      </c>
      <c r="Q5" s="6" t="s">
        <v>1859</v>
      </c>
      <c r="R5" s="6" t="s">
        <v>1860</v>
      </c>
      <c r="S5" s="6" t="s">
        <v>1861</v>
      </c>
      <c r="T5" s="6" t="s">
        <v>1862</v>
      </c>
      <c r="U5" s="6" t="s">
        <v>1863</v>
      </c>
      <c r="V5" s="6" t="s">
        <v>1864</v>
      </c>
      <c r="W5" s="6" t="s">
        <v>1865</v>
      </c>
      <c r="X5" s="6" t="s">
        <v>1866</v>
      </c>
      <c r="Y5" s="6" t="s">
        <v>1866</v>
      </c>
      <c r="Z5" s="6" t="s">
        <v>1867</v>
      </c>
      <c r="AA5" s="6" t="s">
        <v>1868</v>
      </c>
      <c r="AB5" s="6" t="s">
        <v>64</v>
      </c>
      <c r="AC5" s="168"/>
      <c r="AD5" s="168"/>
      <c r="AE5" s="168"/>
      <c r="AF5" s="168"/>
      <c r="AG5" s="168"/>
      <c r="AH5" s="168"/>
      <c r="AI5" s="168"/>
      <c r="AJ5" s="168"/>
    </row>
    <row r="6" ht="15.75" customHeight="1">
      <c r="A6" s="430" t="s">
        <v>1962</v>
      </c>
      <c r="B6" s="431" t="s">
        <v>1963</v>
      </c>
      <c r="C6" s="431" t="s">
        <v>1964</v>
      </c>
      <c r="D6" s="431" t="s">
        <v>1965</v>
      </c>
      <c r="E6" s="431" t="s">
        <v>1871</v>
      </c>
      <c r="F6" s="431" t="s">
        <v>1880</v>
      </c>
      <c r="G6" s="431" t="s">
        <v>1545</v>
      </c>
      <c r="H6" s="431" t="s">
        <v>1545</v>
      </c>
      <c r="I6" s="431">
        <v>100.0</v>
      </c>
      <c r="J6" s="431" t="s">
        <v>1545</v>
      </c>
      <c r="K6" s="431" t="s">
        <v>1545</v>
      </c>
      <c r="L6" s="431" t="s">
        <v>2</v>
      </c>
      <c r="M6" s="431" t="s">
        <v>324</v>
      </c>
      <c r="N6" s="431" t="s">
        <v>1966</v>
      </c>
      <c r="O6" s="431" t="s">
        <v>1967</v>
      </c>
      <c r="P6" s="431" t="s">
        <v>1968</v>
      </c>
      <c r="Q6" s="431" t="s">
        <v>1545</v>
      </c>
      <c r="R6" s="431" t="s">
        <v>1545</v>
      </c>
      <c r="S6" s="431" t="s">
        <v>1545</v>
      </c>
      <c r="T6" s="431" t="s">
        <v>1545</v>
      </c>
      <c r="U6" s="431" t="s">
        <v>1545</v>
      </c>
      <c r="V6" s="431" t="s">
        <v>1545</v>
      </c>
      <c r="W6" s="431" t="s">
        <v>1545</v>
      </c>
      <c r="X6" s="431" t="s">
        <v>1545</v>
      </c>
      <c r="Y6" s="431" t="s">
        <v>1545</v>
      </c>
      <c r="Z6" s="431" t="s">
        <v>1545</v>
      </c>
      <c r="AA6" s="431" t="s">
        <v>1545</v>
      </c>
      <c r="AB6" s="431"/>
      <c r="AC6" s="432"/>
      <c r="AD6" s="432"/>
      <c r="AE6" s="432"/>
      <c r="AF6" s="432"/>
      <c r="AG6" s="432"/>
      <c r="AH6" s="432"/>
      <c r="AI6" s="432"/>
      <c r="AJ6" s="432"/>
    </row>
    <row r="7" ht="15.75" customHeight="1">
      <c r="A7" s="430" t="s">
        <v>1969</v>
      </c>
      <c r="B7" s="431" t="s">
        <v>1970</v>
      </c>
      <c r="C7" s="431" t="s">
        <v>1964</v>
      </c>
      <c r="D7" s="431" t="s">
        <v>1965</v>
      </c>
      <c r="E7" s="431" t="s">
        <v>1877</v>
      </c>
      <c r="F7" s="431" t="s">
        <v>1880</v>
      </c>
      <c r="G7" s="431" t="s">
        <v>1545</v>
      </c>
      <c r="H7" s="431" t="s">
        <v>1545</v>
      </c>
      <c r="I7" s="431">
        <v>100.0</v>
      </c>
      <c r="J7" s="431" t="s">
        <v>1545</v>
      </c>
      <c r="K7" s="431" t="s">
        <v>1545</v>
      </c>
      <c r="L7" s="431" t="s">
        <v>2</v>
      </c>
      <c r="M7" s="431" t="s">
        <v>324</v>
      </c>
      <c r="N7" s="431" t="s">
        <v>1966</v>
      </c>
      <c r="O7" s="431" t="s">
        <v>1967</v>
      </c>
      <c r="P7" s="431" t="s">
        <v>1968</v>
      </c>
      <c r="Q7" s="431" t="s">
        <v>1545</v>
      </c>
      <c r="R7" s="431" t="s">
        <v>1545</v>
      </c>
      <c r="S7" s="431" t="s">
        <v>1545</v>
      </c>
      <c r="T7" s="431" t="s">
        <v>1545</v>
      </c>
      <c r="U7" s="431" t="s">
        <v>1545</v>
      </c>
      <c r="V7" s="431" t="s">
        <v>1545</v>
      </c>
      <c r="W7" s="431" t="s">
        <v>1545</v>
      </c>
      <c r="X7" s="431" t="s">
        <v>1545</v>
      </c>
      <c r="Y7" s="431" t="s">
        <v>1545</v>
      </c>
      <c r="Z7" s="431" t="s">
        <v>1545</v>
      </c>
      <c r="AA7" s="431" t="s">
        <v>1545</v>
      </c>
      <c r="AB7" s="431"/>
      <c r="AC7" s="432"/>
      <c r="AD7" s="432"/>
      <c r="AE7" s="432"/>
      <c r="AF7" s="432"/>
      <c r="AG7" s="432"/>
      <c r="AH7" s="432"/>
      <c r="AI7" s="432"/>
      <c r="AJ7" s="432"/>
    </row>
    <row r="8" ht="15.75" customHeight="1">
      <c r="A8" s="430" t="s">
        <v>1971</v>
      </c>
      <c r="B8" s="431" t="s">
        <v>1972</v>
      </c>
      <c r="C8" s="431" t="s">
        <v>1964</v>
      </c>
      <c r="D8" s="433">
        <v>1.0</v>
      </c>
      <c r="E8" s="431" t="s">
        <v>1871</v>
      </c>
      <c r="F8" s="431" t="s">
        <v>1880</v>
      </c>
      <c r="G8" s="431" t="s">
        <v>1973</v>
      </c>
      <c r="H8" s="431" t="s">
        <v>324</v>
      </c>
      <c r="I8" s="431">
        <v>100.0</v>
      </c>
      <c r="J8" s="431">
        <v>5000.0</v>
      </c>
      <c r="K8" s="431">
        <v>0.0</v>
      </c>
      <c r="L8" s="431" t="s">
        <v>2</v>
      </c>
      <c r="M8" s="431" t="s">
        <v>1974</v>
      </c>
      <c r="N8" s="431" t="s">
        <v>1966</v>
      </c>
      <c r="O8" s="431" t="s">
        <v>1967</v>
      </c>
      <c r="P8" s="431" t="s">
        <v>1968</v>
      </c>
      <c r="Q8" s="431" t="s">
        <v>1545</v>
      </c>
      <c r="R8" s="431" t="s">
        <v>1883</v>
      </c>
      <c r="S8" s="431" t="s">
        <v>1545</v>
      </c>
      <c r="T8" s="431" t="s">
        <v>1545</v>
      </c>
      <c r="U8" s="431" t="s">
        <v>1545</v>
      </c>
      <c r="V8" s="431" t="s">
        <v>1545</v>
      </c>
      <c r="W8" s="431" t="s">
        <v>1545</v>
      </c>
      <c r="X8" s="431" t="s">
        <v>1545</v>
      </c>
      <c r="Y8" s="431" t="s">
        <v>1545</v>
      </c>
      <c r="Z8" s="431" t="s">
        <v>1545</v>
      </c>
      <c r="AA8" s="431" t="s">
        <v>1545</v>
      </c>
      <c r="AB8" s="431"/>
      <c r="AC8" s="432"/>
      <c r="AD8" s="432"/>
      <c r="AE8" s="432"/>
      <c r="AF8" s="432"/>
      <c r="AG8" s="432"/>
      <c r="AH8" s="432"/>
      <c r="AI8" s="432"/>
      <c r="AJ8" s="432"/>
    </row>
    <row r="9" ht="15.75" customHeight="1">
      <c r="A9" s="430" t="s">
        <v>1975</v>
      </c>
      <c r="B9" s="431" t="s">
        <v>1976</v>
      </c>
      <c r="C9" s="431" t="s">
        <v>1964</v>
      </c>
      <c r="D9" s="433">
        <v>1.0</v>
      </c>
      <c r="E9" s="431" t="s">
        <v>1877</v>
      </c>
      <c r="F9" s="431" t="s">
        <v>1880</v>
      </c>
      <c r="G9" s="431" t="s">
        <v>1973</v>
      </c>
      <c r="H9" s="431" t="s">
        <v>324</v>
      </c>
      <c r="I9" s="431">
        <v>100.0</v>
      </c>
      <c r="J9" s="431">
        <v>5000.0</v>
      </c>
      <c r="K9" s="431">
        <v>0.0</v>
      </c>
      <c r="L9" s="431" t="s">
        <v>2</v>
      </c>
      <c r="M9" s="431" t="s">
        <v>1974</v>
      </c>
      <c r="N9" s="431" t="s">
        <v>1966</v>
      </c>
      <c r="O9" s="431" t="s">
        <v>1967</v>
      </c>
      <c r="P9" s="431" t="s">
        <v>1968</v>
      </c>
      <c r="Q9" s="431" t="s">
        <v>1545</v>
      </c>
      <c r="R9" s="431" t="s">
        <v>1883</v>
      </c>
      <c r="S9" s="431" t="s">
        <v>1545</v>
      </c>
      <c r="T9" s="431" t="s">
        <v>1545</v>
      </c>
      <c r="U9" s="431" t="s">
        <v>1545</v>
      </c>
      <c r="V9" s="431" t="s">
        <v>1545</v>
      </c>
      <c r="W9" s="431" t="s">
        <v>1545</v>
      </c>
      <c r="X9" s="431" t="s">
        <v>1545</v>
      </c>
      <c r="Y9" s="431" t="s">
        <v>1545</v>
      </c>
      <c r="Z9" s="431" t="s">
        <v>1545</v>
      </c>
      <c r="AA9" s="431" t="s">
        <v>1545</v>
      </c>
      <c r="AB9" s="431"/>
      <c r="AC9" s="432"/>
      <c r="AD9" s="432"/>
      <c r="AE9" s="432"/>
      <c r="AF9" s="432"/>
      <c r="AG9" s="432"/>
      <c r="AH9" s="432"/>
      <c r="AI9" s="432"/>
      <c r="AJ9" s="432"/>
    </row>
    <row r="10" ht="15.75" customHeight="1">
      <c r="A10" s="430" t="s">
        <v>1977</v>
      </c>
      <c r="B10" s="431" t="s">
        <v>1972</v>
      </c>
      <c r="C10" s="431" t="s">
        <v>1964</v>
      </c>
      <c r="D10" s="433">
        <v>0.5</v>
      </c>
      <c r="E10" s="431" t="s">
        <v>1871</v>
      </c>
      <c r="F10" s="431" t="s">
        <v>1880</v>
      </c>
      <c r="G10" s="431" t="s">
        <v>1973</v>
      </c>
      <c r="H10" s="431" t="s">
        <v>324</v>
      </c>
      <c r="I10" s="431">
        <v>100.0</v>
      </c>
      <c r="J10" s="431">
        <v>5000.0</v>
      </c>
      <c r="K10" s="431">
        <v>0.0</v>
      </c>
      <c r="L10" s="431" t="s">
        <v>2</v>
      </c>
      <c r="M10" s="431" t="s">
        <v>1974</v>
      </c>
      <c r="N10" s="431" t="s">
        <v>1966</v>
      </c>
      <c r="O10" s="431" t="s">
        <v>1967</v>
      </c>
      <c r="P10" s="431" t="s">
        <v>1968</v>
      </c>
      <c r="Q10" s="431" t="s">
        <v>1545</v>
      </c>
      <c r="R10" s="431" t="s">
        <v>1883</v>
      </c>
      <c r="S10" s="431" t="s">
        <v>1545</v>
      </c>
      <c r="T10" s="431" t="s">
        <v>1545</v>
      </c>
      <c r="U10" s="431" t="s">
        <v>1545</v>
      </c>
      <c r="V10" s="431" t="s">
        <v>1545</v>
      </c>
      <c r="W10" s="431" t="s">
        <v>1545</v>
      </c>
      <c r="X10" s="431" t="s">
        <v>1545</v>
      </c>
      <c r="Y10" s="431" t="s">
        <v>1545</v>
      </c>
      <c r="Z10" s="431" t="s">
        <v>1545</v>
      </c>
      <c r="AA10" s="431" t="s">
        <v>1545</v>
      </c>
      <c r="AB10" s="431"/>
      <c r="AC10" s="432"/>
      <c r="AD10" s="432"/>
      <c r="AE10" s="432"/>
      <c r="AF10" s="432"/>
      <c r="AG10" s="432"/>
      <c r="AH10" s="432"/>
      <c r="AI10" s="432"/>
      <c r="AJ10" s="432"/>
    </row>
    <row r="11" ht="15.75" customHeight="1">
      <c r="A11" s="430" t="s">
        <v>1978</v>
      </c>
      <c r="B11" s="431" t="s">
        <v>1976</v>
      </c>
      <c r="C11" s="431" t="s">
        <v>1964</v>
      </c>
      <c r="D11" s="433">
        <v>0.5</v>
      </c>
      <c r="E11" s="431" t="s">
        <v>1877</v>
      </c>
      <c r="F11" s="431" t="s">
        <v>1880</v>
      </c>
      <c r="G11" s="431" t="s">
        <v>1973</v>
      </c>
      <c r="H11" s="431" t="s">
        <v>324</v>
      </c>
      <c r="I11" s="431">
        <v>100.0</v>
      </c>
      <c r="J11" s="431">
        <v>5000.0</v>
      </c>
      <c r="K11" s="431">
        <v>0.0</v>
      </c>
      <c r="L11" s="431" t="s">
        <v>2</v>
      </c>
      <c r="M11" s="431" t="s">
        <v>1974</v>
      </c>
      <c r="N11" s="431" t="s">
        <v>1966</v>
      </c>
      <c r="O11" s="431" t="s">
        <v>1967</v>
      </c>
      <c r="P11" s="431" t="s">
        <v>1968</v>
      </c>
      <c r="Q11" s="431" t="s">
        <v>1545</v>
      </c>
      <c r="R11" s="431" t="s">
        <v>1883</v>
      </c>
      <c r="S11" s="431" t="s">
        <v>1545</v>
      </c>
      <c r="T11" s="431" t="s">
        <v>1545</v>
      </c>
      <c r="U11" s="431" t="s">
        <v>1545</v>
      </c>
      <c r="V11" s="431" t="s">
        <v>1545</v>
      </c>
      <c r="W11" s="431" t="s">
        <v>1545</v>
      </c>
      <c r="X11" s="431" t="s">
        <v>1545</v>
      </c>
      <c r="Y11" s="431" t="s">
        <v>1545</v>
      </c>
      <c r="Z11" s="431" t="s">
        <v>1545</v>
      </c>
      <c r="AA11" s="431" t="s">
        <v>1545</v>
      </c>
      <c r="AB11" s="431"/>
      <c r="AC11" s="432"/>
      <c r="AD11" s="432"/>
      <c r="AE11" s="432"/>
      <c r="AF11" s="432"/>
      <c r="AG11" s="432"/>
      <c r="AH11" s="432"/>
      <c r="AI11" s="432"/>
      <c r="AJ11" s="432"/>
    </row>
    <row r="12" ht="15.75" customHeight="1">
      <c r="A12" s="414" t="s">
        <v>1979</v>
      </c>
      <c r="B12" s="313" t="s">
        <v>1980</v>
      </c>
      <c r="C12" s="313" t="s">
        <v>1964</v>
      </c>
      <c r="D12" s="415">
        <v>1.0</v>
      </c>
      <c r="E12" s="313" t="s">
        <v>1871</v>
      </c>
      <c r="F12" s="313" t="s">
        <v>1880</v>
      </c>
      <c r="G12" s="313"/>
      <c r="H12" s="313" t="s">
        <v>324</v>
      </c>
      <c r="I12" s="313">
        <v>100.0</v>
      </c>
      <c r="J12" s="313">
        <v>5000.0</v>
      </c>
      <c r="K12" s="313">
        <v>1000.0</v>
      </c>
      <c r="L12" s="313" t="s">
        <v>2</v>
      </c>
      <c r="M12" s="313" t="s">
        <v>1974</v>
      </c>
      <c r="N12" s="313" t="s">
        <v>1966</v>
      </c>
      <c r="O12" s="313" t="s">
        <v>1967</v>
      </c>
      <c r="P12" s="313" t="s">
        <v>1968</v>
      </c>
      <c r="Q12" s="313" t="s">
        <v>1545</v>
      </c>
      <c r="R12" s="313" t="s">
        <v>1545</v>
      </c>
      <c r="S12" s="313" t="s">
        <v>1883</v>
      </c>
      <c r="T12" s="313" t="s">
        <v>1545</v>
      </c>
      <c r="U12" s="313" t="s">
        <v>1545</v>
      </c>
      <c r="V12" s="313" t="s">
        <v>1545</v>
      </c>
      <c r="W12" s="313" t="s">
        <v>1545</v>
      </c>
      <c r="X12" s="313" t="s">
        <v>1545</v>
      </c>
      <c r="Y12" s="313" t="s">
        <v>1545</v>
      </c>
      <c r="Z12" s="313" t="s">
        <v>1545</v>
      </c>
      <c r="AA12" s="313" t="s">
        <v>1545</v>
      </c>
      <c r="AB12" s="313"/>
    </row>
    <row r="13" ht="15.75" customHeight="1">
      <c r="A13" s="414" t="s">
        <v>1981</v>
      </c>
      <c r="B13" s="313" t="s">
        <v>1982</v>
      </c>
      <c r="C13" s="313" t="s">
        <v>1964</v>
      </c>
      <c r="D13" s="415">
        <v>1.0</v>
      </c>
      <c r="E13" s="313" t="s">
        <v>1877</v>
      </c>
      <c r="F13" s="313" t="s">
        <v>1880</v>
      </c>
      <c r="G13" s="313"/>
      <c r="H13" s="313" t="s">
        <v>324</v>
      </c>
      <c r="I13" s="313">
        <v>100.0</v>
      </c>
      <c r="J13" s="313">
        <v>5000.0</v>
      </c>
      <c r="K13" s="313">
        <v>1000.0</v>
      </c>
      <c r="L13" s="313" t="s">
        <v>2</v>
      </c>
      <c r="M13" s="313" t="s">
        <v>1974</v>
      </c>
      <c r="N13" s="313" t="s">
        <v>1966</v>
      </c>
      <c r="O13" s="313" t="s">
        <v>1967</v>
      </c>
      <c r="P13" s="313" t="s">
        <v>1968</v>
      </c>
      <c r="Q13" s="313" t="s">
        <v>1545</v>
      </c>
      <c r="R13" s="313" t="s">
        <v>1545</v>
      </c>
      <c r="S13" s="313" t="s">
        <v>1883</v>
      </c>
      <c r="T13" s="313" t="s">
        <v>1545</v>
      </c>
      <c r="U13" s="313" t="s">
        <v>1545</v>
      </c>
      <c r="V13" s="313" t="s">
        <v>1545</v>
      </c>
      <c r="W13" s="313" t="s">
        <v>1545</v>
      </c>
      <c r="X13" s="313" t="s">
        <v>1545</v>
      </c>
      <c r="Y13" s="313" t="s">
        <v>1545</v>
      </c>
      <c r="Z13" s="313" t="s">
        <v>1545</v>
      </c>
      <c r="AA13" s="313" t="s">
        <v>1545</v>
      </c>
      <c r="AB13" s="313"/>
    </row>
    <row r="14" ht="15.75" customHeight="1">
      <c r="A14" s="414" t="s">
        <v>1983</v>
      </c>
      <c r="B14" s="313" t="s">
        <v>1980</v>
      </c>
      <c r="C14" s="313" t="s">
        <v>1964</v>
      </c>
      <c r="D14" s="415">
        <v>0.5</v>
      </c>
      <c r="E14" s="313" t="s">
        <v>1871</v>
      </c>
      <c r="F14" s="313" t="s">
        <v>1880</v>
      </c>
      <c r="G14" s="313"/>
      <c r="H14" s="313" t="s">
        <v>324</v>
      </c>
      <c r="I14" s="313">
        <v>100.0</v>
      </c>
      <c r="J14" s="313">
        <v>5000.0</v>
      </c>
      <c r="K14" s="313">
        <v>1000.0</v>
      </c>
      <c r="L14" s="313" t="s">
        <v>2</v>
      </c>
      <c r="M14" s="313" t="s">
        <v>1974</v>
      </c>
      <c r="N14" s="313" t="s">
        <v>1966</v>
      </c>
      <c r="O14" s="313" t="s">
        <v>1967</v>
      </c>
      <c r="P14" s="313" t="s">
        <v>1968</v>
      </c>
      <c r="Q14" s="313" t="s">
        <v>1545</v>
      </c>
      <c r="R14" s="313" t="s">
        <v>1545</v>
      </c>
      <c r="S14" s="313" t="s">
        <v>1883</v>
      </c>
      <c r="T14" s="313" t="s">
        <v>1545</v>
      </c>
      <c r="U14" s="313" t="s">
        <v>1545</v>
      </c>
      <c r="V14" s="313" t="s">
        <v>1545</v>
      </c>
      <c r="W14" s="313" t="s">
        <v>1545</v>
      </c>
      <c r="X14" s="313" t="s">
        <v>1545</v>
      </c>
      <c r="Y14" s="313" t="s">
        <v>1545</v>
      </c>
      <c r="Z14" s="313" t="s">
        <v>1545</v>
      </c>
      <c r="AA14" s="313" t="s">
        <v>1545</v>
      </c>
      <c r="AB14" s="313"/>
    </row>
    <row r="15" ht="15.75" customHeight="1">
      <c r="A15" s="414" t="s">
        <v>1984</v>
      </c>
      <c r="B15" s="313" t="s">
        <v>1982</v>
      </c>
      <c r="C15" s="313" t="s">
        <v>1964</v>
      </c>
      <c r="D15" s="415">
        <v>0.5</v>
      </c>
      <c r="E15" s="313" t="s">
        <v>1877</v>
      </c>
      <c r="F15" s="313" t="s">
        <v>1880</v>
      </c>
      <c r="G15" s="313"/>
      <c r="H15" s="313" t="s">
        <v>324</v>
      </c>
      <c r="I15" s="313">
        <v>100.0</v>
      </c>
      <c r="J15" s="313">
        <v>5000.0</v>
      </c>
      <c r="K15" s="313">
        <v>1000.0</v>
      </c>
      <c r="L15" s="313" t="s">
        <v>2</v>
      </c>
      <c r="M15" s="313" t="s">
        <v>1974</v>
      </c>
      <c r="N15" s="313" t="s">
        <v>1966</v>
      </c>
      <c r="O15" s="313" t="s">
        <v>1967</v>
      </c>
      <c r="P15" s="313" t="s">
        <v>1968</v>
      </c>
      <c r="Q15" s="313" t="s">
        <v>1545</v>
      </c>
      <c r="R15" s="313" t="s">
        <v>1545</v>
      </c>
      <c r="S15" s="313" t="s">
        <v>1883</v>
      </c>
      <c r="T15" s="313" t="s">
        <v>1545</v>
      </c>
      <c r="U15" s="313" t="s">
        <v>1545</v>
      </c>
      <c r="V15" s="313" t="s">
        <v>1545</v>
      </c>
      <c r="W15" s="313" t="s">
        <v>1545</v>
      </c>
      <c r="X15" s="313" t="s">
        <v>1545</v>
      </c>
      <c r="Y15" s="313" t="s">
        <v>1545</v>
      </c>
      <c r="Z15" s="313" t="s">
        <v>1545</v>
      </c>
      <c r="AA15" s="313" t="s">
        <v>1545</v>
      </c>
      <c r="AB15" s="313"/>
    </row>
    <row r="16" ht="15.75" customHeight="1">
      <c r="A16" s="434" t="s">
        <v>1979</v>
      </c>
      <c r="B16" s="435" t="s">
        <v>1985</v>
      </c>
      <c r="C16" s="435" t="s">
        <v>1964</v>
      </c>
      <c r="D16" s="436">
        <v>1.0</v>
      </c>
      <c r="E16" s="435" t="s">
        <v>1871</v>
      </c>
      <c r="F16" s="435" t="s">
        <v>1880</v>
      </c>
      <c r="G16" s="435"/>
      <c r="H16" s="435" t="s">
        <v>324</v>
      </c>
      <c r="I16" s="435">
        <v>100.0</v>
      </c>
      <c r="J16" s="435">
        <v>5000.0</v>
      </c>
      <c r="K16" s="435">
        <v>1000.0</v>
      </c>
      <c r="L16" s="435" t="s">
        <v>2</v>
      </c>
      <c r="M16" s="435" t="s">
        <v>1974</v>
      </c>
      <c r="N16" s="435" t="s">
        <v>1966</v>
      </c>
      <c r="O16" s="435" t="s">
        <v>1967</v>
      </c>
      <c r="P16" s="435" t="s">
        <v>1968</v>
      </c>
      <c r="Q16" s="435" t="s">
        <v>1545</v>
      </c>
      <c r="R16" s="435" t="s">
        <v>1545</v>
      </c>
      <c r="S16" s="435" t="s">
        <v>1883</v>
      </c>
      <c r="T16" s="435" t="s">
        <v>1545</v>
      </c>
      <c r="U16" s="435" t="s">
        <v>1545</v>
      </c>
      <c r="V16" s="435" t="s">
        <v>1545</v>
      </c>
      <c r="W16" s="435" t="s">
        <v>1545</v>
      </c>
      <c r="X16" s="435" t="s">
        <v>1545</v>
      </c>
      <c r="Y16" s="435" t="s">
        <v>1545</v>
      </c>
      <c r="Z16" s="435" t="s">
        <v>1545</v>
      </c>
      <c r="AA16" s="435" t="s">
        <v>1545</v>
      </c>
      <c r="AB16" s="435"/>
      <c r="AC16" s="437"/>
      <c r="AD16" s="437"/>
      <c r="AE16" s="437"/>
      <c r="AF16" s="437"/>
      <c r="AG16" s="437"/>
      <c r="AH16" s="437"/>
      <c r="AI16" s="437"/>
      <c r="AJ16" s="437"/>
    </row>
    <row r="17" ht="15.75" customHeight="1">
      <c r="A17" s="434" t="s">
        <v>1981</v>
      </c>
      <c r="B17" s="435" t="s">
        <v>1986</v>
      </c>
      <c r="C17" s="435" t="s">
        <v>1964</v>
      </c>
      <c r="D17" s="436">
        <v>1.0</v>
      </c>
      <c r="E17" s="435" t="s">
        <v>1877</v>
      </c>
      <c r="F17" s="435" t="s">
        <v>1880</v>
      </c>
      <c r="G17" s="435"/>
      <c r="H17" s="435" t="s">
        <v>324</v>
      </c>
      <c r="I17" s="435">
        <v>100.0</v>
      </c>
      <c r="J17" s="435">
        <v>5000.0</v>
      </c>
      <c r="K17" s="435">
        <v>1000.0</v>
      </c>
      <c r="L17" s="435" t="s">
        <v>2</v>
      </c>
      <c r="M17" s="435" t="s">
        <v>1974</v>
      </c>
      <c r="N17" s="435" t="s">
        <v>1966</v>
      </c>
      <c r="O17" s="435" t="s">
        <v>1967</v>
      </c>
      <c r="P17" s="435" t="s">
        <v>1968</v>
      </c>
      <c r="Q17" s="435" t="s">
        <v>1545</v>
      </c>
      <c r="R17" s="435" t="s">
        <v>1545</v>
      </c>
      <c r="S17" s="435" t="s">
        <v>1883</v>
      </c>
      <c r="T17" s="435" t="s">
        <v>1545</v>
      </c>
      <c r="U17" s="435" t="s">
        <v>1545</v>
      </c>
      <c r="V17" s="435" t="s">
        <v>1545</v>
      </c>
      <c r="W17" s="435" t="s">
        <v>1545</v>
      </c>
      <c r="X17" s="435" t="s">
        <v>1545</v>
      </c>
      <c r="Y17" s="435" t="s">
        <v>1545</v>
      </c>
      <c r="Z17" s="435" t="s">
        <v>1545</v>
      </c>
      <c r="AA17" s="435" t="s">
        <v>1545</v>
      </c>
      <c r="AB17" s="435"/>
      <c r="AC17" s="437"/>
      <c r="AD17" s="437"/>
      <c r="AE17" s="437"/>
      <c r="AF17" s="437"/>
      <c r="AG17" s="437"/>
      <c r="AH17" s="437"/>
      <c r="AI17" s="437"/>
      <c r="AJ17" s="437"/>
    </row>
    <row r="18" ht="15.75" customHeight="1">
      <c r="A18" s="434" t="s">
        <v>1983</v>
      </c>
      <c r="B18" s="435" t="s">
        <v>1985</v>
      </c>
      <c r="C18" s="435" t="s">
        <v>1964</v>
      </c>
      <c r="D18" s="436">
        <v>0.5</v>
      </c>
      <c r="E18" s="435" t="s">
        <v>1871</v>
      </c>
      <c r="F18" s="435" t="s">
        <v>1880</v>
      </c>
      <c r="G18" s="435"/>
      <c r="H18" s="435" t="s">
        <v>324</v>
      </c>
      <c r="I18" s="435">
        <v>100.0</v>
      </c>
      <c r="J18" s="435">
        <v>5000.0</v>
      </c>
      <c r="K18" s="435">
        <v>1000.0</v>
      </c>
      <c r="L18" s="435" t="s">
        <v>2</v>
      </c>
      <c r="M18" s="435" t="s">
        <v>1974</v>
      </c>
      <c r="N18" s="435" t="s">
        <v>1966</v>
      </c>
      <c r="O18" s="435" t="s">
        <v>1967</v>
      </c>
      <c r="P18" s="435" t="s">
        <v>1968</v>
      </c>
      <c r="Q18" s="435" t="s">
        <v>1545</v>
      </c>
      <c r="R18" s="435" t="s">
        <v>1545</v>
      </c>
      <c r="S18" s="435" t="s">
        <v>1883</v>
      </c>
      <c r="T18" s="435" t="s">
        <v>1545</v>
      </c>
      <c r="U18" s="435" t="s">
        <v>1545</v>
      </c>
      <c r="V18" s="435" t="s">
        <v>1545</v>
      </c>
      <c r="W18" s="435" t="s">
        <v>1545</v>
      </c>
      <c r="X18" s="435" t="s">
        <v>1545</v>
      </c>
      <c r="Y18" s="435" t="s">
        <v>1545</v>
      </c>
      <c r="Z18" s="435" t="s">
        <v>1545</v>
      </c>
      <c r="AA18" s="435" t="s">
        <v>1545</v>
      </c>
      <c r="AB18" s="435"/>
      <c r="AC18" s="437"/>
      <c r="AD18" s="437"/>
      <c r="AE18" s="437"/>
      <c r="AF18" s="437"/>
      <c r="AG18" s="437"/>
      <c r="AH18" s="437"/>
      <c r="AI18" s="437"/>
      <c r="AJ18" s="437"/>
    </row>
    <row r="19" ht="15.75" customHeight="1">
      <c r="A19" s="434" t="s">
        <v>1984</v>
      </c>
      <c r="B19" s="435" t="s">
        <v>1986</v>
      </c>
      <c r="C19" s="435" t="s">
        <v>1964</v>
      </c>
      <c r="D19" s="436">
        <v>0.5</v>
      </c>
      <c r="E19" s="435" t="s">
        <v>1877</v>
      </c>
      <c r="F19" s="435" t="s">
        <v>1880</v>
      </c>
      <c r="G19" s="435"/>
      <c r="H19" s="435" t="s">
        <v>324</v>
      </c>
      <c r="I19" s="435">
        <v>100.0</v>
      </c>
      <c r="J19" s="435">
        <v>5000.0</v>
      </c>
      <c r="K19" s="435">
        <v>1000.0</v>
      </c>
      <c r="L19" s="435" t="s">
        <v>2</v>
      </c>
      <c r="M19" s="435" t="s">
        <v>1974</v>
      </c>
      <c r="N19" s="435" t="s">
        <v>1966</v>
      </c>
      <c r="O19" s="435" t="s">
        <v>1967</v>
      </c>
      <c r="P19" s="435" t="s">
        <v>1968</v>
      </c>
      <c r="Q19" s="435" t="s">
        <v>1545</v>
      </c>
      <c r="R19" s="435" t="s">
        <v>1545</v>
      </c>
      <c r="S19" s="435" t="s">
        <v>1883</v>
      </c>
      <c r="T19" s="435" t="s">
        <v>1545</v>
      </c>
      <c r="U19" s="435" t="s">
        <v>1545</v>
      </c>
      <c r="V19" s="435" t="s">
        <v>1545</v>
      </c>
      <c r="W19" s="435" t="s">
        <v>1545</v>
      </c>
      <c r="X19" s="435" t="s">
        <v>1545</v>
      </c>
      <c r="Y19" s="435" t="s">
        <v>1545</v>
      </c>
      <c r="Z19" s="435" t="s">
        <v>1545</v>
      </c>
      <c r="AA19" s="435" t="s">
        <v>1545</v>
      </c>
      <c r="AB19" s="435"/>
      <c r="AC19" s="437"/>
      <c r="AD19" s="437"/>
      <c r="AE19" s="437"/>
      <c r="AF19" s="437"/>
      <c r="AG19" s="437"/>
      <c r="AH19" s="437"/>
      <c r="AI19" s="437"/>
      <c r="AJ19" s="437"/>
    </row>
    <row r="20" ht="15.75" customHeight="1">
      <c r="A20" s="434" t="s">
        <v>1987</v>
      </c>
      <c r="B20" s="435" t="s">
        <v>1988</v>
      </c>
      <c r="C20" s="435" t="s">
        <v>1964</v>
      </c>
      <c r="D20" s="436">
        <v>1.0</v>
      </c>
      <c r="E20" s="435" t="s">
        <v>1871</v>
      </c>
      <c r="F20" s="435" t="s">
        <v>1880</v>
      </c>
      <c r="G20" s="435"/>
      <c r="H20" s="435" t="s">
        <v>324</v>
      </c>
      <c r="I20" s="435">
        <v>100.0</v>
      </c>
      <c r="J20" s="435">
        <v>5000.0</v>
      </c>
      <c r="K20" s="435">
        <v>1000.0</v>
      </c>
      <c r="L20" s="435" t="s">
        <v>2</v>
      </c>
      <c r="M20" s="435" t="s">
        <v>1974</v>
      </c>
      <c r="N20" s="435" t="s">
        <v>1966</v>
      </c>
      <c r="O20" s="435" t="s">
        <v>1967</v>
      </c>
      <c r="P20" s="435" t="s">
        <v>1968</v>
      </c>
      <c r="Q20" s="435" t="s">
        <v>1545</v>
      </c>
      <c r="R20" s="435" t="s">
        <v>1545</v>
      </c>
      <c r="S20" s="435" t="s">
        <v>1883</v>
      </c>
      <c r="T20" s="435" t="s">
        <v>1545</v>
      </c>
      <c r="U20" s="435" t="s">
        <v>1545</v>
      </c>
      <c r="V20" s="435" t="s">
        <v>1545</v>
      </c>
      <c r="W20" s="435" t="s">
        <v>1545</v>
      </c>
      <c r="X20" s="435" t="s">
        <v>1545</v>
      </c>
      <c r="Y20" s="435" t="s">
        <v>1545</v>
      </c>
      <c r="Z20" s="435" t="s">
        <v>1545</v>
      </c>
      <c r="AA20" s="435" t="s">
        <v>1545</v>
      </c>
      <c r="AB20" s="435"/>
      <c r="AC20" s="437"/>
      <c r="AD20" s="437"/>
      <c r="AE20" s="437"/>
      <c r="AF20" s="437"/>
      <c r="AG20" s="437"/>
      <c r="AH20" s="437"/>
      <c r="AI20" s="437"/>
      <c r="AJ20" s="437"/>
    </row>
    <row r="21" ht="15.75" customHeight="1">
      <c r="A21" s="434" t="s">
        <v>1989</v>
      </c>
      <c r="B21" s="435" t="s">
        <v>1990</v>
      </c>
      <c r="C21" s="435" t="s">
        <v>1964</v>
      </c>
      <c r="D21" s="436">
        <v>1.0</v>
      </c>
      <c r="E21" s="435" t="s">
        <v>1877</v>
      </c>
      <c r="F21" s="435" t="s">
        <v>1880</v>
      </c>
      <c r="G21" s="435"/>
      <c r="H21" s="435" t="s">
        <v>324</v>
      </c>
      <c r="I21" s="435">
        <v>100.0</v>
      </c>
      <c r="J21" s="435">
        <v>5000.0</v>
      </c>
      <c r="K21" s="435">
        <v>1000.0</v>
      </c>
      <c r="L21" s="435" t="s">
        <v>2</v>
      </c>
      <c r="M21" s="435" t="s">
        <v>1974</v>
      </c>
      <c r="N21" s="435" t="s">
        <v>1966</v>
      </c>
      <c r="O21" s="435" t="s">
        <v>1967</v>
      </c>
      <c r="P21" s="435" t="s">
        <v>1968</v>
      </c>
      <c r="Q21" s="435" t="s">
        <v>1545</v>
      </c>
      <c r="R21" s="435" t="s">
        <v>1545</v>
      </c>
      <c r="S21" s="435" t="s">
        <v>1883</v>
      </c>
      <c r="T21" s="435" t="s">
        <v>1545</v>
      </c>
      <c r="U21" s="435" t="s">
        <v>1545</v>
      </c>
      <c r="V21" s="435" t="s">
        <v>1545</v>
      </c>
      <c r="W21" s="435" t="s">
        <v>1545</v>
      </c>
      <c r="X21" s="435" t="s">
        <v>1545</v>
      </c>
      <c r="Y21" s="435" t="s">
        <v>1545</v>
      </c>
      <c r="Z21" s="435" t="s">
        <v>1545</v>
      </c>
      <c r="AA21" s="435" t="s">
        <v>1545</v>
      </c>
      <c r="AB21" s="435"/>
      <c r="AC21" s="437"/>
      <c r="AD21" s="437"/>
      <c r="AE21" s="437"/>
      <c r="AF21" s="437"/>
      <c r="AG21" s="437"/>
      <c r="AH21" s="437"/>
      <c r="AI21" s="437"/>
      <c r="AJ21" s="437"/>
    </row>
    <row r="22" ht="15.75" customHeight="1">
      <c r="A22" s="434" t="s">
        <v>1991</v>
      </c>
      <c r="B22" s="435" t="s">
        <v>1988</v>
      </c>
      <c r="C22" s="435" t="s">
        <v>1964</v>
      </c>
      <c r="D22" s="436">
        <v>0.5</v>
      </c>
      <c r="E22" s="435" t="s">
        <v>1871</v>
      </c>
      <c r="F22" s="435" t="s">
        <v>1880</v>
      </c>
      <c r="G22" s="435"/>
      <c r="H22" s="435" t="s">
        <v>324</v>
      </c>
      <c r="I22" s="435">
        <v>100.0</v>
      </c>
      <c r="J22" s="435">
        <v>5000.0</v>
      </c>
      <c r="K22" s="435">
        <v>1000.0</v>
      </c>
      <c r="L22" s="435" t="s">
        <v>2</v>
      </c>
      <c r="M22" s="435" t="s">
        <v>1974</v>
      </c>
      <c r="N22" s="435" t="s">
        <v>1966</v>
      </c>
      <c r="O22" s="435" t="s">
        <v>1967</v>
      </c>
      <c r="P22" s="435" t="s">
        <v>1968</v>
      </c>
      <c r="Q22" s="435" t="s">
        <v>1545</v>
      </c>
      <c r="R22" s="435" t="s">
        <v>1545</v>
      </c>
      <c r="S22" s="435" t="s">
        <v>1883</v>
      </c>
      <c r="T22" s="435" t="s">
        <v>1545</v>
      </c>
      <c r="U22" s="435" t="s">
        <v>1545</v>
      </c>
      <c r="V22" s="435" t="s">
        <v>1545</v>
      </c>
      <c r="W22" s="435" t="s">
        <v>1545</v>
      </c>
      <c r="X22" s="435" t="s">
        <v>1545</v>
      </c>
      <c r="Y22" s="435" t="s">
        <v>1545</v>
      </c>
      <c r="Z22" s="435" t="s">
        <v>1545</v>
      </c>
      <c r="AA22" s="435" t="s">
        <v>1545</v>
      </c>
      <c r="AB22" s="435"/>
      <c r="AC22" s="437"/>
      <c r="AD22" s="437"/>
      <c r="AE22" s="437"/>
      <c r="AF22" s="437"/>
      <c r="AG22" s="437"/>
      <c r="AH22" s="437"/>
      <c r="AI22" s="437"/>
      <c r="AJ22" s="437"/>
    </row>
    <row r="23" ht="15.75" customHeight="1">
      <c r="A23" s="434" t="s">
        <v>1992</v>
      </c>
      <c r="B23" s="435" t="s">
        <v>1990</v>
      </c>
      <c r="C23" s="435" t="s">
        <v>1964</v>
      </c>
      <c r="D23" s="436">
        <v>0.5</v>
      </c>
      <c r="E23" s="435" t="s">
        <v>1877</v>
      </c>
      <c r="F23" s="435" t="s">
        <v>1880</v>
      </c>
      <c r="G23" s="435"/>
      <c r="H23" s="435" t="s">
        <v>324</v>
      </c>
      <c r="I23" s="435">
        <v>100.0</v>
      </c>
      <c r="J23" s="435">
        <v>5000.0</v>
      </c>
      <c r="K23" s="435">
        <v>1000.0</v>
      </c>
      <c r="L23" s="435" t="s">
        <v>2</v>
      </c>
      <c r="M23" s="435" t="s">
        <v>1974</v>
      </c>
      <c r="N23" s="435" t="s">
        <v>1966</v>
      </c>
      <c r="O23" s="435" t="s">
        <v>1967</v>
      </c>
      <c r="P23" s="435" t="s">
        <v>1968</v>
      </c>
      <c r="Q23" s="435" t="s">
        <v>1545</v>
      </c>
      <c r="R23" s="435" t="s">
        <v>1545</v>
      </c>
      <c r="S23" s="435" t="s">
        <v>1883</v>
      </c>
      <c r="T23" s="435" t="s">
        <v>1545</v>
      </c>
      <c r="U23" s="435" t="s">
        <v>1545</v>
      </c>
      <c r="V23" s="435" t="s">
        <v>1545</v>
      </c>
      <c r="W23" s="435" t="s">
        <v>1545</v>
      </c>
      <c r="X23" s="435" t="s">
        <v>1545</v>
      </c>
      <c r="Y23" s="435" t="s">
        <v>1545</v>
      </c>
      <c r="Z23" s="435" t="s">
        <v>1545</v>
      </c>
      <c r="AA23" s="435" t="s">
        <v>1545</v>
      </c>
      <c r="AB23" s="435"/>
      <c r="AC23" s="437"/>
      <c r="AD23" s="437"/>
      <c r="AE23" s="437"/>
      <c r="AF23" s="437"/>
      <c r="AG23" s="437"/>
      <c r="AH23" s="437"/>
      <c r="AI23" s="437"/>
      <c r="AJ23" s="437"/>
    </row>
    <row r="24" ht="15.75" customHeight="1"/>
    <row r="25" ht="15.75" customHeight="1"/>
    <row r="26" ht="15.75" customHeight="1"/>
    <row r="27" ht="15.75" customHeight="1">
      <c r="B27" s="313" t="s">
        <v>1993</v>
      </c>
      <c r="C27" s="313" t="s">
        <v>1994</v>
      </c>
    </row>
    <row r="28" ht="15.75" customHeight="1">
      <c r="B28" s="313" t="s">
        <v>1995</v>
      </c>
      <c r="C28" s="313" t="s">
        <v>1994</v>
      </c>
    </row>
    <row r="29" ht="15.75" customHeight="1"/>
    <row r="30" ht="15.75" customHeight="1"/>
    <row r="31" ht="15.75" customHeight="1"/>
    <row r="32" ht="15.75" customHeight="1"/>
    <row r="33" ht="15.75" customHeight="1">
      <c r="A33" s="418" t="s">
        <v>1696</v>
      </c>
      <c r="B33" s="419"/>
    </row>
    <row r="34" ht="15.75" customHeight="1">
      <c r="A34" s="302" t="s">
        <v>1996</v>
      </c>
      <c r="B34" s="302" t="s">
        <v>1698</v>
      </c>
    </row>
    <row r="35" ht="15.75" customHeight="1">
      <c r="A35" s="302" t="s">
        <v>1997</v>
      </c>
      <c r="B35" s="302" t="s">
        <v>1998</v>
      </c>
    </row>
    <row r="36" ht="15.75" customHeight="1">
      <c r="A36" s="302" t="s">
        <v>1701</v>
      </c>
      <c r="B36" s="302" t="s">
        <v>1999</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4:B4"/>
  </mergeCells>
  <printOptions/>
  <pageMargins bottom="0.787401575" footer="0.0" header="0.0" left="0.7" right="0.7" top="0.7874015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25"/>
    <col customWidth="1" min="2" max="2" width="12.88"/>
    <col customWidth="1" min="3" max="3" width="8.88"/>
    <col customWidth="1" min="4" max="8" width="11.13"/>
    <col customWidth="1" hidden="1" min="9" max="10" width="11.13"/>
    <col customWidth="1" min="11" max="11" width="11.13"/>
    <col customWidth="1" min="12" max="12" width="14.13"/>
    <col customWidth="1" min="13" max="13" width="11.13"/>
    <col customWidth="1" min="14" max="14" width="14.13"/>
    <col customWidth="1" min="15" max="15" width="12.38"/>
    <col customWidth="1" min="16" max="17" width="11.13"/>
    <col customWidth="1" min="18" max="18" width="14.13"/>
    <col customWidth="1" min="19" max="32" width="11.13"/>
  </cols>
  <sheetData>
    <row r="1" ht="30.0" customHeight="1">
      <c r="A1" s="420" t="s">
        <v>1754</v>
      </c>
      <c r="B1" s="420" t="s">
        <v>3</v>
      </c>
      <c r="C1" s="421" t="s">
        <v>1755</v>
      </c>
      <c r="D1" s="422" t="s">
        <v>2000</v>
      </c>
      <c r="E1" s="19"/>
      <c r="F1" s="19"/>
      <c r="G1" s="19"/>
      <c r="H1" s="19"/>
      <c r="I1" s="19"/>
      <c r="J1" s="19"/>
      <c r="K1" s="19"/>
      <c r="L1" s="19"/>
      <c r="M1" s="19"/>
      <c r="N1" s="19"/>
      <c r="O1" s="19"/>
      <c r="P1" s="19"/>
      <c r="Q1" s="19"/>
      <c r="R1" s="19"/>
      <c r="S1" s="5"/>
      <c r="T1" s="269"/>
      <c r="U1" s="269"/>
      <c r="V1" s="269"/>
      <c r="W1" s="269"/>
      <c r="X1" s="269"/>
      <c r="Y1" s="269"/>
      <c r="Z1" s="269"/>
      <c r="AA1" s="269"/>
      <c r="AB1" s="269"/>
      <c r="AC1" s="269"/>
      <c r="AD1" s="269"/>
      <c r="AE1" s="269"/>
      <c r="AF1" s="269"/>
    </row>
    <row r="2" ht="30.0" customHeight="1">
      <c r="A2" s="106"/>
      <c r="B2" s="106"/>
      <c r="C2" s="106"/>
      <c r="D2" s="126" t="s">
        <v>1926</v>
      </c>
      <c r="E2" s="423" t="s">
        <v>340</v>
      </c>
      <c r="F2" s="423" t="s">
        <v>341</v>
      </c>
      <c r="G2" s="423" t="s">
        <v>342</v>
      </c>
      <c r="H2" s="423" t="s">
        <v>343</v>
      </c>
      <c r="I2" s="423" t="s">
        <v>344</v>
      </c>
      <c r="J2" s="423" t="s">
        <v>345</v>
      </c>
      <c r="K2" s="423" t="s">
        <v>346</v>
      </c>
      <c r="L2" s="423" t="s">
        <v>347</v>
      </c>
      <c r="M2" s="423" t="s">
        <v>348</v>
      </c>
      <c r="N2" s="423" t="s">
        <v>1758</v>
      </c>
      <c r="O2" s="423" t="s">
        <v>1759</v>
      </c>
      <c r="P2" s="423" t="s">
        <v>1760</v>
      </c>
      <c r="Q2" s="423" t="s">
        <v>1761</v>
      </c>
      <c r="R2" s="423" t="s">
        <v>1762</v>
      </c>
      <c r="S2" s="423" t="s">
        <v>379</v>
      </c>
      <c r="T2" s="269"/>
      <c r="U2" s="269"/>
      <c r="V2" s="269"/>
      <c r="W2" s="269"/>
      <c r="X2" s="269"/>
      <c r="Y2" s="269"/>
      <c r="Z2" s="269"/>
      <c r="AA2" s="269"/>
      <c r="AB2" s="269"/>
      <c r="AC2" s="269"/>
      <c r="AD2" s="269"/>
      <c r="AE2" s="269"/>
      <c r="AF2" s="269"/>
    </row>
    <row r="3" ht="15.75" customHeight="1">
      <c r="A3" s="311">
        <v>1.0</v>
      </c>
      <c r="B3" s="313" t="s">
        <v>1971</v>
      </c>
      <c r="C3" s="313" t="s">
        <v>1928</v>
      </c>
      <c r="D3" s="313">
        <v>42.0</v>
      </c>
      <c r="E3" s="313">
        <v>79.0</v>
      </c>
      <c r="F3" s="313">
        <v>0.198885053396224</v>
      </c>
      <c r="G3" s="313">
        <v>0.145723491907119</v>
      </c>
      <c r="H3" s="313">
        <v>0.911949685534591</v>
      </c>
      <c r="I3" s="313"/>
      <c r="J3" s="313"/>
      <c r="K3" s="313">
        <v>0.944444444444444</v>
      </c>
      <c r="L3" s="313" t="s">
        <v>2001</v>
      </c>
      <c r="M3" s="313" t="s">
        <v>2001</v>
      </c>
      <c r="N3" s="313">
        <v>0.992143658810325</v>
      </c>
      <c r="O3" s="313">
        <v>0.998275064251341</v>
      </c>
      <c r="P3" s="313" t="s">
        <v>2001</v>
      </c>
      <c r="Q3" s="313" t="s">
        <v>2001</v>
      </c>
      <c r="R3" s="313" t="s">
        <v>2002</v>
      </c>
      <c r="S3" s="313"/>
      <c r="T3" s="269"/>
      <c r="U3" s="269"/>
      <c r="V3" s="269"/>
      <c r="W3" s="269"/>
      <c r="X3" s="269"/>
      <c r="Y3" s="269"/>
      <c r="Z3" s="269"/>
      <c r="AA3" s="269"/>
      <c r="AB3" s="269"/>
      <c r="AC3" s="269"/>
      <c r="AD3" s="269"/>
      <c r="AE3" s="269"/>
      <c r="AF3" s="269"/>
    </row>
    <row r="4" ht="15.75" customHeight="1">
      <c r="A4" s="424">
        <v>1.0</v>
      </c>
      <c r="B4" s="313" t="s">
        <v>1977</v>
      </c>
      <c r="C4" s="313" t="s">
        <v>1928</v>
      </c>
      <c r="D4" s="313">
        <v>42.0</v>
      </c>
      <c r="E4" s="313">
        <v>96.0</v>
      </c>
      <c r="F4" s="313">
        <v>0.182288467884063</v>
      </c>
      <c r="G4" s="313">
        <v>0.201005682349205</v>
      </c>
      <c r="H4" s="313">
        <v>0.918238993710691</v>
      </c>
      <c r="I4" s="313"/>
      <c r="J4" s="313"/>
      <c r="K4" s="313">
        <v>0.950943396226415</v>
      </c>
      <c r="L4" s="313" t="s">
        <v>2001</v>
      </c>
      <c r="M4" s="313" t="s">
        <v>2001</v>
      </c>
      <c r="N4" s="313">
        <v>0.948933782267115</v>
      </c>
      <c r="O4" s="313">
        <v>0.989298534374051</v>
      </c>
      <c r="P4" s="313" t="s">
        <v>2001</v>
      </c>
      <c r="Q4" s="313" t="s">
        <v>2001</v>
      </c>
      <c r="R4" s="313" t="s">
        <v>2003</v>
      </c>
      <c r="S4" s="313"/>
      <c r="T4" s="269"/>
      <c r="U4" s="269"/>
      <c r="V4" s="269"/>
      <c r="W4" s="269"/>
      <c r="X4" s="269"/>
      <c r="Y4" s="269"/>
      <c r="Z4" s="269"/>
      <c r="AA4" s="269"/>
      <c r="AB4" s="269"/>
      <c r="AC4" s="269"/>
      <c r="AD4" s="269"/>
      <c r="AE4" s="269"/>
      <c r="AF4" s="269"/>
    </row>
    <row r="5" ht="15.75" customHeight="1">
      <c r="A5" s="424">
        <v>2.0</v>
      </c>
      <c r="B5" s="313" t="s">
        <v>1975</v>
      </c>
      <c r="C5" s="313" t="s">
        <v>1928</v>
      </c>
      <c r="D5" s="313">
        <v>1.0</v>
      </c>
      <c r="E5" s="313">
        <v>42.0</v>
      </c>
      <c r="F5" s="313">
        <v>0.293611228466033</v>
      </c>
      <c r="G5" s="313">
        <v>0.317676812410354</v>
      </c>
      <c r="H5" s="313">
        <v>0.836477987421383</v>
      </c>
      <c r="I5" s="313"/>
      <c r="J5" s="313"/>
      <c r="K5" s="313">
        <v>0.891666666666666</v>
      </c>
      <c r="L5" s="313" t="s">
        <v>2001</v>
      </c>
      <c r="M5" s="313" t="s">
        <v>2001</v>
      </c>
      <c r="N5" s="313">
        <v>0.890852974186307</v>
      </c>
      <c r="O5" s="313">
        <v>0.979138334814974</v>
      </c>
      <c r="P5" s="313" t="s">
        <v>2001</v>
      </c>
      <c r="Q5" s="313" t="s">
        <v>2001</v>
      </c>
      <c r="R5" s="313" t="s">
        <v>2004</v>
      </c>
      <c r="S5" s="313" t="s">
        <v>1933</v>
      </c>
      <c r="T5" s="269"/>
      <c r="U5" s="269"/>
      <c r="V5" s="269"/>
      <c r="W5" s="269"/>
      <c r="X5" s="269"/>
      <c r="Y5" s="269"/>
      <c r="Z5" s="269"/>
      <c r="AA5" s="269"/>
      <c r="AB5" s="269"/>
      <c r="AC5" s="269"/>
      <c r="AD5" s="269"/>
      <c r="AE5" s="269"/>
      <c r="AF5" s="269"/>
    </row>
    <row r="6" ht="15.75" customHeight="1">
      <c r="A6" s="424">
        <v>2.0</v>
      </c>
      <c r="B6" s="313" t="s">
        <v>1978</v>
      </c>
      <c r="C6" s="313" t="s">
        <v>1928</v>
      </c>
      <c r="D6" s="313">
        <v>1.0</v>
      </c>
      <c r="E6" s="313">
        <v>40.0</v>
      </c>
      <c r="F6" s="313">
        <v>0.346783459186553</v>
      </c>
      <c r="G6" s="313">
        <v>0.35596615076065</v>
      </c>
      <c r="H6" s="313">
        <v>0.798742138364779</v>
      </c>
      <c r="I6" s="313"/>
      <c r="J6" s="313"/>
      <c r="K6" s="313">
        <v>0.862068965517241</v>
      </c>
      <c r="L6" s="313" t="s">
        <v>2001</v>
      </c>
      <c r="M6" s="313" t="s">
        <v>2001</v>
      </c>
      <c r="N6" s="313">
        <v>0.891133557800224</v>
      </c>
      <c r="O6" s="313">
        <v>0.979254203349458</v>
      </c>
      <c r="P6" s="313" t="s">
        <v>2001</v>
      </c>
      <c r="Q6" s="313" t="s">
        <v>2001</v>
      </c>
      <c r="R6" s="313" t="s">
        <v>2005</v>
      </c>
      <c r="S6" s="313" t="s">
        <v>1933</v>
      </c>
      <c r="T6" s="269"/>
      <c r="U6" s="269"/>
      <c r="V6" s="269"/>
      <c r="W6" s="269"/>
      <c r="X6" s="269"/>
      <c r="Y6" s="269"/>
      <c r="Z6" s="269"/>
      <c r="AA6" s="269"/>
      <c r="AB6" s="269"/>
      <c r="AC6" s="269"/>
      <c r="AD6" s="269"/>
      <c r="AE6" s="269"/>
      <c r="AF6" s="269"/>
    </row>
    <row r="7" ht="15.75" customHeight="1">
      <c r="A7" s="316">
        <v>2.0</v>
      </c>
      <c r="B7" s="313" t="s">
        <v>203</v>
      </c>
      <c r="C7" s="313" t="s">
        <v>1766</v>
      </c>
      <c r="D7" s="313"/>
      <c r="E7" s="313"/>
      <c r="F7" s="313"/>
      <c r="G7" s="313"/>
      <c r="H7" s="313"/>
      <c r="I7" s="313"/>
      <c r="J7" s="313"/>
      <c r="K7" s="313"/>
      <c r="L7" s="313"/>
      <c r="M7" s="313"/>
      <c r="N7" s="313"/>
      <c r="O7" s="313"/>
      <c r="P7" s="313"/>
      <c r="Q7" s="313"/>
      <c r="R7" s="313"/>
      <c r="S7" s="313"/>
      <c r="T7" s="269"/>
      <c r="U7" s="269"/>
      <c r="V7" s="269"/>
      <c r="W7" s="269"/>
      <c r="X7" s="269"/>
      <c r="Y7" s="269"/>
      <c r="Z7" s="269"/>
      <c r="AA7" s="269"/>
      <c r="AB7" s="269"/>
      <c r="AC7" s="269"/>
      <c r="AD7" s="269"/>
      <c r="AE7" s="269"/>
      <c r="AF7" s="269"/>
    </row>
    <row r="8" ht="15.75" customHeight="1">
      <c r="A8" s="316">
        <v>3.0</v>
      </c>
      <c r="B8" s="313" t="s">
        <v>203</v>
      </c>
      <c r="C8" s="313" t="s">
        <v>1766</v>
      </c>
      <c r="D8" s="313"/>
      <c r="E8" s="313"/>
      <c r="F8" s="313"/>
      <c r="G8" s="313"/>
      <c r="H8" s="313"/>
      <c r="I8" s="313"/>
      <c r="J8" s="313"/>
      <c r="K8" s="313"/>
      <c r="L8" s="313"/>
      <c r="M8" s="313"/>
      <c r="N8" s="313"/>
      <c r="O8" s="313"/>
      <c r="P8" s="313"/>
      <c r="Q8" s="313"/>
      <c r="R8" s="313"/>
      <c r="S8" s="313"/>
      <c r="T8" s="269"/>
      <c r="U8" s="269"/>
      <c r="V8" s="269"/>
      <c r="W8" s="269"/>
      <c r="X8" s="269"/>
      <c r="Y8" s="269"/>
      <c r="Z8" s="269"/>
      <c r="AA8" s="269"/>
      <c r="AB8" s="269"/>
      <c r="AC8" s="269"/>
      <c r="AD8" s="269"/>
      <c r="AE8" s="269"/>
      <c r="AF8" s="269"/>
    </row>
    <row r="9" ht="15.75" customHeight="1">
      <c r="A9" s="316">
        <v>3.0</v>
      </c>
      <c r="B9" s="313" t="s">
        <v>203</v>
      </c>
      <c r="C9" s="313" t="s">
        <v>1766</v>
      </c>
      <c r="D9" s="313"/>
      <c r="E9" s="313"/>
      <c r="F9" s="313"/>
      <c r="G9" s="313"/>
      <c r="H9" s="313"/>
      <c r="I9" s="313"/>
      <c r="J9" s="313"/>
      <c r="K9" s="313"/>
      <c r="L9" s="313"/>
      <c r="M9" s="313"/>
      <c r="N9" s="313"/>
      <c r="O9" s="313"/>
      <c r="P9" s="313"/>
      <c r="Q9" s="313"/>
      <c r="R9" s="313"/>
      <c r="S9" s="313"/>
      <c r="T9" s="269"/>
      <c r="U9" s="269"/>
      <c r="V9" s="269"/>
      <c r="W9" s="269"/>
      <c r="X9" s="269"/>
      <c r="Y9" s="269"/>
      <c r="Z9" s="269"/>
      <c r="AA9" s="269"/>
      <c r="AB9" s="269"/>
      <c r="AC9" s="269"/>
      <c r="AD9" s="269"/>
      <c r="AE9" s="269"/>
      <c r="AF9" s="269"/>
    </row>
    <row r="10" ht="15.75" customHeight="1">
      <c r="A10" s="316">
        <v>3.0</v>
      </c>
      <c r="B10" s="313" t="s">
        <v>203</v>
      </c>
      <c r="C10" s="313" t="s">
        <v>1766</v>
      </c>
      <c r="D10" s="313"/>
      <c r="E10" s="313"/>
      <c r="F10" s="313"/>
      <c r="G10" s="313"/>
      <c r="H10" s="313"/>
      <c r="I10" s="313"/>
      <c r="J10" s="313"/>
      <c r="K10" s="313"/>
      <c r="L10" s="313"/>
      <c r="M10" s="313"/>
      <c r="N10" s="313"/>
      <c r="O10" s="313"/>
      <c r="P10" s="313"/>
      <c r="Q10" s="313"/>
      <c r="R10" s="313"/>
      <c r="S10" s="313"/>
      <c r="T10" s="269"/>
      <c r="U10" s="269"/>
      <c r="V10" s="269"/>
      <c r="W10" s="269"/>
      <c r="X10" s="269"/>
      <c r="Y10" s="269"/>
      <c r="Z10" s="269"/>
      <c r="AA10" s="269"/>
      <c r="AB10" s="269"/>
      <c r="AC10" s="269"/>
      <c r="AD10" s="269"/>
      <c r="AE10" s="269"/>
      <c r="AF10" s="269"/>
    </row>
    <row r="11" ht="15.75" customHeight="1">
      <c r="A11" s="316">
        <v>3.0</v>
      </c>
      <c r="B11" s="313" t="s">
        <v>203</v>
      </c>
      <c r="C11" s="313" t="s">
        <v>1766</v>
      </c>
      <c r="D11" s="313"/>
      <c r="E11" s="313"/>
      <c r="F11" s="313"/>
      <c r="G11" s="313"/>
      <c r="H11" s="313"/>
      <c r="I11" s="313"/>
      <c r="J11" s="313"/>
      <c r="K11" s="313"/>
      <c r="L11" s="313"/>
      <c r="M11" s="313"/>
      <c r="N11" s="313"/>
      <c r="O11" s="313"/>
      <c r="P11" s="313"/>
      <c r="Q11" s="313"/>
      <c r="R11" s="313"/>
      <c r="S11" s="313"/>
      <c r="T11" s="269"/>
      <c r="U11" s="269"/>
      <c r="V11" s="269"/>
      <c r="W11" s="269"/>
      <c r="X11" s="269"/>
      <c r="Y11" s="269"/>
      <c r="Z11" s="269"/>
      <c r="AA11" s="269"/>
      <c r="AB11" s="269"/>
      <c r="AC11" s="269"/>
      <c r="AD11" s="269"/>
      <c r="AE11" s="269"/>
      <c r="AF11" s="269"/>
    </row>
    <row r="12" ht="15.75" customHeight="1">
      <c r="A12" s="316">
        <v>3.0</v>
      </c>
      <c r="B12" s="313" t="s">
        <v>203</v>
      </c>
      <c r="C12" s="313" t="s">
        <v>1766</v>
      </c>
      <c r="D12" s="313"/>
      <c r="E12" s="313"/>
      <c r="F12" s="313"/>
      <c r="G12" s="313"/>
      <c r="H12" s="313"/>
      <c r="I12" s="313"/>
      <c r="J12" s="313"/>
      <c r="K12" s="313"/>
      <c r="L12" s="313"/>
      <c r="M12" s="313"/>
      <c r="N12" s="313"/>
      <c r="O12" s="313"/>
      <c r="P12" s="313"/>
      <c r="Q12" s="313"/>
      <c r="R12" s="313"/>
      <c r="S12" s="313"/>
      <c r="T12" s="269"/>
      <c r="U12" s="269"/>
      <c r="V12" s="269"/>
      <c r="W12" s="269"/>
      <c r="X12" s="269"/>
      <c r="Y12" s="269"/>
      <c r="Z12" s="269"/>
      <c r="AA12" s="269"/>
      <c r="AB12" s="269"/>
      <c r="AC12" s="269"/>
      <c r="AD12" s="269"/>
      <c r="AE12" s="269"/>
      <c r="AF12" s="269"/>
    </row>
    <row r="13" ht="15.75" customHeight="1">
      <c r="A13" s="316">
        <v>3.0</v>
      </c>
      <c r="B13" s="313" t="s">
        <v>203</v>
      </c>
      <c r="C13" s="313" t="s">
        <v>1766</v>
      </c>
      <c r="D13" s="313"/>
      <c r="E13" s="313"/>
      <c r="F13" s="313"/>
      <c r="G13" s="313"/>
      <c r="H13" s="313"/>
      <c r="I13" s="313"/>
      <c r="J13" s="313"/>
      <c r="K13" s="313"/>
      <c r="L13" s="313"/>
      <c r="M13" s="313"/>
      <c r="N13" s="313"/>
      <c r="O13" s="313"/>
      <c r="P13" s="313"/>
      <c r="Q13" s="313"/>
      <c r="R13" s="313"/>
      <c r="S13" s="313"/>
      <c r="T13" s="269"/>
      <c r="U13" s="269"/>
      <c r="V13" s="269"/>
      <c r="W13" s="269"/>
      <c r="X13" s="269"/>
      <c r="Y13" s="269"/>
      <c r="Z13" s="269"/>
      <c r="AA13" s="269"/>
      <c r="AB13" s="269"/>
      <c r="AC13" s="269"/>
      <c r="AD13" s="269"/>
      <c r="AE13" s="269"/>
      <c r="AF13" s="269"/>
    </row>
    <row r="14" ht="15.75" customHeight="1">
      <c r="A14" s="316">
        <v>3.0</v>
      </c>
      <c r="B14" s="313" t="s">
        <v>203</v>
      </c>
      <c r="C14" s="313" t="s">
        <v>1766</v>
      </c>
      <c r="D14" s="313"/>
      <c r="E14" s="313"/>
      <c r="F14" s="313"/>
      <c r="G14" s="313"/>
      <c r="H14" s="313"/>
      <c r="I14" s="313"/>
      <c r="J14" s="313"/>
      <c r="K14" s="313"/>
      <c r="L14" s="313"/>
      <c r="M14" s="313"/>
      <c r="N14" s="313"/>
      <c r="O14" s="313"/>
      <c r="P14" s="313"/>
      <c r="Q14" s="313"/>
      <c r="R14" s="313"/>
      <c r="S14" s="313"/>
      <c r="T14" s="269"/>
      <c r="U14" s="269"/>
      <c r="V14" s="269"/>
      <c r="W14" s="269"/>
      <c r="X14" s="269"/>
      <c r="Y14" s="269"/>
      <c r="Z14" s="269"/>
      <c r="AA14" s="269"/>
      <c r="AB14" s="269"/>
      <c r="AC14" s="269"/>
      <c r="AD14" s="269"/>
      <c r="AE14" s="269"/>
      <c r="AF14" s="269"/>
    </row>
    <row r="15" ht="15.75" customHeight="1">
      <c r="A15" s="316">
        <v>3.0</v>
      </c>
      <c r="B15" s="313" t="s">
        <v>203</v>
      </c>
      <c r="C15" s="313" t="s">
        <v>1766</v>
      </c>
      <c r="D15" s="313"/>
      <c r="E15" s="313"/>
      <c r="F15" s="313"/>
      <c r="G15" s="313"/>
      <c r="H15" s="313"/>
      <c r="I15" s="313"/>
      <c r="J15" s="313"/>
      <c r="K15" s="313"/>
      <c r="L15" s="313"/>
      <c r="M15" s="313"/>
      <c r="N15" s="313"/>
      <c r="O15" s="313"/>
      <c r="P15" s="313"/>
      <c r="Q15" s="313"/>
      <c r="R15" s="313"/>
      <c r="S15" s="313"/>
      <c r="T15" s="269"/>
      <c r="U15" s="269"/>
      <c r="V15" s="269"/>
      <c r="W15" s="269"/>
      <c r="X15" s="269"/>
      <c r="Y15" s="269"/>
      <c r="Z15" s="269"/>
      <c r="AA15" s="269"/>
      <c r="AB15" s="269"/>
      <c r="AC15" s="269"/>
      <c r="AD15" s="269"/>
      <c r="AE15" s="269"/>
      <c r="AF15" s="269"/>
    </row>
    <row r="16" ht="15.75" customHeight="1">
      <c r="A16" s="316">
        <v>3.0</v>
      </c>
      <c r="B16" s="313" t="s">
        <v>203</v>
      </c>
      <c r="C16" s="313" t="s">
        <v>1766</v>
      </c>
      <c r="D16" s="313"/>
      <c r="E16" s="313"/>
      <c r="F16" s="313"/>
      <c r="G16" s="313"/>
      <c r="H16" s="313"/>
      <c r="I16" s="313"/>
      <c r="J16" s="313"/>
      <c r="K16" s="313"/>
      <c r="L16" s="313"/>
      <c r="M16" s="313"/>
      <c r="N16" s="313"/>
      <c r="O16" s="313"/>
      <c r="P16" s="313"/>
      <c r="Q16" s="313"/>
      <c r="R16" s="313"/>
      <c r="S16" s="313"/>
      <c r="T16" s="269"/>
      <c r="U16" s="269"/>
      <c r="V16" s="269"/>
      <c r="W16" s="269"/>
      <c r="X16" s="269"/>
      <c r="Y16" s="269"/>
      <c r="Z16" s="269"/>
      <c r="AA16" s="269"/>
      <c r="AB16" s="269"/>
      <c r="AC16" s="269"/>
      <c r="AD16" s="269"/>
      <c r="AE16" s="269"/>
      <c r="AF16" s="269"/>
    </row>
    <row r="17" ht="15.75" customHeight="1">
      <c r="A17" s="316">
        <v>3.0</v>
      </c>
      <c r="B17" s="313" t="s">
        <v>203</v>
      </c>
      <c r="C17" s="313" t="s">
        <v>1766</v>
      </c>
      <c r="D17" s="313"/>
      <c r="E17" s="313"/>
      <c r="F17" s="313"/>
      <c r="G17" s="313"/>
      <c r="H17" s="313"/>
      <c r="I17" s="313"/>
      <c r="J17" s="313"/>
      <c r="K17" s="313"/>
      <c r="L17" s="313"/>
      <c r="M17" s="313"/>
      <c r="N17" s="313"/>
      <c r="O17" s="313"/>
      <c r="P17" s="313"/>
      <c r="Q17" s="313"/>
      <c r="R17" s="313"/>
      <c r="S17" s="313"/>
      <c r="T17" s="269"/>
      <c r="U17" s="269"/>
      <c r="V17" s="269"/>
      <c r="W17" s="269"/>
      <c r="X17" s="269"/>
      <c r="Y17" s="269"/>
      <c r="Z17" s="269"/>
      <c r="AA17" s="269"/>
      <c r="AB17" s="269"/>
      <c r="AC17" s="269"/>
      <c r="AD17" s="269"/>
      <c r="AE17" s="269"/>
      <c r="AF17" s="269"/>
    </row>
    <row r="18" ht="15.75" customHeight="1">
      <c r="A18" s="316">
        <v>3.0</v>
      </c>
      <c r="B18" s="313" t="s">
        <v>203</v>
      </c>
      <c r="C18" s="313" t="s">
        <v>1766</v>
      </c>
      <c r="D18" s="313"/>
      <c r="E18" s="313"/>
      <c r="F18" s="313"/>
      <c r="G18" s="313"/>
      <c r="H18" s="313"/>
      <c r="I18" s="313"/>
      <c r="J18" s="313"/>
      <c r="K18" s="313"/>
      <c r="L18" s="313"/>
      <c r="M18" s="313"/>
      <c r="N18" s="313"/>
      <c r="O18" s="313"/>
      <c r="P18" s="313"/>
      <c r="Q18" s="313"/>
      <c r="R18" s="313"/>
      <c r="S18" s="313"/>
      <c r="T18" s="269"/>
      <c r="U18" s="269"/>
      <c r="V18" s="269"/>
      <c r="W18" s="269"/>
      <c r="X18" s="269"/>
      <c r="Y18" s="269"/>
      <c r="Z18" s="269"/>
      <c r="AA18" s="269"/>
      <c r="AB18" s="269"/>
      <c r="AC18" s="269"/>
      <c r="AD18" s="269"/>
      <c r="AE18" s="269"/>
      <c r="AF18" s="269"/>
    </row>
    <row r="19" ht="15.75" customHeight="1">
      <c r="A19" s="316">
        <v>3.0</v>
      </c>
      <c r="B19" s="313" t="s">
        <v>203</v>
      </c>
      <c r="C19" s="313" t="s">
        <v>1766</v>
      </c>
      <c r="D19" s="313"/>
      <c r="E19" s="313"/>
      <c r="F19" s="313"/>
      <c r="G19" s="313"/>
      <c r="H19" s="313"/>
      <c r="I19" s="313"/>
      <c r="J19" s="313"/>
      <c r="K19" s="313"/>
      <c r="L19" s="313"/>
      <c r="M19" s="313"/>
      <c r="N19" s="313"/>
      <c r="O19" s="313"/>
      <c r="P19" s="313"/>
      <c r="Q19" s="313"/>
      <c r="R19" s="313"/>
      <c r="S19" s="313"/>
      <c r="T19" s="269"/>
      <c r="U19" s="269"/>
      <c r="V19" s="269"/>
      <c r="W19" s="269"/>
      <c r="X19" s="269"/>
      <c r="Y19" s="269"/>
      <c r="Z19" s="269"/>
      <c r="AA19" s="269"/>
      <c r="AB19" s="269"/>
      <c r="AC19" s="269"/>
      <c r="AD19" s="269"/>
      <c r="AE19" s="269"/>
      <c r="AF19" s="269"/>
    </row>
    <row r="20" ht="15.75" customHeight="1">
      <c r="A20" s="316">
        <v>3.0</v>
      </c>
      <c r="B20" s="313" t="s">
        <v>203</v>
      </c>
      <c r="C20" s="313" t="s">
        <v>1766</v>
      </c>
      <c r="D20" s="313"/>
      <c r="E20" s="313"/>
      <c r="F20" s="313"/>
      <c r="G20" s="313"/>
      <c r="H20" s="313"/>
      <c r="I20" s="313"/>
      <c r="J20" s="313"/>
      <c r="K20" s="313"/>
      <c r="L20" s="313"/>
      <c r="M20" s="313"/>
      <c r="N20" s="313"/>
      <c r="O20" s="313"/>
      <c r="P20" s="313"/>
      <c r="Q20" s="313"/>
      <c r="R20" s="313"/>
      <c r="S20" s="313"/>
      <c r="T20" s="269"/>
      <c r="U20" s="269"/>
      <c r="V20" s="269"/>
      <c r="W20" s="269"/>
      <c r="X20" s="269"/>
      <c r="Y20" s="269"/>
      <c r="Z20" s="269"/>
      <c r="AA20" s="269"/>
      <c r="AB20" s="269"/>
      <c r="AC20" s="269"/>
      <c r="AD20" s="269"/>
      <c r="AE20" s="269"/>
      <c r="AF20" s="269"/>
    </row>
    <row r="21" ht="15.75" customHeight="1">
      <c r="A21" s="316">
        <v>3.0</v>
      </c>
      <c r="B21" s="313" t="s">
        <v>203</v>
      </c>
      <c r="C21" s="313" t="s">
        <v>1766</v>
      </c>
      <c r="D21" s="313"/>
      <c r="E21" s="313"/>
      <c r="F21" s="313"/>
      <c r="G21" s="313"/>
      <c r="H21" s="313"/>
      <c r="I21" s="313"/>
      <c r="J21" s="313"/>
      <c r="K21" s="313"/>
      <c r="L21" s="313"/>
      <c r="M21" s="313"/>
      <c r="N21" s="313"/>
      <c r="O21" s="313"/>
      <c r="P21" s="313"/>
      <c r="Q21" s="313"/>
      <c r="R21" s="313"/>
      <c r="S21" s="313"/>
      <c r="T21" s="269"/>
      <c r="U21" s="269"/>
      <c r="V21" s="269"/>
      <c r="W21" s="269"/>
      <c r="X21" s="269"/>
      <c r="Y21" s="269"/>
      <c r="Z21" s="269"/>
      <c r="AA21" s="269"/>
      <c r="AB21" s="269"/>
      <c r="AC21" s="269"/>
      <c r="AD21" s="269"/>
      <c r="AE21" s="269"/>
      <c r="AF21" s="269"/>
    </row>
    <row r="22" ht="15.75" customHeight="1">
      <c r="A22" s="316">
        <v>3.0</v>
      </c>
      <c r="B22" s="313" t="s">
        <v>203</v>
      </c>
      <c r="C22" s="313" t="s">
        <v>1766</v>
      </c>
      <c r="D22" s="313"/>
      <c r="E22" s="313"/>
      <c r="F22" s="313"/>
      <c r="G22" s="313"/>
      <c r="H22" s="313"/>
      <c r="I22" s="313"/>
      <c r="J22" s="313"/>
      <c r="K22" s="313"/>
      <c r="L22" s="313"/>
      <c r="M22" s="313"/>
      <c r="N22" s="313"/>
      <c r="O22" s="313"/>
      <c r="P22" s="313"/>
      <c r="Q22" s="313"/>
      <c r="R22" s="313"/>
      <c r="S22" s="313"/>
      <c r="T22" s="269"/>
      <c r="U22" s="269"/>
      <c r="V22" s="269"/>
      <c r="W22" s="269"/>
      <c r="X22" s="269"/>
      <c r="Y22" s="269"/>
      <c r="Z22" s="269"/>
      <c r="AA22" s="269"/>
      <c r="AB22" s="269"/>
      <c r="AC22" s="269"/>
      <c r="AD22" s="269"/>
      <c r="AE22" s="269"/>
      <c r="AF22" s="269"/>
    </row>
    <row r="23" ht="15.75" customHeight="1">
      <c r="A23" s="316">
        <v>3.0</v>
      </c>
      <c r="B23" s="313" t="s">
        <v>203</v>
      </c>
      <c r="C23" s="313" t="s">
        <v>1766</v>
      </c>
      <c r="D23" s="313"/>
      <c r="E23" s="313"/>
      <c r="F23" s="313"/>
      <c r="G23" s="313"/>
      <c r="H23" s="313"/>
      <c r="I23" s="313"/>
      <c r="J23" s="313"/>
      <c r="K23" s="313"/>
      <c r="L23" s="313"/>
      <c r="M23" s="313"/>
      <c r="N23" s="313"/>
      <c r="O23" s="313"/>
      <c r="P23" s="313"/>
      <c r="Q23" s="313"/>
      <c r="R23" s="313"/>
      <c r="S23" s="313"/>
      <c r="T23" s="269"/>
      <c r="U23" s="269"/>
      <c r="V23" s="269"/>
      <c r="W23" s="269"/>
      <c r="X23" s="269"/>
      <c r="Y23" s="269"/>
      <c r="Z23" s="269"/>
      <c r="AA23" s="269"/>
      <c r="AB23" s="269"/>
      <c r="AC23" s="269"/>
      <c r="AD23" s="269"/>
      <c r="AE23" s="269"/>
      <c r="AF23" s="269"/>
    </row>
    <row r="24" ht="15.75" customHeight="1">
      <c r="A24" s="316">
        <v>3.0</v>
      </c>
      <c r="B24" s="313" t="s">
        <v>203</v>
      </c>
      <c r="C24" s="313" t="s">
        <v>1766</v>
      </c>
      <c r="D24" s="313"/>
      <c r="E24" s="313"/>
      <c r="F24" s="313"/>
      <c r="G24" s="313"/>
      <c r="H24" s="313"/>
      <c r="I24" s="313"/>
      <c r="J24" s="313"/>
      <c r="K24" s="313"/>
      <c r="L24" s="313"/>
      <c r="M24" s="313"/>
      <c r="N24" s="313"/>
      <c r="O24" s="313"/>
      <c r="P24" s="313"/>
      <c r="Q24" s="313"/>
      <c r="R24" s="313"/>
      <c r="S24" s="313"/>
      <c r="T24" s="269"/>
      <c r="U24" s="269"/>
      <c r="V24" s="269"/>
      <c r="W24" s="269"/>
      <c r="X24" s="269"/>
      <c r="Y24" s="269"/>
      <c r="Z24" s="269"/>
      <c r="AA24" s="269"/>
      <c r="AB24" s="269"/>
      <c r="AC24" s="269"/>
      <c r="AD24" s="269"/>
      <c r="AE24" s="269"/>
      <c r="AF24" s="269"/>
    </row>
    <row r="25" ht="3.75" customHeight="1">
      <c r="A25" s="425"/>
      <c r="B25" s="426"/>
      <c r="C25" s="426"/>
      <c r="D25" s="426"/>
      <c r="E25" s="426"/>
      <c r="F25" s="426"/>
      <c r="G25" s="426"/>
      <c r="H25" s="426"/>
      <c r="I25" s="426"/>
      <c r="J25" s="426"/>
      <c r="K25" s="426"/>
      <c r="L25" s="426"/>
      <c r="M25" s="426"/>
      <c r="N25" s="426"/>
      <c r="O25" s="426"/>
      <c r="P25" s="426"/>
      <c r="Q25" s="426"/>
      <c r="R25" s="426"/>
      <c r="S25" s="426"/>
      <c r="T25" s="269"/>
      <c r="U25" s="269"/>
      <c r="V25" s="269"/>
      <c r="W25" s="269"/>
      <c r="X25" s="269"/>
      <c r="Y25" s="269"/>
      <c r="Z25" s="269"/>
      <c r="AA25" s="269"/>
      <c r="AB25" s="269"/>
      <c r="AC25" s="269"/>
      <c r="AD25" s="269"/>
      <c r="AE25" s="269"/>
      <c r="AF25" s="269"/>
    </row>
    <row r="26" ht="15.75" customHeight="1">
      <c r="A26" s="321"/>
      <c r="T26" s="269"/>
      <c r="U26" s="269"/>
      <c r="V26" s="269"/>
      <c r="W26" s="269"/>
      <c r="X26" s="269"/>
      <c r="Y26" s="269"/>
      <c r="Z26" s="269"/>
      <c r="AA26" s="269"/>
      <c r="AB26" s="269"/>
      <c r="AC26" s="269"/>
      <c r="AD26" s="269"/>
      <c r="AE26" s="269"/>
      <c r="AF26" s="269"/>
    </row>
    <row r="27" ht="15.75" customHeight="1">
      <c r="A27" s="321"/>
      <c r="T27" s="269"/>
      <c r="U27" s="269"/>
      <c r="V27" s="269"/>
      <c r="W27" s="269"/>
      <c r="X27" s="269"/>
      <c r="Y27" s="269"/>
      <c r="Z27" s="269"/>
      <c r="AA27" s="269"/>
      <c r="AB27" s="269"/>
      <c r="AC27" s="269"/>
      <c r="AD27" s="269"/>
      <c r="AE27" s="269"/>
      <c r="AF27" s="269"/>
    </row>
    <row r="28" ht="15.75" customHeight="1">
      <c r="A28" s="427"/>
      <c r="B28" s="269"/>
      <c r="C28" s="269"/>
      <c r="D28" s="269"/>
      <c r="E28" s="269"/>
      <c r="F28" s="269"/>
      <c r="G28" s="269"/>
      <c r="H28" s="269"/>
      <c r="I28" s="269"/>
      <c r="J28" s="269"/>
      <c r="K28" s="269"/>
      <c r="L28" s="269"/>
      <c r="M28" s="269"/>
      <c r="N28" s="269"/>
      <c r="O28" s="269"/>
      <c r="P28" s="269"/>
      <c r="Q28" s="269"/>
      <c r="R28" s="269"/>
      <c r="S28" s="269"/>
      <c r="T28" s="269"/>
      <c r="U28" s="269"/>
      <c r="V28" s="269"/>
      <c r="W28" s="269"/>
      <c r="X28" s="269"/>
      <c r="Y28" s="269"/>
      <c r="Z28" s="269"/>
      <c r="AA28" s="269"/>
      <c r="AB28" s="269"/>
      <c r="AC28" s="269"/>
      <c r="AD28" s="269"/>
      <c r="AE28" s="269"/>
      <c r="AF28" s="269"/>
    </row>
    <row r="29" ht="15.75" customHeight="1">
      <c r="A29" s="427"/>
      <c r="B29" s="269"/>
      <c r="C29" s="269"/>
      <c r="D29" s="269"/>
      <c r="E29" s="269"/>
      <c r="F29" s="269"/>
      <c r="G29" s="269"/>
      <c r="H29" s="269"/>
      <c r="I29" s="269"/>
      <c r="J29" s="269"/>
      <c r="K29" s="269"/>
      <c r="L29" s="269"/>
      <c r="M29" s="269"/>
      <c r="N29" s="269"/>
      <c r="O29" s="269"/>
      <c r="P29" s="269"/>
      <c r="Q29" s="269"/>
      <c r="R29" s="269"/>
      <c r="S29" s="269"/>
      <c r="T29" s="269"/>
      <c r="U29" s="269"/>
      <c r="V29" s="269"/>
      <c r="W29" s="269"/>
      <c r="X29" s="269"/>
      <c r="Y29" s="269"/>
      <c r="Z29" s="269"/>
      <c r="AA29" s="269"/>
      <c r="AB29" s="269"/>
      <c r="AC29" s="269"/>
      <c r="AD29" s="269"/>
      <c r="AE29" s="269"/>
      <c r="AF29" s="269"/>
    </row>
    <row r="30" ht="15.75" customHeight="1">
      <c r="A30" s="427"/>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row>
    <row r="31" ht="15.75" customHeight="1">
      <c r="A31" s="321"/>
      <c r="T31" s="269"/>
      <c r="U31" s="269"/>
      <c r="V31" s="269"/>
      <c r="W31" s="269"/>
      <c r="X31" s="269"/>
      <c r="Y31" s="269"/>
      <c r="Z31" s="269"/>
      <c r="AA31" s="269"/>
      <c r="AB31" s="269"/>
      <c r="AC31" s="269"/>
      <c r="AD31" s="269"/>
      <c r="AE31" s="269"/>
      <c r="AF31" s="269"/>
    </row>
    <row r="32" ht="15.75" customHeight="1">
      <c r="A32" s="321"/>
      <c r="T32" s="269"/>
      <c r="U32" s="269"/>
      <c r="V32" s="269"/>
      <c r="W32" s="269"/>
      <c r="X32" s="269"/>
      <c r="Y32" s="269"/>
      <c r="Z32" s="269"/>
      <c r="AA32" s="269"/>
      <c r="AB32" s="269"/>
      <c r="AC32" s="269"/>
      <c r="AD32" s="269"/>
      <c r="AE32" s="269"/>
      <c r="AF32" s="269"/>
    </row>
    <row r="33" ht="15.75" customHeight="1">
      <c r="A33" s="321"/>
      <c r="T33" s="269"/>
      <c r="U33" s="269"/>
      <c r="V33" s="269"/>
      <c r="W33" s="269"/>
      <c r="X33" s="269"/>
      <c r="Y33" s="269"/>
      <c r="Z33" s="269"/>
      <c r="AA33" s="269"/>
      <c r="AB33" s="269"/>
      <c r="AC33" s="269"/>
      <c r="AD33" s="269"/>
      <c r="AE33" s="269"/>
      <c r="AF33" s="269"/>
    </row>
    <row r="34" ht="15.75" customHeight="1">
      <c r="A34" s="321"/>
      <c r="T34" s="269"/>
      <c r="U34" s="269"/>
      <c r="V34" s="269"/>
      <c r="W34" s="269"/>
      <c r="X34" s="269"/>
      <c r="Y34" s="269"/>
      <c r="Z34" s="269"/>
      <c r="AA34" s="269"/>
      <c r="AB34" s="269"/>
      <c r="AC34" s="269"/>
      <c r="AD34" s="269"/>
      <c r="AE34" s="269"/>
      <c r="AF34" s="269"/>
    </row>
    <row r="35" ht="15.75" customHeight="1">
      <c r="A35" s="321"/>
      <c r="T35" s="269"/>
      <c r="U35" s="269"/>
      <c r="V35" s="269"/>
      <c r="W35" s="269"/>
      <c r="X35" s="269"/>
      <c r="Y35" s="269"/>
      <c r="Z35" s="269"/>
      <c r="AA35" s="269"/>
      <c r="AB35" s="269"/>
      <c r="AC35" s="269"/>
      <c r="AD35" s="269"/>
      <c r="AE35" s="269"/>
      <c r="AF35" s="269"/>
    </row>
    <row r="36" ht="15.75" customHeight="1">
      <c r="A36" s="321"/>
      <c r="T36" s="269"/>
      <c r="U36" s="269"/>
      <c r="V36" s="269"/>
      <c r="W36" s="269"/>
      <c r="X36" s="269"/>
      <c r="Y36" s="269"/>
      <c r="Z36" s="269"/>
      <c r="AA36" s="269"/>
      <c r="AB36" s="269"/>
      <c r="AC36" s="269"/>
      <c r="AD36" s="269"/>
      <c r="AE36" s="269"/>
      <c r="AF36" s="269"/>
    </row>
    <row r="37" ht="15.75" customHeight="1">
      <c r="A37" s="321"/>
      <c r="T37" s="269"/>
      <c r="U37" s="269"/>
      <c r="V37" s="269"/>
      <c r="W37" s="269"/>
      <c r="X37" s="269"/>
      <c r="Y37" s="269"/>
      <c r="Z37" s="269"/>
      <c r="AA37" s="269"/>
      <c r="AB37" s="269"/>
      <c r="AC37" s="269"/>
      <c r="AD37" s="269"/>
      <c r="AE37" s="269"/>
      <c r="AF37" s="269"/>
    </row>
    <row r="38" ht="15.75" customHeight="1">
      <c r="A38" s="321"/>
      <c r="T38" s="269"/>
      <c r="U38" s="269"/>
      <c r="V38" s="269"/>
      <c r="W38" s="269"/>
      <c r="X38" s="269"/>
      <c r="Y38" s="269"/>
      <c r="Z38" s="269"/>
      <c r="AA38" s="269"/>
      <c r="AB38" s="269"/>
      <c r="AC38" s="269"/>
      <c r="AD38" s="269"/>
      <c r="AE38" s="269"/>
      <c r="AF38" s="269"/>
    </row>
    <row r="39" ht="15.75" customHeight="1">
      <c r="A39" s="321"/>
      <c r="T39" s="269"/>
      <c r="U39" s="269"/>
      <c r="V39" s="269"/>
      <c r="W39" s="269"/>
      <c r="X39" s="269"/>
      <c r="Y39" s="269"/>
      <c r="Z39" s="269"/>
      <c r="AA39" s="269"/>
      <c r="AB39" s="269"/>
      <c r="AC39" s="269"/>
      <c r="AD39" s="269"/>
      <c r="AE39" s="269"/>
      <c r="AF39" s="269"/>
    </row>
    <row r="40" ht="15.75" customHeight="1">
      <c r="A40" s="321"/>
      <c r="T40" s="269"/>
      <c r="U40" s="269"/>
      <c r="V40" s="269"/>
      <c r="W40" s="269"/>
      <c r="X40" s="269"/>
      <c r="Y40" s="269"/>
      <c r="Z40" s="269"/>
      <c r="AA40" s="269"/>
      <c r="AB40" s="269"/>
      <c r="AC40" s="269"/>
      <c r="AD40" s="269"/>
      <c r="AE40" s="269"/>
      <c r="AF40" s="269"/>
    </row>
    <row r="41" ht="15.75" customHeight="1">
      <c r="A41" s="321"/>
      <c r="T41" s="269"/>
      <c r="U41" s="269"/>
      <c r="V41" s="269"/>
      <c r="W41" s="269"/>
      <c r="X41" s="269"/>
      <c r="Y41" s="269"/>
      <c r="Z41" s="269"/>
      <c r="AA41" s="269"/>
      <c r="AB41" s="269"/>
      <c r="AC41" s="269"/>
      <c r="AD41" s="269"/>
      <c r="AE41" s="269"/>
      <c r="AF41" s="269"/>
    </row>
    <row r="42" ht="15.75" customHeight="1">
      <c r="A42" s="321"/>
      <c r="T42" s="269"/>
      <c r="U42" s="269"/>
      <c r="V42" s="269"/>
      <c r="W42" s="269"/>
      <c r="X42" s="269"/>
      <c r="Y42" s="269"/>
      <c r="Z42" s="269"/>
      <c r="AA42" s="269"/>
      <c r="AB42" s="269"/>
      <c r="AC42" s="269"/>
      <c r="AD42" s="269"/>
      <c r="AE42" s="269"/>
      <c r="AF42" s="269"/>
    </row>
    <row r="43" ht="15.75" customHeight="1">
      <c r="A43" s="321"/>
      <c r="T43" s="269"/>
      <c r="U43" s="269"/>
      <c r="V43" s="269"/>
      <c r="W43" s="269"/>
      <c r="X43" s="269"/>
      <c r="Y43" s="269"/>
      <c r="Z43" s="269"/>
      <c r="AA43" s="269"/>
      <c r="AB43" s="269"/>
      <c r="AC43" s="269"/>
      <c r="AD43" s="269"/>
      <c r="AE43" s="269"/>
      <c r="AF43" s="269"/>
    </row>
    <row r="44" ht="15.75" customHeight="1">
      <c r="A44" s="321"/>
      <c r="T44" s="269"/>
      <c r="U44" s="269"/>
      <c r="V44" s="269"/>
      <c r="W44" s="269"/>
      <c r="X44" s="269"/>
      <c r="Y44" s="269"/>
      <c r="Z44" s="269"/>
      <c r="AA44" s="269"/>
      <c r="AB44" s="269"/>
      <c r="AC44" s="269"/>
      <c r="AD44" s="269"/>
      <c r="AE44" s="269"/>
      <c r="AF44" s="269"/>
    </row>
    <row r="45" ht="15.75" customHeight="1">
      <c r="A45" s="321"/>
      <c r="T45" s="269"/>
      <c r="U45" s="269"/>
      <c r="V45" s="269"/>
      <c r="W45" s="269"/>
      <c r="X45" s="269"/>
      <c r="Y45" s="269"/>
      <c r="Z45" s="269"/>
      <c r="AA45" s="269"/>
      <c r="AB45" s="269"/>
      <c r="AC45" s="269"/>
      <c r="AD45" s="269"/>
      <c r="AE45" s="269"/>
      <c r="AF45" s="269"/>
    </row>
    <row r="46" ht="15.75" customHeight="1">
      <c r="A46" s="321"/>
      <c r="T46" s="269"/>
      <c r="U46" s="269"/>
      <c r="V46" s="269"/>
      <c r="W46" s="269"/>
      <c r="X46" s="269"/>
      <c r="Y46" s="269"/>
      <c r="Z46" s="269"/>
      <c r="AA46" s="269"/>
      <c r="AB46" s="269"/>
      <c r="AC46" s="269"/>
      <c r="AD46" s="269"/>
      <c r="AE46" s="269"/>
      <c r="AF46" s="269"/>
    </row>
    <row r="47" ht="15.75" customHeight="1">
      <c r="A47" s="321"/>
      <c r="T47" s="269"/>
      <c r="U47" s="269"/>
      <c r="V47" s="269"/>
      <c r="W47" s="269"/>
      <c r="X47" s="269"/>
      <c r="Y47" s="269"/>
      <c r="Z47" s="269"/>
      <c r="AA47" s="269"/>
      <c r="AB47" s="269"/>
      <c r="AC47" s="269"/>
      <c r="AD47" s="269"/>
      <c r="AE47" s="269"/>
      <c r="AF47" s="269"/>
    </row>
    <row r="48" ht="15.75" customHeight="1">
      <c r="A48" s="321"/>
      <c r="T48" s="269"/>
      <c r="U48" s="269"/>
      <c r="V48" s="269"/>
      <c r="W48" s="269"/>
      <c r="X48" s="269"/>
      <c r="Y48" s="269"/>
      <c r="Z48" s="269"/>
      <c r="AA48" s="269"/>
      <c r="AB48" s="269"/>
      <c r="AC48" s="269"/>
      <c r="AD48" s="269"/>
      <c r="AE48" s="269"/>
      <c r="AF48" s="269"/>
    </row>
    <row r="49" ht="15.75" customHeight="1">
      <c r="A49" s="321"/>
      <c r="T49" s="269"/>
      <c r="U49" s="269"/>
      <c r="V49" s="269"/>
      <c r="W49" s="269"/>
      <c r="X49" s="269"/>
      <c r="Y49" s="269"/>
      <c r="Z49" s="269"/>
      <c r="AA49" s="269"/>
      <c r="AB49" s="269"/>
      <c r="AC49" s="269"/>
      <c r="AD49" s="269"/>
      <c r="AE49" s="269"/>
      <c r="AF49" s="269"/>
    </row>
    <row r="50" ht="15.75" customHeight="1">
      <c r="A50" s="321"/>
      <c r="T50" s="269"/>
      <c r="U50" s="269"/>
      <c r="V50" s="269"/>
      <c r="W50" s="269"/>
      <c r="X50" s="269"/>
      <c r="Y50" s="269"/>
      <c r="Z50" s="269"/>
      <c r="AA50" s="269"/>
      <c r="AB50" s="269"/>
      <c r="AC50" s="269"/>
      <c r="AD50" s="269"/>
      <c r="AE50" s="269"/>
      <c r="AF50" s="269"/>
    </row>
    <row r="51" ht="15.75" customHeight="1">
      <c r="A51" s="321"/>
      <c r="T51" s="269"/>
      <c r="U51" s="269"/>
      <c r="V51" s="269"/>
      <c r="W51" s="269"/>
      <c r="X51" s="269"/>
      <c r="Y51" s="269"/>
      <c r="Z51" s="269"/>
      <c r="AA51" s="269"/>
      <c r="AB51" s="269"/>
      <c r="AC51" s="269"/>
      <c r="AD51" s="269"/>
      <c r="AE51" s="269"/>
      <c r="AF51" s="269"/>
    </row>
    <row r="52" ht="15.75" customHeight="1">
      <c r="A52" s="321"/>
      <c r="T52" s="269"/>
      <c r="U52" s="269"/>
      <c r="V52" s="269"/>
      <c r="W52" s="269"/>
      <c r="X52" s="269"/>
      <c r="Y52" s="269"/>
      <c r="Z52" s="269"/>
      <c r="AA52" s="269"/>
      <c r="AB52" s="269"/>
      <c r="AC52" s="269"/>
      <c r="AD52" s="269"/>
      <c r="AE52" s="269"/>
      <c r="AF52" s="269"/>
    </row>
    <row r="53" ht="15.75" customHeight="1">
      <c r="A53" s="321"/>
      <c r="T53" s="269"/>
      <c r="U53" s="269"/>
      <c r="V53" s="269"/>
      <c r="W53" s="269"/>
      <c r="X53" s="269"/>
      <c r="Y53" s="269"/>
      <c r="Z53" s="269"/>
      <c r="AA53" s="269"/>
      <c r="AB53" s="269"/>
      <c r="AC53" s="269"/>
      <c r="AD53" s="269"/>
      <c r="AE53" s="269"/>
      <c r="AF53" s="269"/>
    </row>
    <row r="54" ht="15.75" customHeight="1">
      <c r="A54" s="321"/>
      <c r="T54" s="269"/>
      <c r="U54" s="269"/>
      <c r="V54" s="269"/>
      <c r="W54" s="269"/>
      <c r="X54" s="269"/>
      <c r="Y54" s="269"/>
      <c r="Z54" s="269"/>
      <c r="AA54" s="269"/>
      <c r="AB54" s="269"/>
      <c r="AC54" s="269"/>
      <c r="AD54" s="269"/>
      <c r="AE54" s="269"/>
      <c r="AF54" s="269"/>
    </row>
    <row r="55" ht="15.75" customHeight="1">
      <c r="A55" s="321"/>
      <c r="T55" s="269"/>
      <c r="U55" s="269"/>
      <c r="V55" s="269"/>
      <c r="W55" s="269"/>
      <c r="X55" s="269"/>
      <c r="Y55" s="269"/>
      <c r="Z55" s="269"/>
      <c r="AA55" s="269"/>
      <c r="AB55" s="269"/>
      <c r="AC55" s="269"/>
      <c r="AD55" s="269"/>
      <c r="AE55" s="269"/>
      <c r="AF55" s="269"/>
    </row>
    <row r="56" ht="15.75" customHeight="1">
      <c r="A56" s="321"/>
      <c r="T56" s="269"/>
      <c r="U56" s="269"/>
      <c r="V56" s="269"/>
      <c r="W56" s="269"/>
      <c r="X56" s="269"/>
      <c r="Y56" s="269"/>
      <c r="Z56" s="269"/>
      <c r="AA56" s="269"/>
      <c r="AB56" s="269"/>
      <c r="AC56" s="269"/>
      <c r="AD56" s="269"/>
      <c r="AE56" s="269"/>
      <c r="AF56" s="269"/>
    </row>
    <row r="57" ht="15.75" customHeight="1">
      <c r="A57" s="321"/>
      <c r="T57" s="269"/>
      <c r="U57" s="269"/>
      <c r="V57" s="269"/>
      <c r="W57" s="269"/>
      <c r="X57" s="269"/>
      <c r="Y57" s="269"/>
      <c r="Z57" s="269"/>
      <c r="AA57" s="269"/>
      <c r="AB57" s="269"/>
      <c r="AC57" s="269"/>
      <c r="AD57" s="269"/>
      <c r="AE57" s="269"/>
      <c r="AF57" s="269"/>
    </row>
    <row r="58" ht="15.75" customHeight="1">
      <c r="A58" s="321"/>
      <c r="T58" s="269"/>
      <c r="U58" s="269"/>
      <c r="V58" s="269"/>
      <c r="W58" s="269"/>
      <c r="X58" s="269"/>
      <c r="Y58" s="269"/>
      <c r="Z58" s="269"/>
      <c r="AA58" s="269"/>
      <c r="AB58" s="269"/>
      <c r="AC58" s="269"/>
      <c r="AD58" s="269"/>
      <c r="AE58" s="269"/>
      <c r="AF58" s="269"/>
    </row>
    <row r="59" ht="15.75" customHeight="1">
      <c r="A59" s="321"/>
      <c r="T59" s="269"/>
      <c r="U59" s="269"/>
      <c r="V59" s="269"/>
      <c r="W59" s="269"/>
      <c r="X59" s="269"/>
      <c r="Y59" s="269"/>
      <c r="Z59" s="269"/>
      <c r="AA59" s="269"/>
      <c r="AB59" s="269"/>
      <c r="AC59" s="269"/>
      <c r="AD59" s="269"/>
      <c r="AE59" s="269"/>
      <c r="AF59" s="269"/>
    </row>
    <row r="60" ht="15.75" customHeight="1">
      <c r="A60" s="321"/>
      <c r="T60" s="269"/>
      <c r="U60" s="269"/>
      <c r="V60" s="269"/>
      <c r="W60" s="269"/>
      <c r="X60" s="269"/>
      <c r="Y60" s="269"/>
      <c r="Z60" s="269"/>
      <c r="AA60" s="269"/>
      <c r="AB60" s="269"/>
      <c r="AC60" s="269"/>
      <c r="AD60" s="269"/>
      <c r="AE60" s="269"/>
      <c r="AF60" s="269"/>
    </row>
    <row r="61" ht="15.75" customHeight="1">
      <c r="A61" s="321"/>
      <c r="T61" s="269"/>
      <c r="U61" s="269"/>
      <c r="V61" s="269"/>
      <c r="W61" s="269"/>
      <c r="X61" s="269"/>
      <c r="Y61" s="269"/>
      <c r="Z61" s="269"/>
      <c r="AA61" s="269"/>
      <c r="AB61" s="269"/>
      <c r="AC61" s="269"/>
      <c r="AD61" s="269"/>
      <c r="AE61" s="269"/>
      <c r="AF61" s="269"/>
    </row>
    <row r="62" ht="15.75" customHeight="1">
      <c r="A62" s="321"/>
      <c r="T62" s="269"/>
      <c r="U62" s="269"/>
      <c r="V62" s="269"/>
      <c r="W62" s="269"/>
      <c r="X62" s="269"/>
      <c r="Y62" s="269"/>
      <c r="Z62" s="269"/>
      <c r="AA62" s="269"/>
      <c r="AB62" s="269"/>
      <c r="AC62" s="269"/>
      <c r="AD62" s="269"/>
      <c r="AE62" s="269"/>
      <c r="AF62" s="269"/>
    </row>
    <row r="63" ht="15.75" customHeight="1">
      <c r="A63" s="321"/>
      <c r="T63" s="269"/>
      <c r="U63" s="269"/>
      <c r="V63" s="269"/>
      <c r="W63" s="269"/>
      <c r="X63" s="269"/>
      <c r="Y63" s="269"/>
      <c r="Z63" s="269"/>
      <c r="AA63" s="269"/>
      <c r="AB63" s="269"/>
      <c r="AC63" s="269"/>
      <c r="AD63" s="269"/>
      <c r="AE63" s="269"/>
      <c r="AF63" s="269"/>
    </row>
    <row r="64" ht="15.75" customHeight="1">
      <c r="A64" s="321"/>
      <c r="T64" s="269"/>
      <c r="U64" s="269"/>
      <c r="V64" s="269"/>
      <c r="W64" s="269"/>
      <c r="X64" s="269"/>
      <c r="Y64" s="269"/>
      <c r="Z64" s="269"/>
      <c r="AA64" s="269"/>
      <c r="AB64" s="269"/>
      <c r="AC64" s="269"/>
      <c r="AD64" s="269"/>
      <c r="AE64" s="269"/>
      <c r="AF64" s="269"/>
    </row>
    <row r="65" ht="15.75" customHeight="1">
      <c r="A65" s="321"/>
      <c r="T65" s="269"/>
      <c r="U65" s="269"/>
      <c r="V65" s="269"/>
      <c r="W65" s="269"/>
      <c r="X65" s="269"/>
      <c r="Y65" s="269"/>
      <c r="Z65" s="269"/>
      <c r="AA65" s="269"/>
      <c r="AB65" s="269"/>
      <c r="AC65" s="269"/>
      <c r="AD65" s="269"/>
      <c r="AE65" s="269"/>
      <c r="AF65" s="269"/>
    </row>
    <row r="66" ht="15.75" customHeight="1">
      <c r="A66" s="321"/>
      <c r="T66" s="269"/>
      <c r="U66" s="269"/>
      <c r="V66" s="269"/>
      <c r="W66" s="269"/>
      <c r="X66" s="269"/>
      <c r="Y66" s="269"/>
      <c r="Z66" s="269"/>
      <c r="AA66" s="269"/>
      <c r="AB66" s="269"/>
      <c r="AC66" s="269"/>
      <c r="AD66" s="269"/>
      <c r="AE66" s="269"/>
      <c r="AF66" s="269"/>
    </row>
    <row r="67" ht="15.75" customHeight="1">
      <c r="A67" s="321"/>
      <c r="T67" s="269"/>
      <c r="U67" s="269"/>
      <c r="V67" s="269"/>
      <c r="W67" s="269"/>
      <c r="X67" s="269"/>
      <c r="Y67" s="269"/>
      <c r="Z67" s="269"/>
      <c r="AA67" s="269"/>
      <c r="AB67" s="269"/>
      <c r="AC67" s="269"/>
      <c r="AD67" s="269"/>
      <c r="AE67" s="269"/>
      <c r="AF67" s="269"/>
    </row>
    <row r="68" ht="15.75" customHeight="1">
      <c r="A68" s="321"/>
      <c r="T68" s="269"/>
      <c r="U68" s="269"/>
      <c r="V68" s="269"/>
      <c r="W68" s="269"/>
      <c r="X68" s="269"/>
      <c r="Y68" s="269"/>
      <c r="Z68" s="269"/>
      <c r="AA68" s="269"/>
      <c r="AB68" s="269"/>
      <c r="AC68" s="269"/>
      <c r="AD68" s="269"/>
      <c r="AE68" s="269"/>
      <c r="AF68" s="269"/>
    </row>
    <row r="69" ht="15.75" customHeight="1">
      <c r="A69" s="321"/>
      <c r="T69" s="269"/>
      <c r="U69" s="269"/>
      <c r="V69" s="269"/>
      <c r="W69" s="269"/>
      <c r="X69" s="269"/>
      <c r="Y69" s="269"/>
      <c r="Z69" s="269"/>
      <c r="AA69" s="269"/>
      <c r="AB69" s="269"/>
      <c r="AC69" s="269"/>
      <c r="AD69" s="269"/>
      <c r="AE69" s="269"/>
      <c r="AF69" s="269"/>
    </row>
    <row r="70" ht="15.75" customHeight="1">
      <c r="A70" s="321"/>
      <c r="T70" s="269"/>
      <c r="U70" s="269"/>
      <c r="V70" s="269"/>
      <c r="W70" s="269"/>
      <c r="X70" s="269"/>
      <c r="Y70" s="269"/>
      <c r="Z70" s="269"/>
      <c r="AA70" s="269"/>
      <c r="AB70" s="269"/>
      <c r="AC70" s="269"/>
      <c r="AD70" s="269"/>
      <c r="AE70" s="269"/>
      <c r="AF70" s="269"/>
    </row>
    <row r="71" ht="15.75" customHeight="1">
      <c r="A71" s="321"/>
      <c r="T71" s="269"/>
      <c r="U71" s="269"/>
      <c r="V71" s="269"/>
      <c r="W71" s="269"/>
      <c r="X71" s="269"/>
      <c r="Y71" s="269"/>
      <c r="Z71" s="269"/>
      <c r="AA71" s="269"/>
      <c r="AB71" s="269"/>
      <c r="AC71" s="269"/>
      <c r="AD71" s="269"/>
      <c r="AE71" s="269"/>
      <c r="AF71" s="269"/>
    </row>
    <row r="72" ht="15.75" customHeight="1">
      <c r="A72" s="321"/>
      <c r="T72" s="269"/>
      <c r="U72" s="269"/>
      <c r="V72" s="269"/>
      <c r="W72" s="269"/>
      <c r="X72" s="269"/>
      <c r="Y72" s="269"/>
      <c r="Z72" s="269"/>
      <c r="AA72" s="269"/>
      <c r="AB72" s="269"/>
      <c r="AC72" s="269"/>
      <c r="AD72" s="269"/>
      <c r="AE72" s="269"/>
      <c r="AF72" s="269"/>
    </row>
    <row r="73" ht="15.75" customHeight="1">
      <c r="A73" s="321"/>
      <c r="T73" s="269"/>
      <c r="U73" s="269"/>
      <c r="V73" s="269"/>
      <c r="W73" s="269"/>
      <c r="X73" s="269"/>
      <c r="Y73" s="269"/>
      <c r="Z73" s="269"/>
      <c r="AA73" s="269"/>
      <c r="AB73" s="269"/>
      <c r="AC73" s="269"/>
      <c r="AD73" s="269"/>
      <c r="AE73" s="269"/>
      <c r="AF73" s="269"/>
    </row>
    <row r="74" ht="15.75" customHeight="1">
      <c r="A74" s="321"/>
      <c r="T74" s="269"/>
      <c r="U74" s="269"/>
      <c r="V74" s="269"/>
      <c r="W74" s="269"/>
      <c r="X74" s="269"/>
      <c r="Y74" s="269"/>
      <c r="Z74" s="269"/>
      <c r="AA74" s="269"/>
      <c r="AB74" s="269"/>
      <c r="AC74" s="269"/>
      <c r="AD74" s="269"/>
      <c r="AE74" s="269"/>
      <c r="AF74" s="269"/>
    </row>
    <row r="75" ht="15.75" customHeight="1">
      <c r="A75" s="321"/>
      <c r="T75" s="269"/>
      <c r="U75" s="269"/>
      <c r="V75" s="269"/>
      <c r="W75" s="269"/>
      <c r="X75" s="269"/>
      <c r="Y75" s="269"/>
      <c r="Z75" s="269"/>
      <c r="AA75" s="269"/>
      <c r="AB75" s="269"/>
      <c r="AC75" s="269"/>
      <c r="AD75" s="269"/>
      <c r="AE75" s="269"/>
      <c r="AF75" s="269"/>
    </row>
    <row r="76" ht="15.75" customHeight="1">
      <c r="A76" s="321"/>
      <c r="T76" s="269"/>
      <c r="U76" s="269"/>
      <c r="V76" s="269"/>
      <c r="W76" s="269"/>
      <c r="X76" s="269"/>
      <c r="Y76" s="269"/>
      <c r="Z76" s="269"/>
      <c r="AA76" s="269"/>
      <c r="AB76" s="269"/>
      <c r="AC76" s="269"/>
      <c r="AD76" s="269"/>
      <c r="AE76" s="269"/>
      <c r="AF76" s="269"/>
    </row>
    <row r="77" ht="15.75" customHeight="1">
      <c r="A77" s="321"/>
      <c r="T77" s="269"/>
      <c r="U77" s="269"/>
      <c r="V77" s="269"/>
      <c r="W77" s="269"/>
      <c r="X77" s="269"/>
      <c r="Y77" s="269"/>
      <c r="Z77" s="269"/>
      <c r="AA77" s="269"/>
      <c r="AB77" s="269"/>
      <c r="AC77" s="269"/>
      <c r="AD77" s="269"/>
      <c r="AE77" s="269"/>
      <c r="AF77" s="269"/>
    </row>
    <row r="78" ht="15.75" customHeight="1">
      <c r="A78" s="321"/>
      <c r="T78" s="269"/>
      <c r="U78" s="269"/>
      <c r="V78" s="269"/>
      <c r="W78" s="269"/>
      <c r="X78" s="269"/>
      <c r="Y78" s="269"/>
      <c r="Z78" s="269"/>
      <c r="AA78" s="269"/>
      <c r="AB78" s="269"/>
      <c r="AC78" s="269"/>
      <c r="AD78" s="269"/>
      <c r="AE78" s="269"/>
      <c r="AF78" s="269"/>
    </row>
    <row r="79" ht="15.75" customHeight="1">
      <c r="A79" s="321"/>
      <c r="T79" s="269"/>
      <c r="U79" s="269"/>
      <c r="V79" s="269"/>
      <c r="W79" s="269"/>
      <c r="X79" s="269"/>
      <c r="Y79" s="269"/>
      <c r="Z79" s="269"/>
      <c r="AA79" s="269"/>
      <c r="AB79" s="269"/>
      <c r="AC79" s="269"/>
      <c r="AD79" s="269"/>
      <c r="AE79" s="269"/>
      <c r="AF79" s="269"/>
    </row>
    <row r="80" ht="15.75" customHeight="1">
      <c r="A80" s="321"/>
      <c r="T80" s="269"/>
      <c r="U80" s="269"/>
      <c r="V80" s="269"/>
      <c r="W80" s="269"/>
      <c r="X80" s="269"/>
      <c r="Y80" s="269"/>
      <c r="Z80" s="269"/>
      <c r="AA80" s="269"/>
      <c r="AB80" s="269"/>
      <c r="AC80" s="269"/>
      <c r="AD80" s="269"/>
      <c r="AE80" s="269"/>
      <c r="AF80" s="269"/>
    </row>
    <row r="81" ht="15.75" customHeight="1">
      <c r="A81" s="321"/>
      <c r="T81" s="269"/>
      <c r="U81" s="269"/>
      <c r="V81" s="269"/>
      <c r="W81" s="269"/>
      <c r="X81" s="269"/>
      <c r="Y81" s="269"/>
      <c r="Z81" s="269"/>
      <c r="AA81" s="269"/>
      <c r="AB81" s="269"/>
      <c r="AC81" s="269"/>
      <c r="AD81" s="269"/>
      <c r="AE81" s="269"/>
      <c r="AF81" s="269"/>
    </row>
    <row r="82" ht="15.75" customHeight="1">
      <c r="A82" s="321"/>
      <c r="T82" s="269"/>
      <c r="U82" s="269"/>
      <c r="V82" s="269"/>
      <c r="W82" s="269"/>
      <c r="X82" s="269"/>
      <c r="Y82" s="269"/>
      <c r="Z82" s="269"/>
      <c r="AA82" s="269"/>
      <c r="AB82" s="269"/>
      <c r="AC82" s="269"/>
      <c r="AD82" s="269"/>
      <c r="AE82" s="269"/>
      <c r="AF82" s="269"/>
    </row>
    <row r="83" ht="15.75" customHeight="1">
      <c r="A83" s="321"/>
      <c r="T83" s="269"/>
      <c r="U83" s="269"/>
      <c r="V83" s="269"/>
      <c r="W83" s="269"/>
      <c r="X83" s="269"/>
      <c r="Y83" s="269"/>
      <c r="Z83" s="269"/>
      <c r="AA83" s="269"/>
      <c r="AB83" s="269"/>
      <c r="AC83" s="269"/>
      <c r="AD83" s="269"/>
      <c r="AE83" s="269"/>
      <c r="AF83" s="269"/>
    </row>
    <row r="84" ht="15.75" customHeight="1">
      <c r="A84" s="321"/>
      <c r="T84" s="269"/>
      <c r="U84" s="269"/>
      <c r="V84" s="269"/>
      <c r="W84" s="269"/>
      <c r="X84" s="269"/>
      <c r="Y84" s="269"/>
      <c r="Z84" s="269"/>
      <c r="AA84" s="269"/>
      <c r="AB84" s="269"/>
      <c r="AC84" s="269"/>
      <c r="AD84" s="269"/>
      <c r="AE84" s="269"/>
      <c r="AF84" s="269"/>
    </row>
    <row r="85" ht="15.75" customHeight="1">
      <c r="A85" s="321"/>
      <c r="T85" s="269"/>
      <c r="U85" s="269"/>
      <c r="V85" s="269"/>
      <c r="W85" s="269"/>
      <c r="X85" s="269"/>
      <c r="Y85" s="269"/>
      <c r="Z85" s="269"/>
      <c r="AA85" s="269"/>
      <c r="AB85" s="269"/>
      <c r="AC85" s="269"/>
      <c r="AD85" s="269"/>
      <c r="AE85" s="269"/>
      <c r="AF85" s="269"/>
    </row>
    <row r="86" ht="15.75" customHeight="1">
      <c r="A86" s="321"/>
      <c r="T86" s="269"/>
      <c r="U86" s="269"/>
      <c r="V86" s="269"/>
      <c r="W86" s="269"/>
      <c r="X86" s="269"/>
      <c r="Y86" s="269"/>
      <c r="Z86" s="269"/>
      <c r="AA86" s="269"/>
      <c r="AB86" s="269"/>
      <c r="AC86" s="269"/>
      <c r="AD86" s="269"/>
      <c r="AE86" s="269"/>
      <c r="AF86" s="269"/>
    </row>
    <row r="87" ht="15.75" customHeight="1">
      <c r="A87" s="321"/>
      <c r="T87" s="269"/>
      <c r="U87" s="269"/>
      <c r="V87" s="269"/>
      <c r="W87" s="269"/>
      <c r="X87" s="269"/>
      <c r="Y87" s="269"/>
      <c r="Z87" s="269"/>
      <c r="AA87" s="269"/>
      <c r="AB87" s="269"/>
      <c r="AC87" s="269"/>
      <c r="AD87" s="269"/>
      <c r="AE87" s="269"/>
      <c r="AF87" s="269"/>
    </row>
    <row r="88" ht="15.75" customHeight="1">
      <c r="A88" s="321"/>
      <c r="T88" s="269"/>
      <c r="U88" s="269"/>
      <c r="V88" s="269"/>
      <c r="W88" s="269"/>
      <c r="X88" s="269"/>
      <c r="Y88" s="269"/>
      <c r="Z88" s="269"/>
      <c r="AA88" s="269"/>
      <c r="AB88" s="269"/>
      <c r="AC88" s="269"/>
      <c r="AD88" s="269"/>
      <c r="AE88" s="269"/>
      <c r="AF88" s="269"/>
    </row>
    <row r="89" ht="15.75" customHeight="1">
      <c r="A89" s="321"/>
      <c r="T89" s="269"/>
      <c r="U89" s="269"/>
      <c r="V89" s="269"/>
      <c r="W89" s="269"/>
      <c r="X89" s="269"/>
      <c r="Y89" s="269"/>
      <c r="Z89" s="269"/>
      <c r="AA89" s="269"/>
      <c r="AB89" s="269"/>
      <c r="AC89" s="269"/>
      <c r="AD89" s="269"/>
      <c r="AE89" s="269"/>
      <c r="AF89" s="269"/>
    </row>
    <row r="90" ht="15.75" customHeight="1">
      <c r="A90" s="321"/>
      <c r="T90" s="269"/>
      <c r="U90" s="269"/>
      <c r="V90" s="269"/>
      <c r="W90" s="269"/>
      <c r="X90" s="269"/>
      <c r="Y90" s="269"/>
      <c r="Z90" s="269"/>
      <c r="AA90" s="269"/>
      <c r="AB90" s="269"/>
      <c r="AC90" s="269"/>
      <c r="AD90" s="269"/>
      <c r="AE90" s="269"/>
      <c r="AF90" s="269"/>
    </row>
    <row r="91" ht="15.75" customHeight="1">
      <c r="A91" s="321"/>
      <c r="T91" s="269"/>
      <c r="U91" s="269"/>
      <c r="V91" s="269"/>
      <c r="W91" s="269"/>
      <c r="X91" s="269"/>
      <c r="Y91" s="269"/>
      <c r="Z91" s="269"/>
      <c r="AA91" s="269"/>
      <c r="AB91" s="269"/>
      <c r="AC91" s="269"/>
      <c r="AD91" s="269"/>
      <c r="AE91" s="269"/>
      <c r="AF91" s="269"/>
    </row>
    <row r="92" ht="15.75" customHeight="1">
      <c r="A92" s="321"/>
      <c r="T92" s="269"/>
      <c r="U92" s="269"/>
      <c r="V92" s="269"/>
      <c r="W92" s="269"/>
      <c r="X92" s="269"/>
      <c r="Y92" s="269"/>
      <c r="Z92" s="269"/>
      <c r="AA92" s="269"/>
      <c r="AB92" s="269"/>
      <c r="AC92" s="269"/>
      <c r="AD92" s="269"/>
      <c r="AE92" s="269"/>
      <c r="AF92" s="269"/>
    </row>
    <row r="93" ht="15.75" customHeight="1">
      <c r="A93" s="321"/>
      <c r="T93" s="269"/>
      <c r="U93" s="269"/>
      <c r="V93" s="269"/>
      <c r="W93" s="269"/>
      <c r="X93" s="269"/>
      <c r="Y93" s="269"/>
      <c r="Z93" s="269"/>
      <c r="AA93" s="269"/>
      <c r="AB93" s="269"/>
      <c r="AC93" s="269"/>
      <c r="AD93" s="269"/>
      <c r="AE93" s="269"/>
      <c r="AF93" s="269"/>
    </row>
    <row r="94" ht="15.75" customHeight="1">
      <c r="A94" s="321"/>
      <c r="T94" s="269"/>
      <c r="U94" s="269"/>
      <c r="V94" s="269"/>
      <c r="W94" s="269"/>
      <c r="X94" s="269"/>
      <c r="Y94" s="269"/>
      <c r="Z94" s="269"/>
      <c r="AA94" s="269"/>
      <c r="AB94" s="269"/>
      <c r="AC94" s="269"/>
      <c r="AD94" s="269"/>
      <c r="AE94" s="269"/>
      <c r="AF94" s="269"/>
    </row>
    <row r="95" ht="15.75" customHeight="1">
      <c r="A95" s="321"/>
      <c r="T95" s="269"/>
      <c r="U95" s="269"/>
      <c r="V95" s="269"/>
      <c r="W95" s="269"/>
      <c r="X95" s="269"/>
      <c r="Y95" s="269"/>
      <c r="Z95" s="269"/>
      <c r="AA95" s="269"/>
      <c r="AB95" s="269"/>
      <c r="AC95" s="269"/>
      <c r="AD95" s="269"/>
      <c r="AE95" s="269"/>
      <c r="AF95" s="269"/>
    </row>
    <row r="96" ht="15.75" customHeight="1">
      <c r="A96" s="321"/>
      <c r="T96" s="269"/>
      <c r="U96" s="269"/>
      <c r="V96" s="269"/>
      <c r="W96" s="269"/>
      <c r="X96" s="269"/>
      <c r="Y96" s="269"/>
      <c r="Z96" s="269"/>
      <c r="AA96" s="269"/>
      <c r="AB96" s="269"/>
      <c r="AC96" s="269"/>
      <c r="AD96" s="269"/>
      <c r="AE96" s="269"/>
      <c r="AF96" s="269"/>
    </row>
    <row r="97" ht="15.75" customHeight="1">
      <c r="A97" s="321"/>
      <c r="T97" s="269"/>
      <c r="U97" s="269"/>
      <c r="V97" s="269"/>
      <c r="W97" s="269"/>
      <c r="X97" s="269"/>
      <c r="Y97" s="269"/>
      <c r="Z97" s="269"/>
      <c r="AA97" s="269"/>
      <c r="AB97" s="269"/>
      <c r="AC97" s="269"/>
      <c r="AD97" s="269"/>
      <c r="AE97" s="269"/>
      <c r="AF97" s="269"/>
    </row>
    <row r="98" ht="15.75" customHeight="1">
      <c r="A98" s="321"/>
      <c r="T98" s="269"/>
      <c r="U98" s="269"/>
      <c r="V98" s="269"/>
      <c r="W98" s="269"/>
      <c r="X98" s="269"/>
      <c r="Y98" s="269"/>
      <c r="Z98" s="269"/>
      <c r="AA98" s="269"/>
      <c r="AB98" s="269"/>
      <c r="AC98" s="269"/>
      <c r="AD98" s="269"/>
      <c r="AE98" s="269"/>
      <c r="AF98" s="269"/>
    </row>
    <row r="99" ht="15.75" customHeight="1">
      <c r="A99" s="321"/>
      <c r="T99" s="269"/>
      <c r="U99" s="269"/>
      <c r="V99" s="269"/>
      <c r="W99" s="269"/>
      <c r="X99" s="269"/>
      <c r="Y99" s="269"/>
      <c r="Z99" s="269"/>
      <c r="AA99" s="269"/>
      <c r="AB99" s="269"/>
      <c r="AC99" s="269"/>
      <c r="AD99" s="269"/>
      <c r="AE99" s="269"/>
      <c r="AF99" s="269"/>
    </row>
    <row r="100" ht="15.75" customHeight="1">
      <c r="A100" s="321"/>
      <c r="T100" s="269"/>
      <c r="U100" s="269"/>
      <c r="V100" s="269"/>
      <c r="W100" s="269"/>
      <c r="X100" s="269"/>
      <c r="Y100" s="269"/>
      <c r="Z100" s="269"/>
      <c r="AA100" s="269"/>
      <c r="AB100" s="269"/>
      <c r="AC100" s="269"/>
      <c r="AD100" s="269"/>
      <c r="AE100" s="269"/>
      <c r="AF100" s="269"/>
    </row>
    <row r="101" ht="15.75" customHeight="1">
      <c r="A101" s="321"/>
      <c r="T101" s="269"/>
      <c r="U101" s="269"/>
      <c r="V101" s="269"/>
      <c r="W101" s="269"/>
      <c r="X101" s="269"/>
      <c r="Y101" s="269"/>
      <c r="Z101" s="269"/>
      <c r="AA101" s="269"/>
      <c r="AB101" s="269"/>
      <c r="AC101" s="269"/>
      <c r="AD101" s="269"/>
      <c r="AE101" s="269"/>
      <c r="AF101" s="269"/>
    </row>
    <row r="102" ht="15.75" customHeight="1">
      <c r="A102" s="321"/>
      <c r="T102" s="269"/>
      <c r="U102" s="269"/>
      <c r="V102" s="269"/>
      <c r="W102" s="269"/>
      <c r="X102" s="269"/>
      <c r="Y102" s="269"/>
      <c r="Z102" s="269"/>
      <c r="AA102" s="269"/>
      <c r="AB102" s="269"/>
      <c r="AC102" s="269"/>
      <c r="AD102" s="269"/>
      <c r="AE102" s="269"/>
      <c r="AF102" s="269"/>
    </row>
    <row r="103" ht="15.75" customHeight="1">
      <c r="A103" s="321"/>
      <c r="T103" s="269"/>
      <c r="U103" s="269"/>
      <c r="V103" s="269"/>
      <c r="W103" s="269"/>
      <c r="X103" s="269"/>
      <c r="Y103" s="269"/>
      <c r="Z103" s="269"/>
      <c r="AA103" s="269"/>
      <c r="AB103" s="269"/>
      <c r="AC103" s="269"/>
      <c r="AD103" s="269"/>
      <c r="AE103" s="269"/>
      <c r="AF103" s="269"/>
    </row>
    <row r="104" ht="15.75" customHeight="1">
      <c r="A104" s="321"/>
      <c r="T104" s="269"/>
      <c r="U104" s="269"/>
      <c r="V104" s="269"/>
      <c r="W104" s="269"/>
      <c r="X104" s="269"/>
      <c r="Y104" s="269"/>
      <c r="Z104" s="269"/>
      <c r="AA104" s="269"/>
      <c r="AB104" s="269"/>
      <c r="AC104" s="269"/>
      <c r="AD104" s="269"/>
      <c r="AE104" s="269"/>
      <c r="AF104" s="269"/>
    </row>
    <row r="105" ht="15.75" customHeight="1">
      <c r="A105" s="321"/>
      <c r="T105" s="269"/>
      <c r="U105" s="269"/>
      <c r="V105" s="269"/>
      <c r="W105" s="269"/>
      <c r="X105" s="269"/>
      <c r="Y105" s="269"/>
      <c r="Z105" s="269"/>
      <c r="AA105" s="269"/>
      <c r="AB105" s="269"/>
      <c r="AC105" s="269"/>
      <c r="AD105" s="269"/>
      <c r="AE105" s="269"/>
      <c r="AF105" s="269"/>
    </row>
    <row r="106" ht="15.75" customHeight="1">
      <c r="A106" s="321"/>
      <c r="T106" s="269"/>
      <c r="U106" s="269"/>
      <c r="V106" s="269"/>
      <c r="W106" s="269"/>
      <c r="X106" s="269"/>
      <c r="Y106" s="269"/>
      <c r="Z106" s="269"/>
      <c r="AA106" s="269"/>
      <c r="AB106" s="269"/>
      <c r="AC106" s="269"/>
      <c r="AD106" s="269"/>
      <c r="AE106" s="269"/>
      <c r="AF106" s="269"/>
    </row>
    <row r="107" ht="15.75" customHeight="1">
      <c r="A107" s="321"/>
      <c r="T107" s="269"/>
      <c r="U107" s="269"/>
      <c r="V107" s="269"/>
      <c r="W107" s="269"/>
      <c r="X107" s="269"/>
      <c r="Y107" s="269"/>
      <c r="Z107" s="269"/>
      <c r="AA107" s="269"/>
      <c r="AB107" s="269"/>
      <c r="AC107" s="269"/>
      <c r="AD107" s="269"/>
      <c r="AE107" s="269"/>
      <c r="AF107" s="269"/>
    </row>
    <row r="108" ht="15.75" customHeight="1">
      <c r="A108" s="321"/>
      <c r="T108" s="269"/>
      <c r="U108" s="269"/>
      <c r="V108" s="269"/>
      <c r="W108" s="269"/>
      <c r="X108" s="269"/>
      <c r="Y108" s="269"/>
      <c r="Z108" s="269"/>
      <c r="AA108" s="269"/>
      <c r="AB108" s="269"/>
      <c r="AC108" s="269"/>
      <c r="AD108" s="269"/>
      <c r="AE108" s="269"/>
      <c r="AF108" s="269"/>
    </row>
    <row r="109" ht="15.75" customHeight="1">
      <c r="A109" s="321"/>
      <c r="T109" s="269"/>
      <c r="U109" s="269"/>
      <c r="V109" s="269"/>
      <c r="W109" s="269"/>
      <c r="X109" s="269"/>
      <c r="Y109" s="269"/>
      <c r="Z109" s="269"/>
      <c r="AA109" s="269"/>
      <c r="AB109" s="269"/>
      <c r="AC109" s="269"/>
      <c r="AD109" s="269"/>
      <c r="AE109" s="269"/>
      <c r="AF109" s="269"/>
    </row>
    <row r="110" ht="15.75" customHeight="1">
      <c r="A110" s="321"/>
      <c r="T110" s="269"/>
      <c r="U110" s="269"/>
      <c r="V110" s="269"/>
      <c r="W110" s="269"/>
      <c r="X110" s="269"/>
      <c r="Y110" s="269"/>
      <c r="Z110" s="269"/>
      <c r="AA110" s="269"/>
      <c r="AB110" s="269"/>
      <c r="AC110" s="269"/>
      <c r="AD110" s="269"/>
      <c r="AE110" s="269"/>
      <c r="AF110" s="269"/>
    </row>
    <row r="111" ht="15.75" customHeight="1">
      <c r="A111" s="321"/>
      <c r="T111" s="269"/>
      <c r="U111" s="269"/>
      <c r="V111" s="269"/>
      <c r="W111" s="269"/>
      <c r="X111" s="269"/>
      <c r="Y111" s="269"/>
      <c r="Z111" s="269"/>
      <c r="AA111" s="269"/>
      <c r="AB111" s="269"/>
      <c r="AC111" s="269"/>
      <c r="AD111" s="269"/>
      <c r="AE111" s="269"/>
      <c r="AF111" s="269"/>
    </row>
    <row r="112" ht="15.75" customHeight="1">
      <c r="A112" s="321"/>
      <c r="T112" s="269"/>
      <c r="U112" s="269"/>
      <c r="V112" s="269"/>
      <c r="W112" s="269"/>
      <c r="X112" s="269"/>
      <c r="Y112" s="269"/>
      <c r="Z112" s="269"/>
      <c r="AA112" s="269"/>
      <c r="AB112" s="269"/>
      <c r="AC112" s="269"/>
      <c r="AD112" s="269"/>
      <c r="AE112" s="269"/>
      <c r="AF112" s="269"/>
    </row>
    <row r="113" ht="15.75" customHeight="1">
      <c r="A113" s="321"/>
      <c r="T113" s="269"/>
      <c r="U113" s="269"/>
      <c r="V113" s="269"/>
      <c r="W113" s="269"/>
      <c r="X113" s="269"/>
      <c r="Y113" s="269"/>
      <c r="Z113" s="269"/>
      <c r="AA113" s="269"/>
      <c r="AB113" s="269"/>
      <c r="AC113" s="269"/>
      <c r="AD113" s="269"/>
      <c r="AE113" s="269"/>
      <c r="AF113" s="269"/>
    </row>
    <row r="114" ht="15.75" customHeight="1">
      <c r="A114" s="321"/>
      <c r="T114" s="269"/>
      <c r="U114" s="269"/>
      <c r="V114" s="269"/>
      <c r="W114" s="269"/>
      <c r="X114" s="269"/>
      <c r="Y114" s="269"/>
      <c r="Z114" s="269"/>
      <c r="AA114" s="269"/>
      <c r="AB114" s="269"/>
      <c r="AC114" s="269"/>
      <c r="AD114" s="269"/>
      <c r="AE114" s="269"/>
      <c r="AF114" s="269"/>
    </row>
    <row r="115" ht="15.75" customHeight="1">
      <c r="A115" s="321"/>
      <c r="T115" s="269"/>
      <c r="U115" s="269"/>
      <c r="V115" s="269"/>
      <c r="W115" s="269"/>
      <c r="X115" s="269"/>
      <c r="Y115" s="269"/>
      <c r="Z115" s="269"/>
      <c r="AA115" s="269"/>
      <c r="AB115" s="269"/>
      <c r="AC115" s="269"/>
      <c r="AD115" s="269"/>
      <c r="AE115" s="269"/>
      <c r="AF115" s="269"/>
    </row>
    <row r="116" ht="15.75" customHeight="1">
      <c r="A116" s="321"/>
      <c r="T116" s="269"/>
      <c r="U116" s="269"/>
      <c r="V116" s="269"/>
      <c r="W116" s="269"/>
      <c r="X116" s="269"/>
      <c r="Y116" s="269"/>
      <c r="Z116" s="269"/>
      <c r="AA116" s="269"/>
      <c r="AB116" s="269"/>
      <c r="AC116" s="269"/>
      <c r="AD116" s="269"/>
      <c r="AE116" s="269"/>
      <c r="AF116" s="269"/>
    </row>
    <row r="117" ht="15.75" customHeight="1">
      <c r="A117" s="321"/>
      <c r="T117" s="269"/>
      <c r="U117" s="269"/>
      <c r="V117" s="269"/>
      <c r="W117" s="269"/>
      <c r="X117" s="269"/>
      <c r="Y117" s="269"/>
      <c r="Z117" s="269"/>
      <c r="AA117" s="269"/>
      <c r="AB117" s="269"/>
      <c r="AC117" s="269"/>
      <c r="AD117" s="269"/>
      <c r="AE117" s="269"/>
      <c r="AF117" s="269"/>
    </row>
    <row r="118" ht="15.75" customHeight="1">
      <c r="A118" s="321"/>
      <c r="T118" s="269"/>
      <c r="U118" s="269"/>
      <c r="V118" s="269"/>
      <c r="W118" s="269"/>
      <c r="X118" s="269"/>
      <c r="Y118" s="269"/>
      <c r="Z118" s="269"/>
      <c r="AA118" s="269"/>
      <c r="AB118" s="269"/>
      <c r="AC118" s="269"/>
      <c r="AD118" s="269"/>
      <c r="AE118" s="269"/>
      <c r="AF118" s="269"/>
    </row>
    <row r="119" ht="15.75" customHeight="1">
      <c r="A119" s="321"/>
      <c r="T119" s="269"/>
      <c r="U119" s="269"/>
      <c r="V119" s="269"/>
      <c r="W119" s="269"/>
      <c r="X119" s="269"/>
      <c r="Y119" s="269"/>
      <c r="Z119" s="269"/>
      <c r="AA119" s="269"/>
      <c r="AB119" s="269"/>
      <c r="AC119" s="269"/>
      <c r="AD119" s="269"/>
      <c r="AE119" s="269"/>
      <c r="AF119" s="269"/>
    </row>
    <row r="120" ht="15.75" customHeight="1">
      <c r="A120" s="321"/>
      <c r="T120" s="269"/>
      <c r="U120" s="269"/>
      <c r="V120" s="269"/>
      <c r="W120" s="269"/>
      <c r="X120" s="269"/>
      <c r="Y120" s="269"/>
      <c r="Z120" s="269"/>
      <c r="AA120" s="269"/>
      <c r="AB120" s="269"/>
      <c r="AC120" s="269"/>
      <c r="AD120" s="269"/>
      <c r="AE120" s="269"/>
      <c r="AF120" s="269"/>
    </row>
    <row r="121" ht="15.75" customHeight="1">
      <c r="A121" s="321"/>
      <c r="T121" s="269"/>
      <c r="U121" s="269"/>
      <c r="V121" s="269"/>
      <c r="W121" s="269"/>
      <c r="X121" s="269"/>
      <c r="Y121" s="269"/>
      <c r="Z121" s="269"/>
      <c r="AA121" s="269"/>
      <c r="AB121" s="269"/>
      <c r="AC121" s="269"/>
      <c r="AD121" s="269"/>
      <c r="AE121" s="269"/>
      <c r="AF121" s="269"/>
    </row>
    <row r="122" ht="15.75" customHeight="1">
      <c r="A122" s="321"/>
      <c r="T122" s="269"/>
      <c r="U122" s="269"/>
      <c r="V122" s="269"/>
      <c r="W122" s="269"/>
      <c r="X122" s="269"/>
      <c r="Y122" s="269"/>
      <c r="Z122" s="269"/>
      <c r="AA122" s="269"/>
      <c r="AB122" s="269"/>
      <c r="AC122" s="269"/>
      <c r="AD122" s="269"/>
      <c r="AE122" s="269"/>
      <c r="AF122" s="269"/>
    </row>
    <row r="123" ht="15.75" customHeight="1">
      <c r="A123" s="321"/>
      <c r="T123" s="269"/>
      <c r="U123" s="269"/>
      <c r="V123" s="269"/>
      <c r="W123" s="269"/>
      <c r="X123" s="269"/>
      <c r="Y123" s="269"/>
      <c r="Z123" s="269"/>
      <c r="AA123" s="269"/>
      <c r="AB123" s="269"/>
      <c r="AC123" s="269"/>
      <c r="AD123" s="269"/>
      <c r="AE123" s="269"/>
      <c r="AF123" s="269"/>
    </row>
    <row r="124" ht="15.75" customHeight="1">
      <c r="A124" s="321"/>
      <c r="T124" s="269"/>
      <c r="U124" s="269"/>
      <c r="V124" s="269"/>
      <c r="W124" s="269"/>
      <c r="X124" s="269"/>
      <c r="Y124" s="269"/>
      <c r="Z124" s="269"/>
      <c r="AA124" s="269"/>
      <c r="AB124" s="269"/>
      <c r="AC124" s="269"/>
      <c r="AD124" s="269"/>
      <c r="AE124" s="269"/>
      <c r="AF124" s="269"/>
    </row>
    <row r="125" ht="15.75" customHeight="1">
      <c r="A125" s="321"/>
      <c r="T125" s="269"/>
      <c r="U125" s="269"/>
      <c r="V125" s="269"/>
      <c r="W125" s="269"/>
      <c r="X125" s="269"/>
      <c r="Y125" s="269"/>
      <c r="Z125" s="269"/>
      <c r="AA125" s="269"/>
      <c r="AB125" s="269"/>
      <c r="AC125" s="269"/>
      <c r="AD125" s="269"/>
      <c r="AE125" s="269"/>
      <c r="AF125" s="269"/>
    </row>
    <row r="126" ht="15.75" customHeight="1">
      <c r="A126" s="321"/>
      <c r="T126" s="269"/>
      <c r="U126" s="269"/>
      <c r="V126" s="269"/>
      <c r="W126" s="269"/>
      <c r="X126" s="269"/>
      <c r="Y126" s="269"/>
      <c r="Z126" s="269"/>
      <c r="AA126" s="269"/>
      <c r="AB126" s="269"/>
      <c r="AC126" s="269"/>
      <c r="AD126" s="269"/>
      <c r="AE126" s="269"/>
      <c r="AF126" s="269"/>
    </row>
    <row r="127" ht="15.75" customHeight="1">
      <c r="A127" s="321"/>
      <c r="T127" s="269"/>
      <c r="U127" s="269"/>
      <c r="V127" s="269"/>
      <c r="W127" s="269"/>
      <c r="X127" s="269"/>
      <c r="Y127" s="269"/>
      <c r="Z127" s="269"/>
      <c r="AA127" s="269"/>
      <c r="AB127" s="269"/>
      <c r="AC127" s="269"/>
      <c r="AD127" s="269"/>
      <c r="AE127" s="269"/>
      <c r="AF127" s="269"/>
    </row>
    <row r="128" ht="15.75" customHeight="1">
      <c r="A128" s="321"/>
      <c r="T128" s="269"/>
      <c r="U128" s="269"/>
      <c r="V128" s="269"/>
      <c r="W128" s="269"/>
      <c r="X128" s="269"/>
      <c r="Y128" s="269"/>
      <c r="Z128" s="269"/>
      <c r="AA128" s="269"/>
      <c r="AB128" s="269"/>
      <c r="AC128" s="269"/>
      <c r="AD128" s="269"/>
      <c r="AE128" s="269"/>
      <c r="AF128" s="269"/>
    </row>
    <row r="129" ht="15.75" customHeight="1">
      <c r="A129" s="321"/>
      <c r="T129" s="269"/>
      <c r="U129" s="269"/>
      <c r="V129" s="269"/>
      <c r="W129" s="269"/>
      <c r="X129" s="269"/>
      <c r="Y129" s="269"/>
      <c r="Z129" s="269"/>
      <c r="AA129" s="269"/>
      <c r="AB129" s="269"/>
      <c r="AC129" s="269"/>
      <c r="AD129" s="269"/>
      <c r="AE129" s="269"/>
      <c r="AF129" s="269"/>
    </row>
    <row r="130" ht="15.75" customHeight="1">
      <c r="A130" s="321"/>
      <c r="T130" s="269"/>
      <c r="U130" s="269"/>
      <c r="V130" s="269"/>
      <c r="W130" s="269"/>
      <c r="X130" s="269"/>
      <c r="Y130" s="269"/>
      <c r="Z130" s="269"/>
      <c r="AA130" s="269"/>
      <c r="AB130" s="269"/>
      <c r="AC130" s="269"/>
      <c r="AD130" s="269"/>
      <c r="AE130" s="269"/>
      <c r="AF130" s="269"/>
    </row>
    <row r="131" ht="15.75" customHeight="1">
      <c r="A131" s="321"/>
      <c r="T131" s="269"/>
      <c r="U131" s="269"/>
      <c r="V131" s="269"/>
      <c r="W131" s="269"/>
      <c r="X131" s="269"/>
      <c r="Y131" s="269"/>
      <c r="Z131" s="269"/>
      <c r="AA131" s="269"/>
      <c r="AB131" s="269"/>
      <c r="AC131" s="269"/>
      <c r="AD131" s="269"/>
      <c r="AE131" s="269"/>
      <c r="AF131" s="269"/>
    </row>
    <row r="132" ht="15.75" customHeight="1">
      <c r="A132" s="321"/>
      <c r="T132" s="269"/>
      <c r="U132" s="269"/>
      <c r="V132" s="269"/>
      <c r="W132" s="269"/>
      <c r="X132" s="269"/>
      <c r="Y132" s="269"/>
      <c r="Z132" s="269"/>
      <c r="AA132" s="269"/>
      <c r="AB132" s="269"/>
      <c r="AC132" s="269"/>
      <c r="AD132" s="269"/>
      <c r="AE132" s="269"/>
      <c r="AF132" s="269"/>
    </row>
    <row r="133" ht="15.75" customHeight="1">
      <c r="A133" s="321"/>
      <c r="T133" s="269"/>
      <c r="U133" s="269"/>
      <c r="V133" s="269"/>
      <c r="W133" s="269"/>
      <c r="X133" s="269"/>
      <c r="Y133" s="269"/>
      <c r="Z133" s="269"/>
      <c r="AA133" s="269"/>
      <c r="AB133" s="269"/>
      <c r="AC133" s="269"/>
      <c r="AD133" s="269"/>
      <c r="AE133" s="269"/>
      <c r="AF133" s="269"/>
    </row>
    <row r="134" ht="15.75" customHeight="1">
      <c r="A134" s="321"/>
      <c r="T134" s="269"/>
      <c r="U134" s="269"/>
      <c r="V134" s="269"/>
      <c r="W134" s="269"/>
      <c r="X134" s="269"/>
      <c r="Y134" s="269"/>
      <c r="Z134" s="269"/>
      <c r="AA134" s="269"/>
      <c r="AB134" s="269"/>
      <c r="AC134" s="269"/>
      <c r="AD134" s="269"/>
      <c r="AE134" s="269"/>
      <c r="AF134" s="269"/>
    </row>
    <row r="135" ht="15.75" customHeight="1">
      <c r="A135" s="321"/>
      <c r="T135" s="269"/>
      <c r="U135" s="269"/>
      <c r="V135" s="269"/>
      <c r="W135" s="269"/>
      <c r="X135" s="269"/>
      <c r="Y135" s="269"/>
      <c r="Z135" s="269"/>
      <c r="AA135" s="269"/>
      <c r="AB135" s="269"/>
      <c r="AC135" s="269"/>
      <c r="AD135" s="269"/>
      <c r="AE135" s="269"/>
      <c r="AF135" s="269"/>
    </row>
    <row r="136" ht="15.75" customHeight="1">
      <c r="A136" s="321"/>
      <c r="T136" s="269"/>
      <c r="U136" s="269"/>
      <c r="V136" s="269"/>
      <c r="W136" s="269"/>
      <c r="X136" s="269"/>
      <c r="Y136" s="269"/>
      <c r="Z136" s="269"/>
      <c r="AA136" s="269"/>
      <c r="AB136" s="269"/>
      <c r="AC136" s="269"/>
      <c r="AD136" s="269"/>
      <c r="AE136" s="269"/>
      <c r="AF136" s="269"/>
    </row>
    <row r="137" ht="15.75" customHeight="1">
      <c r="A137" s="321"/>
      <c r="T137" s="269"/>
      <c r="U137" s="269"/>
      <c r="V137" s="269"/>
      <c r="W137" s="269"/>
      <c r="X137" s="269"/>
      <c r="Y137" s="269"/>
      <c r="Z137" s="269"/>
      <c r="AA137" s="269"/>
      <c r="AB137" s="269"/>
      <c r="AC137" s="269"/>
      <c r="AD137" s="269"/>
      <c r="AE137" s="269"/>
      <c r="AF137" s="269"/>
    </row>
    <row r="138" ht="15.75" customHeight="1">
      <c r="A138" s="321"/>
      <c r="T138" s="269"/>
      <c r="U138" s="269"/>
      <c r="V138" s="269"/>
      <c r="W138" s="269"/>
      <c r="X138" s="269"/>
      <c r="Y138" s="269"/>
      <c r="Z138" s="269"/>
      <c r="AA138" s="269"/>
      <c r="AB138" s="269"/>
      <c r="AC138" s="269"/>
      <c r="AD138" s="269"/>
      <c r="AE138" s="269"/>
      <c r="AF138" s="269"/>
    </row>
    <row r="139" ht="15.75" customHeight="1">
      <c r="A139" s="321"/>
      <c r="T139" s="269"/>
      <c r="U139" s="269"/>
      <c r="V139" s="269"/>
      <c r="W139" s="269"/>
      <c r="X139" s="269"/>
      <c r="Y139" s="269"/>
      <c r="Z139" s="269"/>
      <c r="AA139" s="269"/>
      <c r="AB139" s="269"/>
      <c r="AC139" s="269"/>
      <c r="AD139" s="269"/>
      <c r="AE139" s="269"/>
      <c r="AF139" s="269"/>
    </row>
    <row r="140" ht="15.75" customHeight="1">
      <c r="A140" s="321"/>
      <c r="T140" s="269"/>
      <c r="U140" s="269"/>
      <c r="V140" s="269"/>
      <c r="W140" s="269"/>
      <c r="X140" s="269"/>
      <c r="Y140" s="269"/>
      <c r="Z140" s="269"/>
      <c r="AA140" s="269"/>
      <c r="AB140" s="269"/>
      <c r="AC140" s="269"/>
      <c r="AD140" s="269"/>
      <c r="AE140" s="269"/>
      <c r="AF140" s="269"/>
    </row>
    <row r="141" ht="15.75" customHeight="1">
      <c r="A141" s="321"/>
      <c r="T141" s="269"/>
      <c r="U141" s="269"/>
      <c r="V141" s="269"/>
      <c r="W141" s="269"/>
      <c r="X141" s="269"/>
      <c r="Y141" s="269"/>
      <c r="Z141" s="269"/>
      <c r="AA141" s="269"/>
      <c r="AB141" s="269"/>
      <c r="AC141" s="269"/>
      <c r="AD141" s="269"/>
      <c r="AE141" s="269"/>
      <c r="AF141" s="269"/>
    </row>
    <row r="142" ht="15.75" customHeight="1">
      <c r="A142" s="321"/>
      <c r="T142" s="269"/>
      <c r="U142" s="269"/>
      <c r="V142" s="269"/>
      <c r="W142" s="269"/>
      <c r="X142" s="269"/>
      <c r="Y142" s="269"/>
      <c r="Z142" s="269"/>
      <c r="AA142" s="269"/>
      <c r="AB142" s="269"/>
      <c r="AC142" s="269"/>
      <c r="AD142" s="269"/>
      <c r="AE142" s="269"/>
      <c r="AF142" s="269"/>
    </row>
    <row r="143" ht="15.75" customHeight="1">
      <c r="A143" s="321"/>
      <c r="T143" s="269"/>
      <c r="U143" s="269"/>
      <c r="V143" s="269"/>
      <c r="W143" s="269"/>
      <c r="X143" s="269"/>
      <c r="Y143" s="269"/>
      <c r="Z143" s="269"/>
      <c r="AA143" s="269"/>
      <c r="AB143" s="269"/>
      <c r="AC143" s="269"/>
      <c r="AD143" s="269"/>
      <c r="AE143" s="269"/>
      <c r="AF143" s="269"/>
    </row>
    <row r="144" ht="15.75" customHeight="1">
      <c r="A144" s="321"/>
      <c r="T144" s="269"/>
      <c r="U144" s="269"/>
      <c r="V144" s="269"/>
      <c r="W144" s="269"/>
      <c r="X144" s="269"/>
      <c r="Y144" s="269"/>
      <c r="Z144" s="269"/>
      <c r="AA144" s="269"/>
      <c r="AB144" s="269"/>
      <c r="AC144" s="269"/>
      <c r="AD144" s="269"/>
      <c r="AE144" s="269"/>
      <c r="AF144" s="269"/>
    </row>
    <row r="145" ht="15.75" customHeight="1">
      <c r="A145" s="321"/>
      <c r="T145" s="269"/>
      <c r="U145" s="269"/>
      <c r="V145" s="269"/>
      <c r="W145" s="269"/>
      <c r="X145" s="269"/>
      <c r="Y145" s="269"/>
      <c r="Z145" s="269"/>
      <c r="AA145" s="269"/>
      <c r="AB145" s="269"/>
      <c r="AC145" s="269"/>
      <c r="AD145" s="269"/>
      <c r="AE145" s="269"/>
      <c r="AF145" s="269"/>
    </row>
    <row r="146" ht="15.75" customHeight="1">
      <c r="A146" s="321"/>
      <c r="T146" s="269"/>
      <c r="U146" s="269"/>
      <c r="V146" s="269"/>
      <c r="W146" s="269"/>
      <c r="X146" s="269"/>
      <c r="Y146" s="269"/>
      <c r="Z146" s="269"/>
      <c r="AA146" s="269"/>
      <c r="AB146" s="269"/>
      <c r="AC146" s="269"/>
      <c r="AD146" s="269"/>
      <c r="AE146" s="269"/>
      <c r="AF146" s="269"/>
    </row>
    <row r="147" ht="15.75" customHeight="1">
      <c r="A147" s="321"/>
      <c r="T147" s="269"/>
      <c r="U147" s="269"/>
      <c r="V147" s="269"/>
      <c r="W147" s="269"/>
      <c r="X147" s="269"/>
      <c r="Y147" s="269"/>
      <c r="Z147" s="269"/>
      <c r="AA147" s="269"/>
      <c r="AB147" s="269"/>
      <c r="AC147" s="269"/>
      <c r="AD147" s="269"/>
      <c r="AE147" s="269"/>
      <c r="AF147" s="269"/>
    </row>
    <row r="148" ht="15.75" customHeight="1">
      <c r="A148" s="321"/>
      <c r="T148" s="269"/>
      <c r="U148" s="269"/>
      <c r="V148" s="269"/>
      <c r="W148" s="269"/>
      <c r="X148" s="269"/>
      <c r="Y148" s="269"/>
      <c r="Z148" s="269"/>
      <c r="AA148" s="269"/>
      <c r="AB148" s="269"/>
      <c r="AC148" s="269"/>
      <c r="AD148" s="269"/>
      <c r="AE148" s="269"/>
      <c r="AF148" s="269"/>
    </row>
    <row r="149" ht="15.75" customHeight="1">
      <c r="A149" s="321"/>
      <c r="T149" s="269"/>
      <c r="U149" s="269"/>
      <c r="V149" s="269"/>
      <c r="W149" s="269"/>
      <c r="X149" s="269"/>
      <c r="Y149" s="269"/>
      <c r="Z149" s="269"/>
      <c r="AA149" s="269"/>
      <c r="AB149" s="269"/>
      <c r="AC149" s="269"/>
      <c r="AD149" s="269"/>
      <c r="AE149" s="269"/>
      <c r="AF149" s="269"/>
    </row>
    <row r="150" ht="15.75" customHeight="1">
      <c r="A150" s="321"/>
      <c r="T150" s="269"/>
      <c r="U150" s="269"/>
      <c r="V150" s="269"/>
      <c r="W150" s="269"/>
      <c r="X150" s="269"/>
      <c r="Y150" s="269"/>
      <c r="Z150" s="269"/>
      <c r="AA150" s="269"/>
      <c r="AB150" s="269"/>
      <c r="AC150" s="269"/>
      <c r="AD150" s="269"/>
      <c r="AE150" s="269"/>
      <c r="AF150" s="269"/>
    </row>
    <row r="151" ht="15.75" customHeight="1">
      <c r="A151" s="321"/>
      <c r="T151" s="269"/>
      <c r="U151" s="269"/>
      <c r="V151" s="269"/>
      <c r="W151" s="269"/>
      <c r="X151" s="269"/>
      <c r="Y151" s="269"/>
      <c r="Z151" s="269"/>
      <c r="AA151" s="269"/>
      <c r="AB151" s="269"/>
      <c r="AC151" s="269"/>
      <c r="AD151" s="269"/>
      <c r="AE151" s="269"/>
      <c r="AF151" s="269"/>
    </row>
    <row r="152" ht="15.75" customHeight="1">
      <c r="A152" s="321"/>
      <c r="T152" s="269"/>
      <c r="U152" s="269"/>
      <c r="V152" s="269"/>
      <c r="W152" s="269"/>
      <c r="X152" s="269"/>
      <c r="Y152" s="269"/>
      <c r="Z152" s="269"/>
      <c r="AA152" s="269"/>
      <c r="AB152" s="269"/>
      <c r="AC152" s="269"/>
      <c r="AD152" s="269"/>
      <c r="AE152" s="269"/>
      <c r="AF152" s="269"/>
    </row>
    <row r="153" ht="15.75" customHeight="1">
      <c r="A153" s="321"/>
      <c r="T153" s="269"/>
      <c r="U153" s="269"/>
      <c r="V153" s="269"/>
      <c r="W153" s="269"/>
      <c r="X153" s="269"/>
      <c r="Y153" s="269"/>
      <c r="Z153" s="269"/>
      <c r="AA153" s="269"/>
      <c r="AB153" s="269"/>
      <c r="AC153" s="269"/>
      <c r="AD153" s="269"/>
      <c r="AE153" s="269"/>
      <c r="AF153" s="269"/>
    </row>
    <row r="154" ht="15.75" customHeight="1">
      <c r="A154" s="321"/>
      <c r="T154" s="269"/>
      <c r="U154" s="269"/>
      <c r="V154" s="269"/>
      <c r="W154" s="269"/>
      <c r="X154" s="269"/>
      <c r="Y154" s="269"/>
      <c r="Z154" s="269"/>
      <c r="AA154" s="269"/>
      <c r="AB154" s="269"/>
      <c r="AC154" s="269"/>
      <c r="AD154" s="269"/>
      <c r="AE154" s="269"/>
      <c r="AF154" s="269"/>
    </row>
    <row r="155" ht="15.75" customHeight="1">
      <c r="A155" s="321"/>
      <c r="T155" s="269"/>
      <c r="U155" s="269"/>
      <c r="V155" s="269"/>
      <c r="W155" s="269"/>
      <c r="X155" s="269"/>
      <c r="Y155" s="269"/>
      <c r="Z155" s="269"/>
      <c r="AA155" s="269"/>
      <c r="AB155" s="269"/>
      <c r="AC155" s="269"/>
      <c r="AD155" s="269"/>
      <c r="AE155" s="269"/>
      <c r="AF155" s="269"/>
    </row>
    <row r="156" ht="15.75" customHeight="1">
      <c r="A156" s="321"/>
      <c r="T156" s="269"/>
      <c r="U156" s="269"/>
      <c r="V156" s="269"/>
      <c r="W156" s="269"/>
      <c r="X156" s="269"/>
      <c r="Y156" s="269"/>
      <c r="Z156" s="269"/>
      <c r="AA156" s="269"/>
      <c r="AB156" s="269"/>
      <c r="AC156" s="269"/>
      <c r="AD156" s="269"/>
      <c r="AE156" s="269"/>
      <c r="AF156" s="269"/>
    </row>
    <row r="157" ht="15.75" customHeight="1">
      <c r="A157" s="321"/>
      <c r="T157" s="269"/>
      <c r="U157" s="269"/>
      <c r="V157" s="269"/>
      <c r="W157" s="269"/>
      <c r="X157" s="269"/>
      <c r="Y157" s="269"/>
      <c r="Z157" s="269"/>
      <c r="AA157" s="269"/>
      <c r="AB157" s="269"/>
      <c r="AC157" s="269"/>
      <c r="AD157" s="269"/>
      <c r="AE157" s="269"/>
      <c r="AF157" s="269"/>
    </row>
    <row r="158" ht="15.75" customHeight="1">
      <c r="A158" s="321"/>
      <c r="T158" s="269"/>
      <c r="U158" s="269"/>
      <c r="V158" s="269"/>
      <c r="W158" s="269"/>
      <c r="X158" s="269"/>
      <c r="Y158" s="269"/>
      <c r="Z158" s="269"/>
      <c r="AA158" s="269"/>
      <c r="AB158" s="269"/>
      <c r="AC158" s="269"/>
      <c r="AD158" s="269"/>
      <c r="AE158" s="269"/>
      <c r="AF158" s="269"/>
    </row>
    <row r="159" ht="15.75" customHeight="1">
      <c r="A159" s="321"/>
      <c r="T159" s="269"/>
      <c r="U159" s="269"/>
      <c r="V159" s="269"/>
      <c r="W159" s="269"/>
      <c r="X159" s="269"/>
      <c r="Y159" s="269"/>
      <c r="Z159" s="269"/>
      <c r="AA159" s="269"/>
      <c r="AB159" s="269"/>
      <c r="AC159" s="269"/>
      <c r="AD159" s="269"/>
      <c r="AE159" s="269"/>
      <c r="AF159" s="269"/>
    </row>
    <row r="160" ht="15.75" customHeight="1">
      <c r="A160" s="321"/>
      <c r="T160" s="269"/>
      <c r="U160" s="269"/>
      <c r="V160" s="269"/>
      <c r="W160" s="269"/>
      <c r="X160" s="269"/>
      <c r="Y160" s="269"/>
      <c r="Z160" s="269"/>
      <c r="AA160" s="269"/>
      <c r="AB160" s="269"/>
      <c r="AC160" s="269"/>
      <c r="AD160" s="269"/>
      <c r="AE160" s="269"/>
      <c r="AF160" s="269"/>
    </row>
    <row r="161" ht="15.75" customHeight="1">
      <c r="A161" s="321"/>
      <c r="T161" s="269"/>
      <c r="U161" s="269"/>
      <c r="V161" s="269"/>
      <c r="W161" s="269"/>
      <c r="X161" s="269"/>
      <c r="Y161" s="269"/>
      <c r="Z161" s="269"/>
      <c r="AA161" s="269"/>
      <c r="AB161" s="269"/>
      <c r="AC161" s="269"/>
      <c r="AD161" s="269"/>
      <c r="AE161" s="269"/>
      <c r="AF161" s="269"/>
    </row>
    <row r="162" ht="15.75" customHeight="1">
      <c r="A162" s="321"/>
      <c r="T162" s="269"/>
      <c r="U162" s="269"/>
      <c r="V162" s="269"/>
      <c r="W162" s="269"/>
      <c r="X162" s="269"/>
      <c r="Y162" s="269"/>
      <c r="Z162" s="269"/>
      <c r="AA162" s="269"/>
      <c r="AB162" s="269"/>
      <c r="AC162" s="269"/>
      <c r="AD162" s="269"/>
      <c r="AE162" s="269"/>
      <c r="AF162" s="269"/>
    </row>
    <row r="163" ht="15.75" customHeight="1">
      <c r="A163" s="321"/>
      <c r="T163" s="269"/>
      <c r="U163" s="269"/>
      <c r="V163" s="269"/>
      <c r="W163" s="269"/>
      <c r="X163" s="269"/>
      <c r="Y163" s="269"/>
      <c r="Z163" s="269"/>
      <c r="AA163" s="269"/>
      <c r="AB163" s="269"/>
      <c r="AC163" s="269"/>
      <c r="AD163" s="269"/>
      <c r="AE163" s="269"/>
      <c r="AF163" s="269"/>
    </row>
    <row r="164" ht="15.75" customHeight="1">
      <c r="A164" s="321"/>
      <c r="T164" s="269"/>
      <c r="U164" s="269"/>
      <c r="V164" s="269"/>
      <c r="W164" s="269"/>
      <c r="X164" s="269"/>
      <c r="Y164" s="269"/>
      <c r="Z164" s="269"/>
      <c r="AA164" s="269"/>
      <c r="AB164" s="269"/>
      <c r="AC164" s="269"/>
      <c r="AD164" s="269"/>
      <c r="AE164" s="269"/>
      <c r="AF164" s="269"/>
    </row>
    <row r="165" ht="15.75" customHeight="1">
      <c r="A165" s="321"/>
      <c r="T165" s="269"/>
      <c r="U165" s="269"/>
      <c r="V165" s="269"/>
      <c r="W165" s="269"/>
      <c r="X165" s="269"/>
      <c r="Y165" s="269"/>
      <c r="Z165" s="269"/>
      <c r="AA165" s="269"/>
      <c r="AB165" s="269"/>
      <c r="AC165" s="269"/>
      <c r="AD165" s="269"/>
      <c r="AE165" s="269"/>
      <c r="AF165" s="269"/>
    </row>
    <row r="166" ht="15.75" customHeight="1">
      <c r="A166" s="321"/>
      <c r="T166" s="269"/>
      <c r="U166" s="269"/>
      <c r="V166" s="269"/>
      <c r="W166" s="269"/>
      <c r="X166" s="269"/>
      <c r="Y166" s="269"/>
      <c r="Z166" s="269"/>
      <c r="AA166" s="269"/>
      <c r="AB166" s="269"/>
      <c r="AC166" s="269"/>
      <c r="AD166" s="269"/>
      <c r="AE166" s="269"/>
      <c r="AF166" s="269"/>
    </row>
    <row r="167" ht="15.75" customHeight="1">
      <c r="A167" s="321"/>
      <c r="T167" s="269"/>
      <c r="U167" s="269"/>
      <c r="V167" s="269"/>
      <c r="W167" s="269"/>
      <c r="X167" s="269"/>
      <c r="Y167" s="269"/>
      <c r="Z167" s="269"/>
      <c r="AA167" s="269"/>
      <c r="AB167" s="269"/>
      <c r="AC167" s="269"/>
      <c r="AD167" s="269"/>
      <c r="AE167" s="269"/>
      <c r="AF167" s="269"/>
    </row>
    <row r="168" ht="15.75" customHeight="1">
      <c r="A168" s="321"/>
      <c r="T168" s="269"/>
      <c r="U168" s="269"/>
      <c r="V168" s="269"/>
      <c r="W168" s="269"/>
      <c r="X168" s="269"/>
      <c r="Y168" s="269"/>
      <c r="Z168" s="269"/>
      <c r="AA168" s="269"/>
      <c r="AB168" s="269"/>
      <c r="AC168" s="269"/>
      <c r="AD168" s="269"/>
      <c r="AE168" s="269"/>
      <c r="AF168" s="269"/>
    </row>
    <row r="169" ht="15.75" customHeight="1">
      <c r="A169" s="321"/>
      <c r="T169" s="269"/>
      <c r="U169" s="269"/>
      <c r="V169" s="269"/>
      <c r="W169" s="269"/>
      <c r="X169" s="269"/>
      <c r="Y169" s="269"/>
      <c r="Z169" s="269"/>
      <c r="AA169" s="269"/>
      <c r="AB169" s="269"/>
      <c r="AC169" s="269"/>
      <c r="AD169" s="269"/>
      <c r="AE169" s="269"/>
      <c r="AF169" s="269"/>
    </row>
    <row r="170" ht="15.75" customHeight="1">
      <c r="A170" s="321"/>
      <c r="T170" s="269"/>
      <c r="U170" s="269"/>
      <c r="V170" s="269"/>
      <c r="W170" s="269"/>
      <c r="X170" s="269"/>
      <c r="Y170" s="269"/>
      <c r="Z170" s="269"/>
      <c r="AA170" s="269"/>
      <c r="AB170" s="269"/>
      <c r="AC170" s="269"/>
      <c r="AD170" s="269"/>
      <c r="AE170" s="269"/>
      <c r="AF170" s="269"/>
    </row>
    <row r="171" ht="15.75" customHeight="1">
      <c r="A171" s="321"/>
      <c r="T171" s="269"/>
      <c r="U171" s="269"/>
      <c r="V171" s="269"/>
      <c r="W171" s="269"/>
      <c r="X171" s="269"/>
      <c r="Y171" s="269"/>
      <c r="Z171" s="269"/>
      <c r="AA171" s="269"/>
      <c r="AB171" s="269"/>
      <c r="AC171" s="269"/>
      <c r="AD171" s="269"/>
      <c r="AE171" s="269"/>
      <c r="AF171" s="269"/>
    </row>
    <row r="172" ht="15.75" customHeight="1">
      <c r="A172" s="321"/>
      <c r="T172" s="269"/>
      <c r="U172" s="269"/>
      <c r="V172" s="269"/>
      <c r="W172" s="269"/>
      <c r="X172" s="269"/>
      <c r="Y172" s="269"/>
      <c r="Z172" s="269"/>
      <c r="AA172" s="269"/>
      <c r="AB172" s="269"/>
      <c r="AC172" s="269"/>
      <c r="AD172" s="269"/>
      <c r="AE172" s="269"/>
      <c r="AF172" s="269"/>
    </row>
    <row r="173" ht="15.75" customHeight="1">
      <c r="A173" s="321"/>
      <c r="T173" s="269"/>
      <c r="U173" s="269"/>
      <c r="V173" s="269"/>
      <c r="W173" s="269"/>
      <c r="X173" s="269"/>
      <c r="Y173" s="269"/>
      <c r="Z173" s="269"/>
      <c r="AA173" s="269"/>
      <c r="AB173" s="269"/>
      <c r="AC173" s="269"/>
      <c r="AD173" s="269"/>
      <c r="AE173" s="269"/>
      <c r="AF173" s="269"/>
    </row>
    <row r="174" ht="15.75" customHeight="1">
      <c r="A174" s="321"/>
      <c r="T174" s="269"/>
      <c r="U174" s="269"/>
      <c r="V174" s="269"/>
      <c r="W174" s="269"/>
      <c r="X174" s="269"/>
      <c r="Y174" s="269"/>
      <c r="Z174" s="269"/>
      <c r="AA174" s="269"/>
      <c r="AB174" s="269"/>
      <c r="AC174" s="269"/>
      <c r="AD174" s="269"/>
      <c r="AE174" s="269"/>
      <c r="AF174" s="269"/>
    </row>
    <row r="175" ht="15.75" customHeight="1">
      <c r="A175" s="321"/>
      <c r="T175" s="269"/>
      <c r="U175" s="269"/>
      <c r="V175" s="269"/>
      <c r="W175" s="269"/>
      <c r="X175" s="269"/>
      <c r="Y175" s="269"/>
      <c r="Z175" s="269"/>
      <c r="AA175" s="269"/>
      <c r="AB175" s="269"/>
      <c r="AC175" s="269"/>
      <c r="AD175" s="269"/>
      <c r="AE175" s="269"/>
      <c r="AF175" s="269"/>
    </row>
    <row r="176" ht="15.75" customHeight="1">
      <c r="A176" s="321"/>
      <c r="T176" s="269"/>
      <c r="U176" s="269"/>
      <c r="V176" s="269"/>
      <c r="W176" s="269"/>
      <c r="X176" s="269"/>
      <c r="Y176" s="269"/>
      <c r="Z176" s="269"/>
      <c r="AA176" s="269"/>
      <c r="AB176" s="269"/>
      <c r="AC176" s="269"/>
      <c r="AD176" s="269"/>
      <c r="AE176" s="269"/>
      <c r="AF176" s="269"/>
    </row>
    <row r="177" ht="15.75" customHeight="1">
      <c r="A177" s="321"/>
      <c r="T177" s="269"/>
      <c r="U177" s="269"/>
      <c r="V177" s="269"/>
      <c r="W177" s="269"/>
      <c r="X177" s="269"/>
      <c r="Y177" s="269"/>
      <c r="Z177" s="269"/>
      <c r="AA177" s="269"/>
      <c r="AB177" s="269"/>
      <c r="AC177" s="269"/>
      <c r="AD177" s="269"/>
      <c r="AE177" s="269"/>
      <c r="AF177" s="269"/>
    </row>
    <row r="178" ht="15.75" customHeight="1">
      <c r="A178" s="321"/>
      <c r="T178" s="269"/>
      <c r="U178" s="269"/>
      <c r="V178" s="269"/>
      <c r="W178" s="269"/>
      <c r="X178" s="269"/>
      <c r="Y178" s="269"/>
      <c r="Z178" s="269"/>
      <c r="AA178" s="269"/>
      <c r="AB178" s="269"/>
      <c r="AC178" s="269"/>
      <c r="AD178" s="269"/>
      <c r="AE178" s="269"/>
      <c r="AF178" s="269"/>
    </row>
    <row r="179" ht="15.75" customHeight="1">
      <c r="A179" s="321"/>
      <c r="T179" s="269"/>
      <c r="U179" s="269"/>
      <c r="V179" s="269"/>
      <c r="W179" s="269"/>
      <c r="X179" s="269"/>
      <c r="Y179" s="269"/>
      <c r="Z179" s="269"/>
      <c r="AA179" s="269"/>
      <c r="AB179" s="269"/>
      <c r="AC179" s="269"/>
      <c r="AD179" s="269"/>
      <c r="AE179" s="269"/>
      <c r="AF179" s="269"/>
    </row>
    <row r="180" ht="15.75" customHeight="1">
      <c r="A180" s="321"/>
      <c r="T180" s="269"/>
      <c r="U180" s="269"/>
      <c r="V180" s="269"/>
      <c r="W180" s="269"/>
      <c r="X180" s="269"/>
      <c r="Y180" s="269"/>
      <c r="Z180" s="269"/>
      <c r="AA180" s="269"/>
      <c r="AB180" s="269"/>
      <c r="AC180" s="269"/>
      <c r="AD180" s="269"/>
      <c r="AE180" s="269"/>
      <c r="AF180" s="269"/>
    </row>
    <row r="181" ht="15.75" customHeight="1">
      <c r="A181" s="321"/>
      <c r="T181" s="269"/>
      <c r="U181" s="269"/>
      <c r="V181" s="269"/>
      <c r="W181" s="269"/>
      <c r="X181" s="269"/>
      <c r="Y181" s="269"/>
      <c r="Z181" s="269"/>
      <c r="AA181" s="269"/>
      <c r="AB181" s="269"/>
      <c r="AC181" s="269"/>
      <c r="AD181" s="269"/>
      <c r="AE181" s="269"/>
      <c r="AF181" s="269"/>
    </row>
    <row r="182" ht="15.75" customHeight="1">
      <c r="A182" s="321"/>
      <c r="T182" s="269"/>
      <c r="U182" s="269"/>
      <c r="V182" s="269"/>
      <c r="W182" s="269"/>
      <c r="X182" s="269"/>
      <c r="Y182" s="269"/>
      <c r="Z182" s="269"/>
      <c r="AA182" s="269"/>
      <c r="AB182" s="269"/>
      <c r="AC182" s="269"/>
      <c r="AD182" s="269"/>
      <c r="AE182" s="269"/>
      <c r="AF182" s="269"/>
    </row>
    <row r="183" ht="15.75" customHeight="1">
      <c r="A183" s="321"/>
      <c r="T183" s="269"/>
      <c r="U183" s="269"/>
      <c r="V183" s="269"/>
      <c r="W183" s="269"/>
      <c r="X183" s="269"/>
      <c r="Y183" s="269"/>
      <c r="Z183" s="269"/>
      <c r="AA183" s="269"/>
      <c r="AB183" s="269"/>
      <c r="AC183" s="269"/>
      <c r="AD183" s="269"/>
      <c r="AE183" s="269"/>
      <c r="AF183" s="269"/>
    </row>
    <row r="184" ht="15.75" customHeight="1">
      <c r="A184" s="321"/>
      <c r="T184" s="269"/>
      <c r="U184" s="269"/>
      <c r="V184" s="269"/>
      <c r="W184" s="269"/>
      <c r="X184" s="269"/>
      <c r="Y184" s="269"/>
      <c r="Z184" s="269"/>
      <c r="AA184" s="269"/>
      <c r="AB184" s="269"/>
      <c r="AC184" s="269"/>
      <c r="AD184" s="269"/>
      <c r="AE184" s="269"/>
      <c r="AF184" s="269"/>
    </row>
    <row r="185" ht="15.75" customHeight="1">
      <c r="A185" s="321"/>
      <c r="T185" s="269"/>
      <c r="U185" s="269"/>
      <c r="V185" s="269"/>
      <c r="W185" s="269"/>
      <c r="X185" s="269"/>
      <c r="Y185" s="269"/>
      <c r="Z185" s="269"/>
      <c r="AA185" s="269"/>
      <c r="AB185" s="269"/>
      <c r="AC185" s="269"/>
      <c r="AD185" s="269"/>
      <c r="AE185" s="269"/>
      <c r="AF185" s="269"/>
    </row>
    <row r="186" ht="15.75" customHeight="1">
      <c r="A186" s="321"/>
      <c r="T186" s="269"/>
      <c r="U186" s="269"/>
      <c r="V186" s="269"/>
      <c r="W186" s="269"/>
      <c r="X186" s="269"/>
      <c r="Y186" s="269"/>
      <c r="Z186" s="269"/>
      <c r="AA186" s="269"/>
      <c r="AB186" s="269"/>
      <c r="AC186" s="269"/>
      <c r="AD186" s="269"/>
      <c r="AE186" s="269"/>
      <c r="AF186" s="269"/>
    </row>
    <row r="187" ht="15.75" customHeight="1">
      <c r="A187" s="321"/>
      <c r="T187" s="269"/>
      <c r="U187" s="269"/>
      <c r="V187" s="269"/>
      <c r="W187" s="269"/>
      <c r="X187" s="269"/>
      <c r="Y187" s="269"/>
      <c r="Z187" s="269"/>
      <c r="AA187" s="269"/>
      <c r="AB187" s="269"/>
      <c r="AC187" s="269"/>
      <c r="AD187" s="269"/>
      <c r="AE187" s="269"/>
      <c r="AF187" s="269"/>
    </row>
    <row r="188" ht="15.75" customHeight="1">
      <c r="A188" s="321"/>
      <c r="T188" s="269"/>
      <c r="U188" s="269"/>
      <c r="V188" s="269"/>
      <c r="W188" s="269"/>
      <c r="X188" s="269"/>
      <c r="Y188" s="269"/>
      <c r="Z188" s="269"/>
      <c r="AA188" s="269"/>
      <c r="AB188" s="269"/>
      <c r="AC188" s="269"/>
      <c r="AD188" s="269"/>
      <c r="AE188" s="269"/>
      <c r="AF188" s="269"/>
    </row>
    <row r="189" ht="15.75" customHeight="1">
      <c r="A189" s="321"/>
      <c r="T189" s="269"/>
      <c r="U189" s="269"/>
      <c r="V189" s="269"/>
      <c r="W189" s="269"/>
      <c r="X189" s="269"/>
      <c r="Y189" s="269"/>
      <c r="Z189" s="269"/>
      <c r="AA189" s="269"/>
      <c r="AB189" s="269"/>
      <c r="AC189" s="269"/>
      <c r="AD189" s="269"/>
      <c r="AE189" s="269"/>
      <c r="AF189" s="269"/>
    </row>
    <row r="190" ht="15.75" customHeight="1">
      <c r="A190" s="321"/>
      <c r="T190" s="269"/>
      <c r="U190" s="269"/>
      <c r="V190" s="269"/>
      <c r="W190" s="269"/>
      <c r="X190" s="269"/>
      <c r="Y190" s="269"/>
      <c r="Z190" s="269"/>
      <c r="AA190" s="269"/>
      <c r="AB190" s="269"/>
      <c r="AC190" s="269"/>
      <c r="AD190" s="269"/>
      <c r="AE190" s="269"/>
      <c r="AF190" s="269"/>
    </row>
    <row r="191" ht="15.75" customHeight="1">
      <c r="A191" s="321"/>
      <c r="T191" s="269"/>
      <c r="U191" s="269"/>
      <c r="V191" s="269"/>
      <c r="W191" s="269"/>
      <c r="X191" s="269"/>
      <c r="Y191" s="269"/>
      <c r="Z191" s="269"/>
      <c r="AA191" s="269"/>
      <c r="AB191" s="269"/>
      <c r="AC191" s="269"/>
      <c r="AD191" s="269"/>
      <c r="AE191" s="269"/>
      <c r="AF191" s="269"/>
    </row>
    <row r="192" ht="15.75" customHeight="1">
      <c r="A192" s="321"/>
      <c r="T192" s="269"/>
      <c r="U192" s="269"/>
      <c r="V192" s="269"/>
      <c r="W192" s="269"/>
      <c r="X192" s="269"/>
      <c r="Y192" s="269"/>
      <c r="Z192" s="269"/>
      <c r="AA192" s="269"/>
      <c r="AB192" s="269"/>
      <c r="AC192" s="269"/>
      <c r="AD192" s="269"/>
      <c r="AE192" s="269"/>
      <c r="AF192" s="269"/>
    </row>
    <row r="193" ht="15.75" customHeight="1">
      <c r="A193" s="321"/>
      <c r="T193" s="269"/>
      <c r="U193" s="269"/>
      <c r="V193" s="269"/>
      <c r="W193" s="269"/>
      <c r="X193" s="269"/>
      <c r="Y193" s="269"/>
      <c r="Z193" s="269"/>
      <c r="AA193" s="269"/>
      <c r="AB193" s="269"/>
      <c r="AC193" s="269"/>
      <c r="AD193" s="269"/>
      <c r="AE193" s="269"/>
      <c r="AF193" s="269"/>
    </row>
    <row r="194" ht="15.75" customHeight="1">
      <c r="A194" s="321"/>
      <c r="T194" s="269"/>
      <c r="U194" s="269"/>
      <c r="V194" s="269"/>
      <c r="W194" s="269"/>
      <c r="X194" s="269"/>
      <c r="Y194" s="269"/>
      <c r="Z194" s="269"/>
      <c r="AA194" s="269"/>
      <c r="AB194" s="269"/>
      <c r="AC194" s="269"/>
      <c r="AD194" s="269"/>
      <c r="AE194" s="269"/>
      <c r="AF194" s="269"/>
    </row>
    <row r="195" ht="15.75" customHeight="1">
      <c r="A195" s="321"/>
      <c r="T195" s="269"/>
      <c r="U195" s="269"/>
      <c r="V195" s="269"/>
      <c r="W195" s="269"/>
      <c r="X195" s="269"/>
      <c r="Y195" s="269"/>
      <c r="Z195" s="269"/>
      <c r="AA195" s="269"/>
      <c r="AB195" s="269"/>
      <c r="AC195" s="269"/>
      <c r="AD195" s="269"/>
      <c r="AE195" s="269"/>
      <c r="AF195" s="269"/>
    </row>
    <row r="196" ht="15.75" customHeight="1">
      <c r="A196" s="321"/>
      <c r="T196" s="269"/>
      <c r="U196" s="269"/>
      <c r="V196" s="269"/>
      <c r="W196" s="269"/>
      <c r="X196" s="269"/>
      <c r="Y196" s="269"/>
      <c r="Z196" s="269"/>
      <c r="AA196" s="269"/>
      <c r="AB196" s="269"/>
      <c r="AC196" s="269"/>
      <c r="AD196" s="269"/>
      <c r="AE196" s="269"/>
      <c r="AF196" s="269"/>
    </row>
    <row r="197" ht="15.75" customHeight="1">
      <c r="A197" s="321"/>
      <c r="T197" s="269"/>
      <c r="U197" s="269"/>
      <c r="V197" s="269"/>
      <c r="W197" s="269"/>
      <c r="X197" s="269"/>
      <c r="Y197" s="269"/>
      <c r="Z197" s="269"/>
      <c r="AA197" s="269"/>
      <c r="AB197" s="269"/>
      <c r="AC197" s="269"/>
      <c r="AD197" s="269"/>
      <c r="AE197" s="269"/>
      <c r="AF197" s="269"/>
    </row>
    <row r="198" ht="15.75" customHeight="1">
      <c r="A198" s="321"/>
      <c r="T198" s="269"/>
      <c r="U198" s="269"/>
      <c r="V198" s="269"/>
      <c r="W198" s="269"/>
      <c r="X198" s="269"/>
      <c r="Y198" s="269"/>
      <c r="Z198" s="269"/>
      <c r="AA198" s="269"/>
      <c r="AB198" s="269"/>
      <c r="AC198" s="269"/>
      <c r="AD198" s="269"/>
      <c r="AE198" s="269"/>
      <c r="AF198" s="269"/>
    </row>
    <row r="199" ht="15.75" customHeight="1">
      <c r="A199" s="321"/>
      <c r="T199" s="269"/>
      <c r="U199" s="269"/>
      <c r="V199" s="269"/>
      <c r="W199" s="269"/>
      <c r="X199" s="269"/>
      <c r="Y199" s="269"/>
      <c r="Z199" s="269"/>
      <c r="AA199" s="269"/>
      <c r="AB199" s="269"/>
      <c r="AC199" s="269"/>
      <c r="AD199" s="269"/>
      <c r="AE199" s="269"/>
      <c r="AF199" s="269"/>
    </row>
    <row r="200" ht="15.75" customHeight="1">
      <c r="A200" s="321"/>
      <c r="T200" s="269"/>
      <c r="U200" s="269"/>
      <c r="V200" s="269"/>
      <c r="W200" s="269"/>
      <c r="X200" s="269"/>
      <c r="Y200" s="269"/>
      <c r="Z200" s="269"/>
      <c r="AA200" s="269"/>
      <c r="AB200" s="269"/>
      <c r="AC200" s="269"/>
      <c r="AD200" s="269"/>
      <c r="AE200" s="269"/>
      <c r="AF200" s="269"/>
    </row>
    <row r="201" ht="15.75" customHeight="1">
      <c r="A201" s="321"/>
      <c r="T201" s="269"/>
      <c r="U201" s="269"/>
      <c r="V201" s="269"/>
      <c r="W201" s="269"/>
      <c r="X201" s="269"/>
      <c r="Y201" s="269"/>
      <c r="Z201" s="269"/>
      <c r="AA201" s="269"/>
      <c r="AB201" s="269"/>
      <c r="AC201" s="269"/>
      <c r="AD201" s="269"/>
      <c r="AE201" s="269"/>
      <c r="AF201" s="269"/>
    </row>
    <row r="202" ht="15.75" customHeight="1">
      <c r="A202" s="321"/>
      <c r="T202" s="269"/>
      <c r="U202" s="269"/>
      <c r="V202" s="269"/>
      <c r="W202" s="269"/>
      <c r="X202" s="269"/>
      <c r="Y202" s="269"/>
      <c r="Z202" s="269"/>
      <c r="AA202" s="269"/>
      <c r="AB202" s="269"/>
      <c r="AC202" s="269"/>
      <c r="AD202" s="269"/>
      <c r="AE202" s="269"/>
      <c r="AF202" s="269"/>
    </row>
    <row r="203" ht="15.75" customHeight="1">
      <c r="A203" s="321"/>
      <c r="T203" s="269"/>
      <c r="U203" s="269"/>
      <c r="V203" s="269"/>
      <c r="W203" s="269"/>
      <c r="X203" s="269"/>
      <c r="Y203" s="269"/>
      <c r="Z203" s="269"/>
      <c r="AA203" s="269"/>
      <c r="AB203" s="269"/>
      <c r="AC203" s="269"/>
      <c r="AD203" s="269"/>
      <c r="AE203" s="269"/>
      <c r="AF203" s="269"/>
    </row>
    <row r="204" ht="15.75" customHeight="1">
      <c r="A204" s="321"/>
      <c r="T204" s="269"/>
      <c r="U204" s="269"/>
      <c r="V204" s="269"/>
      <c r="W204" s="269"/>
      <c r="X204" s="269"/>
      <c r="Y204" s="269"/>
      <c r="Z204" s="269"/>
      <c r="AA204" s="269"/>
      <c r="AB204" s="269"/>
      <c r="AC204" s="269"/>
      <c r="AD204" s="269"/>
      <c r="AE204" s="269"/>
      <c r="AF204" s="269"/>
    </row>
    <row r="205" ht="15.75" customHeight="1">
      <c r="A205" s="321"/>
      <c r="T205" s="269"/>
      <c r="U205" s="269"/>
      <c r="V205" s="269"/>
      <c r="W205" s="269"/>
      <c r="X205" s="269"/>
      <c r="Y205" s="269"/>
      <c r="Z205" s="269"/>
      <c r="AA205" s="269"/>
      <c r="AB205" s="269"/>
      <c r="AC205" s="269"/>
      <c r="AD205" s="269"/>
      <c r="AE205" s="269"/>
      <c r="AF205" s="269"/>
    </row>
    <row r="206" ht="15.75" customHeight="1">
      <c r="A206" s="321"/>
      <c r="T206" s="269"/>
      <c r="U206" s="269"/>
      <c r="V206" s="269"/>
      <c r="W206" s="269"/>
      <c r="X206" s="269"/>
      <c r="Y206" s="269"/>
      <c r="Z206" s="269"/>
      <c r="AA206" s="269"/>
      <c r="AB206" s="269"/>
      <c r="AC206" s="269"/>
      <c r="AD206" s="269"/>
      <c r="AE206" s="269"/>
      <c r="AF206" s="269"/>
    </row>
    <row r="207" ht="15.75" customHeight="1">
      <c r="A207" s="321"/>
      <c r="T207" s="269"/>
      <c r="U207" s="269"/>
      <c r="V207" s="269"/>
      <c r="W207" s="269"/>
      <c r="X207" s="269"/>
      <c r="Y207" s="269"/>
      <c r="Z207" s="269"/>
      <c r="AA207" s="269"/>
      <c r="AB207" s="269"/>
      <c r="AC207" s="269"/>
      <c r="AD207" s="269"/>
      <c r="AE207" s="269"/>
      <c r="AF207" s="269"/>
    </row>
    <row r="208" ht="15.75" customHeight="1">
      <c r="A208" s="321"/>
      <c r="T208" s="269"/>
      <c r="U208" s="269"/>
      <c r="V208" s="269"/>
      <c r="W208" s="269"/>
      <c r="X208" s="269"/>
      <c r="Y208" s="269"/>
      <c r="Z208" s="269"/>
      <c r="AA208" s="269"/>
      <c r="AB208" s="269"/>
      <c r="AC208" s="269"/>
      <c r="AD208" s="269"/>
      <c r="AE208" s="269"/>
      <c r="AF208" s="269"/>
    </row>
    <row r="209" ht="15.75" customHeight="1">
      <c r="A209" s="321"/>
      <c r="T209" s="269"/>
      <c r="U209" s="269"/>
      <c r="V209" s="269"/>
      <c r="W209" s="269"/>
      <c r="X209" s="269"/>
      <c r="Y209" s="269"/>
      <c r="Z209" s="269"/>
      <c r="AA209" s="269"/>
      <c r="AB209" s="269"/>
      <c r="AC209" s="269"/>
      <c r="AD209" s="269"/>
      <c r="AE209" s="269"/>
      <c r="AF209" s="269"/>
    </row>
    <row r="210" ht="15.75" customHeight="1">
      <c r="A210" s="321"/>
      <c r="T210" s="269"/>
      <c r="U210" s="269"/>
      <c r="V210" s="269"/>
      <c r="W210" s="269"/>
      <c r="X210" s="269"/>
      <c r="Y210" s="269"/>
      <c r="Z210" s="269"/>
      <c r="AA210" s="269"/>
      <c r="AB210" s="269"/>
      <c r="AC210" s="269"/>
      <c r="AD210" s="269"/>
      <c r="AE210" s="269"/>
      <c r="AF210" s="269"/>
    </row>
    <row r="211" ht="15.75" customHeight="1">
      <c r="A211" s="321"/>
      <c r="T211" s="269"/>
      <c r="U211" s="269"/>
      <c r="V211" s="269"/>
      <c r="W211" s="269"/>
      <c r="X211" s="269"/>
      <c r="Y211" s="269"/>
      <c r="Z211" s="269"/>
      <c r="AA211" s="269"/>
      <c r="AB211" s="269"/>
      <c r="AC211" s="269"/>
      <c r="AD211" s="269"/>
      <c r="AE211" s="269"/>
      <c r="AF211" s="269"/>
    </row>
    <row r="212" ht="15.75" customHeight="1">
      <c r="A212" s="321"/>
      <c r="T212" s="269"/>
      <c r="U212" s="269"/>
      <c r="V212" s="269"/>
      <c r="W212" s="269"/>
      <c r="X212" s="269"/>
      <c r="Y212" s="269"/>
      <c r="Z212" s="269"/>
      <c r="AA212" s="269"/>
      <c r="AB212" s="269"/>
      <c r="AC212" s="269"/>
      <c r="AD212" s="269"/>
      <c r="AE212" s="269"/>
      <c r="AF212" s="269"/>
    </row>
    <row r="213" ht="15.75" customHeight="1">
      <c r="A213" s="321"/>
      <c r="T213" s="269"/>
      <c r="U213" s="269"/>
      <c r="V213" s="269"/>
      <c r="W213" s="269"/>
      <c r="X213" s="269"/>
      <c r="Y213" s="269"/>
      <c r="Z213" s="269"/>
      <c r="AA213" s="269"/>
      <c r="AB213" s="269"/>
      <c r="AC213" s="269"/>
      <c r="AD213" s="269"/>
      <c r="AE213" s="269"/>
      <c r="AF213" s="269"/>
    </row>
    <row r="214" ht="15.75" customHeight="1">
      <c r="A214" s="321"/>
      <c r="T214" s="269"/>
      <c r="U214" s="269"/>
      <c r="V214" s="269"/>
      <c r="W214" s="269"/>
      <c r="X214" s="269"/>
      <c r="Y214" s="269"/>
      <c r="Z214" s="269"/>
      <c r="AA214" s="269"/>
      <c r="AB214" s="269"/>
      <c r="AC214" s="269"/>
      <c r="AD214" s="269"/>
      <c r="AE214" s="269"/>
      <c r="AF214" s="269"/>
    </row>
    <row r="215" ht="15.75" customHeight="1">
      <c r="A215" s="321"/>
      <c r="T215" s="269"/>
      <c r="U215" s="269"/>
      <c r="V215" s="269"/>
      <c r="W215" s="269"/>
      <c r="X215" s="269"/>
      <c r="Y215" s="269"/>
      <c r="Z215" s="269"/>
      <c r="AA215" s="269"/>
      <c r="AB215" s="269"/>
      <c r="AC215" s="269"/>
      <c r="AD215" s="269"/>
      <c r="AE215" s="269"/>
      <c r="AF215" s="269"/>
    </row>
    <row r="216" ht="15.75" customHeight="1">
      <c r="A216" s="321"/>
      <c r="T216" s="269"/>
      <c r="U216" s="269"/>
      <c r="V216" s="269"/>
      <c r="W216" s="269"/>
      <c r="X216" s="269"/>
      <c r="Y216" s="269"/>
      <c r="Z216" s="269"/>
      <c r="AA216" s="269"/>
      <c r="AB216" s="269"/>
      <c r="AC216" s="269"/>
      <c r="AD216" s="269"/>
      <c r="AE216" s="269"/>
      <c r="AF216" s="269"/>
    </row>
    <row r="217" ht="15.75" customHeight="1">
      <c r="A217" s="321"/>
      <c r="T217" s="269"/>
      <c r="U217" s="269"/>
      <c r="V217" s="269"/>
      <c r="W217" s="269"/>
      <c r="X217" s="269"/>
      <c r="Y217" s="269"/>
      <c r="Z217" s="269"/>
      <c r="AA217" s="269"/>
      <c r="AB217" s="269"/>
      <c r="AC217" s="269"/>
      <c r="AD217" s="269"/>
      <c r="AE217" s="269"/>
      <c r="AF217" s="269"/>
    </row>
    <row r="218" ht="15.75" customHeight="1">
      <c r="A218" s="321"/>
      <c r="T218" s="269"/>
      <c r="U218" s="269"/>
      <c r="V218" s="269"/>
      <c r="W218" s="269"/>
      <c r="X218" s="269"/>
      <c r="Y218" s="269"/>
      <c r="Z218" s="269"/>
      <c r="AA218" s="269"/>
      <c r="AB218" s="269"/>
      <c r="AC218" s="269"/>
      <c r="AD218" s="269"/>
      <c r="AE218" s="269"/>
      <c r="AF218" s="269"/>
    </row>
    <row r="219" ht="15.75" customHeight="1">
      <c r="A219" s="321"/>
      <c r="T219" s="269"/>
      <c r="U219" s="269"/>
      <c r="V219" s="269"/>
      <c r="W219" s="269"/>
      <c r="X219" s="269"/>
      <c r="Y219" s="269"/>
      <c r="Z219" s="269"/>
      <c r="AA219" s="269"/>
      <c r="AB219" s="269"/>
      <c r="AC219" s="269"/>
      <c r="AD219" s="269"/>
      <c r="AE219" s="269"/>
      <c r="AF219" s="269"/>
    </row>
    <row r="220" ht="15.75" customHeight="1">
      <c r="A220" s="321"/>
      <c r="T220" s="269"/>
      <c r="U220" s="269"/>
      <c r="V220" s="269"/>
      <c r="W220" s="269"/>
      <c r="X220" s="269"/>
      <c r="Y220" s="269"/>
      <c r="Z220" s="269"/>
      <c r="AA220" s="269"/>
      <c r="AB220" s="269"/>
      <c r="AC220" s="269"/>
      <c r="AD220" s="269"/>
      <c r="AE220" s="269"/>
      <c r="AF220" s="269"/>
    </row>
    <row r="221" ht="15.75" customHeight="1">
      <c r="A221" s="321"/>
      <c r="T221" s="269"/>
      <c r="U221" s="269"/>
      <c r="V221" s="269"/>
      <c r="W221" s="269"/>
      <c r="X221" s="269"/>
      <c r="Y221" s="269"/>
      <c r="Z221" s="269"/>
      <c r="AA221" s="269"/>
      <c r="AB221" s="269"/>
      <c r="AC221" s="269"/>
      <c r="AD221" s="269"/>
      <c r="AE221" s="269"/>
      <c r="AF221" s="269"/>
    </row>
    <row r="222" ht="15.75" customHeight="1">
      <c r="A222" s="321"/>
      <c r="T222" s="269"/>
      <c r="U222" s="269"/>
      <c r="V222" s="269"/>
      <c r="W222" s="269"/>
      <c r="X222" s="269"/>
      <c r="Y222" s="269"/>
      <c r="Z222" s="269"/>
      <c r="AA222" s="269"/>
      <c r="AB222" s="269"/>
      <c r="AC222" s="269"/>
      <c r="AD222" s="269"/>
      <c r="AE222" s="269"/>
      <c r="AF222" s="269"/>
    </row>
    <row r="223" ht="15.75" customHeight="1">
      <c r="A223" s="321"/>
      <c r="T223" s="269"/>
      <c r="U223" s="269"/>
      <c r="V223" s="269"/>
      <c r="W223" s="269"/>
      <c r="X223" s="269"/>
      <c r="Y223" s="269"/>
      <c r="Z223" s="269"/>
      <c r="AA223" s="269"/>
      <c r="AB223" s="269"/>
      <c r="AC223" s="269"/>
      <c r="AD223" s="269"/>
      <c r="AE223" s="269"/>
      <c r="AF223" s="269"/>
    </row>
    <row r="224" ht="15.75" customHeight="1">
      <c r="A224" s="321"/>
      <c r="T224" s="269"/>
      <c r="U224" s="269"/>
      <c r="V224" s="269"/>
      <c r="W224" s="269"/>
      <c r="X224" s="269"/>
      <c r="Y224" s="269"/>
      <c r="Z224" s="269"/>
      <c r="AA224" s="269"/>
      <c r="AB224" s="269"/>
      <c r="AC224" s="269"/>
      <c r="AD224" s="269"/>
      <c r="AE224" s="269"/>
      <c r="AF224" s="26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A2"/>
    <mergeCell ref="B1:B2"/>
    <mergeCell ref="C1:C2"/>
    <mergeCell ref="D1:S1"/>
  </mergeCells>
  <conditionalFormatting sqref="C3:C24">
    <cfRule type="containsText" dxfId="0" priority="1" operator="containsText" text="DONE">
      <formula>NOT(ISERROR(SEARCH(("DONE"),(C3))))</formula>
    </cfRule>
  </conditionalFormatting>
  <conditionalFormatting sqref="C3:C24">
    <cfRule type="containsText" dxfId="1" priority="2" operator="containsText" text="PROGRESS">
      <formula>NOT(ISERROR(SEARCH(("PROGRESS"),(C3))))</formula>
    </cfRule>
  </conditionalFormatting>
  <conditionalFormatting sqref="A3:A25">
    <cfRule type="cellIs" dxfId="2" priority="3" operator="equal">
      <formula>1</formula>
    </cfRule>
  </conditionalFormatting>
  <conditionalFormatting sqref="C3:C24">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5"/>
    <col customWidth="1" min="2" max="2" width="57.13"/>
    <col customWidth="1" min="3" max="3" width="21.13"/>
    <col customWidth="1" min="4" max="4" width="16.75"/>
    <col customWidth="1" min="5" max="5" width="22.5"/>
    <col customWidth="1" min="6" max="6" width="20.88"/>
    <col customWidth="1" min="7" max="8" width="16.63"/>
    <col customWidth="1" min="9" max="9" width="16.0"/>
    <col customWidth="1" min="10" max="10" width="11.5"/>
    <col customWidth="1" min="11" max="11" width="14.13"/>
    <col customWidth="1" min="12" max="12" width="13.25"/>
    <col customWidth="1" min="13" max="13" width="14.13"/>
    <col customWidth="1" min="14" max="14" width="11.13"/>
    <col customWidth="1" min="15" max="15" width="12.0"/>
    <col customWidth="1" min="16" max="19" width="11.13"/>
    <col customWidth="1" min="20" max="20" width="13.25"/>
    <col customWidth="1" min="21" max="29" width="11.13"/>
  </cols>
  <sheetData>
    <row r="1" ht="15.75" customHeight="1">
      <c r="A1" s="428" t="s">
        <v>2006</v>
      </c>
      <c r="B1" s="269"/>
      <c r="C1" s="269"/>
      <c r="D1" s="269"/>
      <c r="E1" s="269"/>
      <c r="F1" s="269"/>
      <c r="G1" s="269"/>
      <c r="H1" s="269"/>
      <c r="I1" s="269"/>
      <c r="J1" s="269"/>
      <c r="K1" s="269"/>
      <c r="L1" s="269"/>
      <c r="M1" s="269"/>
      <c r="N1" s="269"/>
      <c r="O1" s="269"/>
    </row>
    <row r="2" ht="15.75" customHeight="1">
      <c r="A2" s="269"/>
      <c r="B2" s="269"/>
      <c r="C2" s="269"/>
      <c r="D2" s="269"/>
      <c r="E2" s="269"/>
      <c r="F2" s="269"/>
      <c r="G2" s="269"/>
      <c r="H2" s="269"/>
      <c r="I2" s="269"/>
      <c r="J2" s="269"/>
      <c r="K2" s="269"/>
      <c r="L2" s="269"/>
      <c r="M2" s="269"/>
      <c r="N2" s="269"/>
      <c r="O2" s="269"/>
    </row>
    <row r="3" ht="15.75" customHeight="1"/>
    <row r="4" ht="55.5" customHeight="1">
      <c r="A4" s="429" t="s">
        <v>2007</v>
      </c>
      <c r="B4" s="130"/>
    </row>
    <row r="5" ht="15.75" customHeight="1">
      <c r="A5" s="6" t="s">
        <v>3</v>
      </c>
      <c r="B5" s="6" t="s">
        <v>59</v>
      </c>
      <c r="C5" s="6" t="s">
        <v>60</v>
      </c>
      <c r="D5" s="6" t="s">
        <v>2008</v>
      </c>
      <c r="E5" s="6" t="s">
        <v>1957</v>
      </c>
      <c r="F5" s="6" t="s">
        <v>2009</v>
      </c>
      <c r="G5" s="6" t="s">
        <v>2010</v>
      </c>
      <c r="H5" s="6" t="s">
        <v>2011</v>
      </c>
      <c r="I5" s="6" t="s">
        <v>2012</v>
      </c>
      <c r="J5" s="6" t="s">
        <v>1859</v>
      </c>
      <c r="K5" s="6" t="s">
        <v>1860</v>
      </c>
      <c r="L5" s="6" t="s">
        <v>1861</v>
      </c>
      <c r="M5" s="6" t="s">
        <v>1862</v>
      </c>
      <c r="N5" s="6" t="s">
        <v>1863</v>
      </c>
      <c r="O5" s="6" t="s">
        <v>1864</v>
      </c>
      <c r="P5" s="6" t="s">
        <v>1865</v>
      </c>
      <c r="Q5" s="6" t="s">
        <v>1866</v>
      </c>
      <c r="R5" s="6" t="s">
        <v>1866</v>
      </c>
      <c r="S5" s="6" t="s">
        <v>1867</v>
      </c>
      <c r="T5" s="6" t="s">
        <v>1868</v>
      </c>
      <c r="U5" s="168"/>
      <c r="V5" s="168"/>
      <c r="W5" s="168"/>
      <c r="X5" s="168"/>
      <c r="Y5" s="168"/>
      <c r="Z5" s="168"/>
      <c r="AA5" s="168"/>
      <c r="AB5" s="168"/>
      <c r="AC5" s="168"/>
    </row>
    <row r="6" ht="15.75" customHeight="1">
      <c r="A6" s="414" t="s">
        <v>2013</v>
      </c>
      <c r="B6" s="313" t="s">
        <v>2014</v>
      </c>
      <c r="C6" s="313" t="s">
        <v>67</v>
      </c>
      <c r="D6" s="313" t="s">
        <v>1713</v>
      </c>
      <c r="E6" s="313" t="s">
        <v>324</v>
      </c>
      <c r="F6" s="313" t="s">
        <v>324</v>
      </c>
      <c r="G6" s="313" t="s">
        <v>2015</v>
      </c>
      <c r="H6" s="313" t="s">
        <v>2016</v>
      </c>
      <c r="I6" s="313" t="s">
        <v>2016</v>
      </c>
      <c r="J6" s="313" t="s">
        <v>1545</v>
      </c>
      <c r="K6" s="313" t="s">
        <v>1545</v>
      </c>
      <c r="L6" s="313" t="s">
        <v>1545</v>
      </c>
      <c r="M6" s="313" t="s">
        <v>1545</v>
      </c>
      <c r="N6" s="313" t="s">
        <v>1545</v>
      </c>
      <c r="O6" s="313" t="s">
        <v>1545</v>
      </c>
      <c r="P6" s="313" t="s">
        <v>1545</v>
      </c>
      <c r="Q6" s="313" t="s">
        <v>1545</v>
      </c>
      <c r="R6" s="313" t="s">
        <v>1545</v>
      </c>
      <c r="S6" s="313" t="s">
        <v>1545</v>
      </c>
      <c r="T6" s="313" t="s">
        <v>1545</v>
      </c>
    </row>
    <row r="7" ht="15.75" customHeight="1">
      <c r="A7" s="414" t="s">
        <v>2017</v>
      </c>
      <c r="B7" s="313" t="s">
        <v>2018</v>
      </c>
      <c r="C7" s="313" t="s">
        <v>67</v>
      </c>
      <c r="D7" s="313" t="s">
        <v>1713</v>
      </c>
      <c r="E7" s="313" t="s">
        <v>324</v>
      </c>
      <c r="F7" s="313" t="s">
        <v>2019</v>
      </c>
      <c r="G7" s="313" t="s">
        <v>2015</v>
      </c>
      <c r="H7" s="313" t="s">
        <v>2016</v>
      </c>
      <c r="I7" s="313" t="s">
        <v>2016</v>
      </c>
      <c r="J7" s="313" t="s">
        <v>1545</v>
      </c>
      <c r="K7" s="313" t="s">
        <v>1545</v>
      </c>
      <c r="L7" s="313" t="s">
        <v>1545</v>
      </c>
      <c r="M7" s="313" t="s">
        <v>1545</v>
      </c>
      <c r="N7" s="313" t="s">
        <v>1545</v>
      </c>
      <c r="O7" s="313" t="s">
        <v>1545</v>
      </c>
      <c r="P7" s="313" t="s">
        <v>1545</v>
      </c>
      <c r="Q7" s="313" t="s">
        <v>1545</v>
      </c>
      <c r="R7" s="313" t="s">
        <v>1545</v>
      </c>
      <c r="S7" s="313" t="s">
        <v>1545</v>
      </c>
      <c r="T7" s="313" t="s">
        <v>1545</v>
      </c>
    </row>
    <row r="8" ht="15.75" customHeight="1">
      <c r="A8" s="414" t="s">
        <v>2020</v>
      </c>
      <c r="B8" s="313" t="s">
        <v>2021</v>
      </c>
      <c r="C8" s="313" t="s">
        <v>67</v>
      </c>
      <c r="D8" s="313" t="s">
        <v>1713</v>
      </c>
      <c r="E8" s="313" t="s">
        <v>2022</v>
      </c>
      <c r="F8" s="313" t="s">
        <v>2023</v>
      </c>
      <c r="G8" s="313" t="s">
        <v>2015</v>
      </c>
      <c r="H8" s="313" t="s">
        <v>2016</v>
      </c>
      <c r="I8" s="313" t="s">
        <v>2016</v>
      </c>
      <c r="J8" s="313" t="s">
        <v>1545</v>
      </c>
      <c r="K8" s="313" t="s">
        <v>1545</v>
      </c>
      <c r="L8" s="313" t="s">
        <v>1545</v>
      </c>
      <c r="M8" s="313" t="s">
        <v>1545</v>
      </c>
      <c r="N8" s="313" t="s">
        <v>1545</v>
      </c>
      <c r="O8" s="313" t="s">
        <v>1545</v>
      </c>
      <c r="P8" s="313" t="s">
        <v>1545</v>
      </c>
      <c r="Q8" s="313" t="s">
        <v>1545</v>
      </c>
      <c r="R8" s="313" t="s">
        <v>1545</v>
      </c>
      <c r="S8" s="313" t="s">
        <v>1545</v>
      </c>
      <c r="T8" s="313" t="s">
        <v>1545</v>
      </c>
    </row>
    <row r="9" ht="15.75" customHeight="1"/>
    <row r="10" ht="15.75" customHeight="1"/>
    <row r="11" ht="15.75" customHeight="1"/>
    <row r="12" ht="15.75" customHeight="1"/>
    <row r="13" ht="15.75" customHeight="1"/>
    <row r="14" ht="15.75" customHeight="1"/>
    <row r="15" ht="15.75" customHeight="1"/>
    <row r="16" ht="15.75" customHeight="1">
      <c r="A16" s="418" t="s">
        <v>1696</v>
      </c>
      <c r="B16" s="419"/>
    </row>
    <row r="17" ht="15.75" customHeight="1">
      <c r="A17" s="302" t="s">
        <v>1996</v>
      </c>
      <c r="B17" s="302" t="s">
        <v>1698</v>
      </c>
    </row>
    <row r="18" ht="15.75" customHeight="1">
      <c r="A18" s="302" t="s">
        <v>1997</v>
      </c>
      <c r="B18" s="302" t="s">
        <v>1998</v>
      </c>
    </row>
    <row r="19" ht="15.75" customHeight="1">
      <c r="A19" s="302" t="s">
        <v>1701</v>
      </c>
      <c r="B19" s="302" t="s">
        <v>2024</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4:B4"/>
  </mergeCells>
  <printOptions/>
  <pageMargins bottom="0.787401575" footer="0.0" header="0.0" left="0.7" right="0.7" top="0.7874015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5"/>
    <col customWidth="1" min="2" max="2" width="57.13"/>
    <col customWidth="1" min="3" max="3" width="21.13"/>
    <col customWidth="1" min="4" max="4" width="12.0"/>
    <col customWidth="1" min="5" max="5" width="14.13"/>
    <col customWidth="1" min="6" max="6" width="10.38"/>
    <col customWidth="1" min="7" max="7" width="27.25"/>
    <col customWidth="1" min="8" max="8" width="11.5"/>
    <col customWidth="1" min="9" max="9" width="14.13"/>
    <col customWidth="1" min="10" max="10" width="13.25"/>
    <col customWidth="1" min="11" max="11" width="14.13"/>
    <col customWidth="1" min="12" max="12" width="11.13"/>
    <col customWidth="1" min="13" max="13" width="12.0"/>
    <col customWidth="1" min="14" max="17" width="11.13"/>
    <col customWidth="1" min="18" max="18" width="13.25"/>
    <col customWidth="1" min="19" max="27" width="11.13"/>
  </cols>
  <sheetData>
    <row r="1" ht="15.75" customHeight="1">
      <c r="A1" s="428" t="s">
        <v>2025</v>
      </c>
      <c r="B1" s="269"/>
      <c r="C1" s="269"/>
      <c r="D1" s="269"/>
      <c r="E1" s="269"/>
      <c r="F1" s="269"/>
      <c r="G1" s="269"/>
      <c r="H1" s="269"/>
      <c r="I1" s="269"/>
      <c r="J1" s="269"/>
      <c r="K1" s="269"/>
      <c r="L1" s="269"/>
      <c r="M1" s="269"/>
    </row>
    <row r="2" ht="15.75" customHeight="1">
      <c r="A2" s="269"/>
      <c r="B2" s="269"/>
      <c r="C2" s="269"/>
      <c r="D2" s="269"/>
      <c r="E2" s="269"/>
      <c r="F2" s="269"/>
      <c r="G2" s="269"/>
      <c r="H2" s="269"/>
      <c r="I2" s="269"/>
      <c r="J2" s="269"/>
      <c r="K2" s="269"/>
      <c r="L2" s="269"/>
      <c r="M2" s="269"/>
    </row>
    <row r="3" ht="15.75" customHeight="1"/>
    <row r="4" ht="15.75" customHeight="1">
      <c r="A4" s="438" t="s">
        <v>2026</v>
      </c>
      <c r="B4" s="439"/>
    </row>
    <row r="5" ht="15.75" customHeight="1">
      <c r="A5" s="6" t="s">
        <v>3</v>
      </c>
      <c r="B5" s="6" t="s">
        <v>59</v>
      </c>
      <c r="C5" s="6" t="s">
        <v>60</v>
      </c>
      <c r="D5" s="6" t="s">
        <v>2008</v>
      </c>
      <c r="E5" s="6" t="s">
        <v>2027</v>
      </c>
      <c r="F5" s="6" t="s">
        <v>2028</v>
      </c>
      <c r="G5" s="6" t="s">
        <v>2029</v>
      </c>
      <c r="H5" s="6" t="s">
        <v>1859</v>
      </c>
      <c r="I5" s="6" t="s">
        <v>1860</v>
      </c>
      <c r="J5" s="6" t="s">
        <v>1861</v>
      </c>
      <c r="K5" s="6" t="s">
        <v>1862</v>
      </c>
      <c r="L5" s="6" t="s">
        <v>1863</v>
      </c>
      <c r="M5" s="6" t="s">
        <v>1864</v>
      </c>
      <c r="N5" s="6" t="s">
        <v>1865</v>
      </c>
      <c r="O5" s="6" t="s">
        <v>1866</v>
      </c>
      <c r="P5" s="6" t="s">
        <v>1862</v>
      </c>
      <c r="Q5" s="6" t="s">
        <v>1867</v>
      </c>
      <c r="R5" s="6" t="s">
        <v>1868</v>
      </c>
      <c r="S5" s="168"/>
      <c r="T5" s="168"/>
      <c r="U5" s="168"/>
      <c r="V5" s="168"/>
      <c r="W5" s="168"/>
      <c r="X5" s="168"/>
      <c r="Y5" s="168"/>
      <c r="Z5" s="168"/>
      <c r="AA5" s="168"/>
    </row>
    <row r="6" ht="15.75" customHeight="1">
      <c r="A6" s="440" t="s">
        <v>2030</v>
      </c>
      <c r="B6" s="441" t="s">
        <v>2031</v>
      </c>
      <c r="C6" s="441" t="s">
        <v>67</v>
      </c>
      <c r="D6" s="441" t="s">
        <v>1713</v>
      </c>
      <c r="E6" s="441" t="s">
        <v>324</v>
      </c>
      <c r="F6" s="441" t="s">
        <v>2032</v>
      </c>
      <c r="G6" s="441" t="s">
        <v>2033</v>
      </c>
      <c r="H6" s="441" t="s">
        <v>1545</v>
      </c>
      <c r="I6" s="441" t="s">
        <v>1545</v>
      </c>
      <c r="J6" s="441" t="s">
        <v>1545</v>
      </c>
      <c r="K6" s="441" t="s">
        <v>1545</v>
      </c>
      <c r="L6" s="441" t="s">
        <v>1545</v>
      </c>
      <c r="M6" s="441" t="s">
        <v>1545</v>
      </c>
      <c r="N6" s="441" t="s">
        <v>1545</v>
      </c>
      <c r="O6" s="441" t="s">
        <v>1545</v>
      </c>
      <c r="P6" s="441" t="s">
        <v>1545</v>
      </c>
      <c r="Q6" s="441" t="s">
        <v>1545</v>
      </c>
      <c r="R6" s="441" t="s">
        <v>1545</v>
      </c>
    </row>
    <row r="7" ht="15.75" customHeight="1">
      <c r="A7" s="440" t="s">
        <v>2034</v>
      </c>
      <c r="B7" s="441" t="s">
        <v>2035</v>
      </c>
      <c r="C7" s="441" t="s">
        <v>67</v>
      </c>
      <c r="D7" s="441" t="s">
        <v>1713</v>
      </c>
      <c r="E7" s="441" t="s">
        <v>2032</v>
      </c>
      <c r="F7" s="441" t="s">
        <v>2032</v>
      </c>
      <c r="G7" s="441" t="s">
        <v>2033</v>
      </c>
      <c r="H7" s="441" t="s">
        <v>1545</v>
      </c>
      <c r="I7" s="441" t="s">
        <v>2036</v>
      </c>
      <c r="J7" s="441" t="s">
        <v>1545</v>
      </c>
      <c r="K7" s="441" t="s">
        <v>1545</v>
      </c>
      <c r="L7" s="441" t="s">
        <v>1545</v>
      </c>
      <c r="M7" s="441" t="s">
        <v>1545</v>
      </c>
      <c r="N7" s="441" t="s">
        <v>1545</v>
      </c>
      <c r="O7" s="441" t="s">
        <v>1545</v>
      </c>
      <c r="P7" s="441" t="s">
        <v>1545</v>
      </c>
      <c r="Q7" s="441" t="s">
        <v>1545</v>
      </c>
      <c r="R7" s="441" t="s">
        <v>1545</v>
      </c>
    </row>
    <row r="8" ht="15.75" customHeight="1">
      <c r="A8" s="304" t="s">
        <v>2037</v>
      </c>
      <c r="B8" s="302" t="s">
        <v>2038</v>
      </c>
      <c r="C8" s="302" t="s">
        <v>67</v>
      </c>
      <c r="D8" s="302" t="s">
        <v>1713</v>
      </c>
      <c r="E8" s="302" t="s">
        <v>2032</v>
      </c>
      <c r="F8" s="302" t="s">
        <v>2032</v>
      </c>
      <c r="G8" s="302" t="s">
        <v>2033</v>
      </c>
      <c r="H8" s="302" t="s">
        <v>1545</v>
      </c>
      <c r="I8" s="302" t="s">
        <v>1545</v>
      </c>
      <c r="J8" s="302" t="s">
        <v>2036</v>
      </c>
      <c r="K8" s="302" t="s">
        <v>1545</v>
      </c>
      <c r="L8" s="302" t="s">
        <v>1545</v>
      </c>
      <c r="M8" s="302" t="s">
        <v>1545</v>
      </c>
      <c r="N8" s="302" t="s">
        <v>1545</v>
      </c>
      <c r="O8" s="302" t="s">
        <v>1545</v>
      </c>
      <c r="P8" s="302" t="s">
        <v>1545</v>
      </c>
      <c r="Q8" s="302" t="s">
        <v>1545</v>
      </c>
      <c r="R8" s="302" t="s">
        <v>1545</v>
      </c>
    </row>
    <row r="9" ht="15.75" customHeight="1">
      <c r="A9" s="304" t="s">
        <v>2039</v>
      </c>
      <c r="B9" s="302" t="s">
        <v>2040</v>
      </c>
      <c r="C9" s="302" t="s">
        <v>67</v>
      </c>
      <c r="D9" s="302" t="s">
        <v>1713</v>
      </c>
      <c r="E9" s="302" t="s">
        <v>2032</v>
      </c>
      <c r="F9" s="302" t="s">
        <v>2032</v>
      </c>
      <c r="G9" s="302" t="s">
        <v>2033</v>
      </c>
      <c r="H9" s="302" t="s">
        <v>1545</v>
      </c>
      <c r="I9" s="302" t="s">
        <v>1545</v>
      </c>
      <c r="J9" s="302" t="s">
        <v>1545</v>
      </c>
      <c r="K9" s="302" t="s">
        <v>2036</v>
      </c>
      <c r="L9" s="302" t="s">
        <v>1545</v>
      </c>
      <c r="M9" s="302" t="s">
        <v>1545</v>
      </c>
      <c r="N9" s="302" t="s">
        <v>1545</v>
      </c>
      <c r="O9" s="302" t="s">
        <v>1545</v>
      </c>
      <c r="P9" s="302" t="s">
        <v>1545</v>
      </c>
      <c r="Q9" s="302" t="s">
        <v>1545</v>
      </c>
      <c r="R9" s="302" t="s">
        <v>1545</v>
      </c>
    </row>
    <row r="10" ht="15.75" customHeight="1">
      <c r="A10" s="304" t="s">
        <v>2041</v>
      </c>
      <c r="B10" s="302" t="s">
        <v>2042</v>
      </c>
      <c r="C10" s="302" t="s">
        <v>67</v>
      </c>
      <c r="D10" s="302" t="s">
        <v>1713</v>
      </c>
      <c r="E10" s="302" t="s">
        <v>2032</v>
      </c>
      <c r="F10" s="302" t="s">
        <v>2032</v>
      </c>
      <c r="G10" s="302" t="s">
        <v>2033</v>
      </c>
      <c r="H10" s="302" t="s">
        <v>1545</v>
      </c>
      <c r="I10" s="302" t="s">
        <v>2036</v>
      </c>
      <c r="J10" s="302" t="s">
        <v>2036</v>
      </c>
      <c r="K10" s="302" t="s">
        <v>2036</v>
      </c>
      <c r="L10" s="302" t="s">
        <v>1545</v>
      </c>
      <c r="M10" s="302" t="s">
        <v>1545</v>
      </c>
      <c r="N10" s="302" t="s">
        <v>1545</v>
      </c>
      <c r="O10" s="302" t="s">
        <v>1545</v>
      </c>
      <c r="P10" s="302" t="s">
        <v>1545</v>
      </c>
      <c r="Q10" s="302" t="s">
        <v>1545</v>
      </c>
      <c r="R10" s="302" t="s">
        <v>1545</v>
      </c>
    </row>
    <row r="11" ht="15.75" customHeight="1">
      <c r="A11" s="304" t="s">
        <v>2043</v>
      </c>
      <c r="B11" s="302" t="s">
        <v>2044</v>
      </c>
      <c r="C11" s="302" t="s">
        <v>67</v>
      </c>
      <c r="D11" s="302" t="s">
        <v>1713</v>
      </c>
      <c r="E11" s="302" t="s">
        <v>324</v>
      </c>
      <c r="F11" s="302" t="s">
        <v>2032</v>
      </c>
      <c r="G11" s="302" t="s">
        <v>2033</v>
      </c>
      <c r="H11" s="302" t="s">
        <v>1545</v>
      </c>
      <c r="I11" s="302" t="s">
        <v>1545</v>
      </c>
      <c r="J11" s="302" t="s">
        <v>1545</v>
      </c>
      <c r="K11" s="302" t="s">
        <v>1545</v>
      </c>
      <c r="L11" s="302" t="s">
        <v>1545</v>
      </c>
      <c r="M11" s="302" t="s">
        <v>1545</v>
      </c>
      <c r="N11" s="302" t="s">
        <v>1545</v>
      </c>
      <c r="O11" s="302" t="s">
        <v>2036</v>
      </c>
      <c r="P11" s="302" t="s">
        <v>1545</v>
      </c>
      <c r="Q11" s="302" t="s">
        <v>1545</v>
      </c>
      <c r="R11" s="302" t="s">
        <v>1545</v>
      </c>
    </row>
    <row r="12" ht="15.75" customHeight="1">
      <c r="A12" s="304" t="s">
        <v>2045</v>
      </c>
      <c r="B12" s="302" t="s">
        <v>2046</v>
      </c>
      <c r="C12" s="302" t="s">
        <v>67</v>
      </c>
      <c r="D12" s="302" t="s">
        <v>1713</v>
      </c>
      <c r="E12" s="302" t="s">
        <v>324</v>
      </c>
      <c r="F12" s="302" t="s">
        <v>2032</v>
      </c>
      <c r="G12" s="302" t="s">
        <v>2033</v>
      </c>
      <c r="H12" s="302" t="s">
        <v>1545</v>
      </c>
      <c r="I12" s="302" t="s">
        <v>1545</v>
      </c>
      <c r="J12" s="302" t="s">
        <v>1545</v>
      </c>
      <c r="K12" s="302" t="s">
        <v>1545</v>
      </c>
      <c r="L12" s="302" t="s">
        <v>1545</v>
      </c>
      <c r="M12" s="302" t="s">
        <v>1545</v>
      </c>
      <c r="N12" s="302" t="s">
        <v>2036</v>
      </c>
      <c r="O12" s="302" t="s">
        <v>1545</v>
      </c>
      <c r="P12" s="302" t="s">
        <v>1545</v>
      </c>
      <c r="Q12" s="302" t="s">
        <v>1545</v>
      </c>
      <c r="R12" s="302" t="s">
        <v>1545</v>
      </c>
    </row>
    <row r="13" ht="15.75" customHeight="1">
      <c r="A13" s="304" t="s">
        <v>2047</v>
      </c>
      <c r="B13" s="302" t="s">
        <v>2048</v>
      </c>
      <c r="C13" s="302" t="s">
        <v>67</v>
      </c>
      <c r="D13" s="302" t="s">
        <v>1713</v>
      </c>
      <c r="E13" s="302" t="s">
        <v>324</v>
      </c>
      <c r="F13" s="302" t="s">
        <v>2032</v>
      </c>
      <c r="G13" s="302" t="s">
        <v>2033</v>
      </c>
      <c r="H13" s="302" t="s">
        <v>2036</v>
      </c>
      <c r="I13" s="302" t="s">
        <v>1545</v>
      </c>
      <c r="J13" s="302" t="s">
        <v>1545</v>
      </c>
      <c r="K13" s="302" t="s">
        <v>1545</v>
      </c>
      <c r="L13" s="302" t="s">
        <v>1545</v>
      </c>
      <c r="M13" s="302" t="s">
        <v>1545</v>
      </c>
      <c r="N13" s="302" t="s">
        <v>1545</v>
      </c>
      <c r="O13" s="302" t="s">
        <v>1545</v>
      </c>
      <c r="P13" s="302" t="s">
        <v>1545</v>
      </c>
      <c r="Q13" s="302" t="s">
        <v>1545</v>
      </c>
      <c r="R13" s="302" t="s">
        <v>1545</v>
      </c>
    </row>
    <row r="14" ht="15.75" customHeight="1"/>
    <row r="15" ht="15.75" customHeight="1"/>
    <row r="16" ht="15.75" customHeight="1"/>
    <row r="17" ht="15.75" customHeight="1"/>
    <row r="18" ht="15.75" customHeight="1"/>
    <row r="19" ht="15.75" customHeight="1"/>
    <row r="20" ht="15.75" customHeight="1"/>
    <row r="21" ht="15.75" customHeight="1">
      <c r="A21" s="418" t="s">
        <v>1696</v>
      </c>
      <c r="B21" s="419"/>
    </row>
    <row r="22" ht="15.75" customHeight="1">
      <c r="A22" s="302" t="s">
        <v>1996</v>
      </c>
      <c r="B22" s="302" t="s">
        <v>2049</v>
      </c>
    </row>
    <row r="23" ht="15.75" customHeight="1">
      <c r="A23" s="302" t="s">
        <v>1997</v>
      </c>
      <c r="B23" s="302" t="s">
        <v>1998</v>
      </c>
    </row>
    <row r="24" ht="15.75" customHeight="1">
      <c r="A24" s="302" t="s">
        <v>1701</v>
      </c>
      <c r="B24" s="302" t="s">
        <v>2024</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401575" footer="0.0" header="0.0" left="0.7" right="0.7" top="0.7874015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25"/>
    <col customWidth="1" min="2" max="2" width="12.88"/>
    <col customWidth="1" min="3" max="3" width="8.88"/>
    <col customWidth="1" min="4" max="8" width="11.13"/>
    <col customWidth="1" hidden="1" min="9" max="10" width="11.13"/>
    <col customWidth="1" min="11" max="11" width="11.13"/>
    <col customWidth="1" min="12" max="12" width="14.13"/>
    <col customWidth="1" min="13" max="13" width="11.13"/>
    <col customWidth="1" min="14" max="14" width="14.13"/>
    <col customWidth="1" min="15" max="15" width="12.38"/>
    <col customWidth="1" min="16" max="17" width="11.13"/>
    <col customWidth="1" min="18" max="18" width="14.13"/>
    <col customWidth="1" min="19" max="32" width="11.13"/>
  </cols>
  <sheetData>
    <row r="1" ht="30.0" customHeight="1">
      <c r="A1" s="420" t="s">
        <v>1754</v>
      </c>
      <c r="B1" s="420" t="s">
        <v>3</v>
      </c>
      <c r="C1" s="421" t="s">
        <v>1755</v>
      </c>
      <c r="D1" s="422" t="s">
        <v>2050</v>
      </c>
      <c r="E1" s="19"/>
      <c r="F1" s="19"/>
      <c r="G1" s="19"/>
      <c r="H1" s="19"/>
      <c r="I1" s="19"/>
      <c r="J1" s="19"/>
      <c r="K1" s="19"/>
      <c r="L1" s="19"/>
      <c r="M1" s="19"/>
      <c r="N1" s="19"/>
      <c r="O1" s="19"/>
      <c r="P1" s="19"/>
      <c r="Q1" s="19"/>
      <c r="R1" s="19"/>
      <c r="S1" s="5"/>
      <c r="T1" s="269"/>
      <c r="U1" s="269"/>
      <c r="V1" s="269"/>
      <c r="W1" s="269"/>
      <c r="X1" s="269"/>
      <c r="Y1" s="269"/>
      <c r="Z1" s="269"/>
      <c r="AA1" s="269"/>
      <c r="AB1" s="269"/>
      <c r="AC1" s="269"/>
      <c r="AD1" s="269"/>
      <c r="AE1" s="269"/>
      <c r="AF1" s="269"/>
    </row>
    <row r="2" ht="30.0" customHeight="1">
      <c r="A2" s="106"/>
      <c r="B2" s="106"/>
      <c r="C2" s="106"/>
      <c r="D2" s="126" t="s">
        <v>2051</v>
      </c>
      <c r="E2" s="423" t="s">
        <v>340</v>
      </c>
      <c r="F2" s="423" t="s">
        <v>341</v>
      </c>
      <c r="G2" s="423" t="s">
        <v>342</v>
      </c>
      <c r="H2" s="423" t="s">
        <v>343</v>
      </c>
      <c r="I2" s="423" t="s">
        <v>344</v>
      </c>
      <c r="J2" s="423" t="s">
        <v>345</v>
      </c>
      <c r="K2" s="423" t="s">
        <v>346</v>
      </c>
      <c r="L2" s="423" t="s">
        <v>347</v>
      </c>
      <c r="M2" s="423" t="s">
        <v>348</v>
      </c>
      <c r="N2" s="423" t="s">
        <v>1758</v>
      </c>
      <c r="O2" s="423" t="s">
        <v>1759</v>
      </c>
      <c r="P2" s="423" t="s">
        <v>1760</v>
      </c>
      <c r="Q2" s="423" t="s">
        <v>1761</v>
      </c>
      <c r="R2" s="423" t="s">
        <v>2052</v>
      </c>
      <c r="S2" s="423" t="s">
        <v>379</v>
      </c>
      <c r="T2" s="269"/>
      <c r="U2" s="269"/>
      <c r="V2" s="269"/>
      <c r="W2" s="269"/>
      <c r="X2" s="269"/>
      <c r="Y2" s="269"/>
      <c r="Z2" s="269"/>
      <c r="AA2" s="269"/>
      <c r="AB2" s="269"/>
      <c r="AC2" s="269"/>
      <c r="AD2" s="269"/>
      <c r="AE2" s="269"/>
      <c r="AF2" s="269"/>
    </row>
    <row r="3" ht="15.75" customHeight="1">
      <c r="A3" s="311">
        <v>1.0</v>
      </c>
      <c r="B3" s="313" t="s">
        <v>2030</v>
      </c>
      <c r="C3" s="313" t="s">
        <v>1766</v>
      </c>
      <c r="D3" s="313">
        <v>42.0</v>
      </c>
      <c r="E3" s="313"/>
      <c r="F3" s="313"/>
      <c r="G3" s="313"/>
      <c r="H3" s="313"/>
      <c r="I3" s="313"/>
      <c r="J3" s="313"/>
      <c r="K3" s="313"/>
      <c r="L3" s="313"/>
      <c r="M3" s="313"/>
      <c r="N3" s="313"/>
      <c r="O3" s="313"/>
      <c r="P3" s="313"/>
      <c r="Q3" s="313"/>
      <c r="R3" s="313"/>
      <c r="S3" s="313"/>
      <c r="T3" s="269"/>
      <c r="U3" s="269"/>
      <c r="V3" s="269"/>
      <c r="W3" s="269"/>
      <c r="X3" s="269"/>
      <c r="Y3" s="269"/>
      <c r="Z3" s="269"/>
      <c r="AA3" s="269"/>
      <c r="AB3" s="269"/>
      <c r="AC3" s="269"/>
      <c r="AD3" s="269"/>
      <c r="AE3" s="269"/>
      <c r="AF3" s="269"/>
    </row>
    <row r="4" ht="15.75" customHeight="1">
      <c r="A4" s="424">
        <v>1.0</v>
      </c>
      <c r="B4" s="313" t="s">
        <v>2034</v>
      </c>
      <c r="C4" s="313" t="s">
        <v>1766</v>
      </c>
      <c r="D4" s="313">
        <v>42.0</v>
      </c>
      <c r="E4" s="313"/>
      <c r="F4" s="313"/>
      <c r="G4" s="313"/>
      <c r="H4" s="313"/>
      <c r="I4" s="313"/>
      <c r="J4" s="313"/>
      <c r="K4" s="313"/>
      <c r="L4" s="313"/>
      <c r="M4" s="313"/>
      <c r="N4" s="313"/>
      <c r="O4" s="313"/>
      <c r="P4" s="313"/>
      <c r="Q4" s="313"/>
      <c r="R4" s="313"/>
      <c r="S4" s="313"/>
      <c r="T4" s="269"/>
      <c r="U4" s="269"/>
      <c r="V4" s="269"/>
      <c r="W4" s="269"/>
      <c r="X4" s="269"/>
      <c r="Y4" s="269"/>
      <c r="Z4" s="269"/>
      <c r="AA4" s="269"/>
      <c r="AB4" s="269"/>
      <c r="AC4" s="269"/>
      <c r="AD4" s="269"/>
      <c r="AE4" s="269"/>
      <c r="AF4" s="269"/>
    </row>
    <row r="5" ht="15.75" customHeight="1">
      <c r="A5" s="424">
        <v>2.0</v>
      </c>
      <c r="B5" s="313" t="s">
        <v>2037</v>
      </c>
      <c r="C5" s="313" t="s">
        <v>1766</v>
      </c>
      <c r="D5" s="313">
        <v>42.0</v>
      </c>
      <c r="E5" s="313"/>
      <c r="F5" s="313"/>
      <c r="G5" s="313"/>
      <c r="H5" s="313"/>
      <c r="I5" s="313"/>
      <c r="J5" s="313"/>
      <c r="K5" s="313"/>
      <c r="L5" s="313"/>
      <c r="M5" s="313"/>
      <c r="N5" s="313"/>
      <c r="O5" s="313"/>
      <c r="P5" s="313"/>
      <c r="Q5" s="313"/>
      <c r="R5" s="313"/>
      <c r="S5" s="313"/>
      <c r="T5" s="269"/>
      <c r="U5" s="269"/>
      <c r="V5" s="269"/>
      <c r="W5" s="269"/>
      <c r="X5" s="269"/>
      <c r="Y5" s="269"/>
      <c r="Z5" s="269"/>
      <c r="AA5" s="269"/>
      <c r="AB5" s="269"/>
      <c r="AC5" s="269"/>
      <c r="AD5" s="269"/>
      <c r="AE5" s="269"/>
      <c r="AF5" s="269"/>
    </row>
    <row r="6" ht="15.75" customHeight="1">
      <c r="A6" s="424">
        <v>2.0</v>
      </c>
      <c r="B6" s="313" t="s">
        <v>2039</v>
      </c>
      <c r="C6" s="313" t="s">
        <v>1766</v>
      </c>
      <c r="D6" s="313">
        <v>42.0</v>
      </c>
      <c r="E6" s="313"/>
      <c r="F6" s="313"/>
      <c r="G6" s="313"/>
      <c r="H6" s="313"/>
      <c r="I6" s="313"/>
      <c r="J6" s="313"/>
      <c r="K6" s="313"/>
      <c r="L6" s="313"/>
      <c r="M6" s="313"/>
      <c r="N6" s="313"/>
      <c r="O6" s="313"/>
      <c r="P6" s="313"/>
      <c r="Q6" s="313"/>
      <c r="R6" s="313"/>
      <c r="S6" s="313"/>
      <c r="T6" s="269"/>
      <c r="U6" s="269"/>
      <c r="V6" s="269"/>
      <c r="W6" s="269"/>
      <c r="X6" s="269"/>
      <c r="Y6" s="269"/>
      <c r="Z6" s="269"/>
      <c r="AA6" s="269"/>
      <c r="AB6" s="269"/>
      <c r="AC6" s="269"/>
      <c r="AD6" s="269"/>
      <c r="AE6" s="269"/>
      <c r="AF6" s="269"/>
    </row>
    <row r="7" ht="15.75" customHeight="1">
      <c r="A7" s="424">
        <v>2.0</v>
      </c>
      <c r="B7" s="313" t="s">
        <v>2041</v>
      </c>
      <c r="C7" s="313" t="s">
        <v>1766</v>
      </c>
      <c r="D7" s="313">
        <v>42.0</v>
      </c>
      <c r="E7" s="313"/>
      <c r="F7" s="313"/>
      <c r="G7" s="313"/>
      <c r="H7" s="313"/>
      <c r="I7" s="313"/>
      <c r="J7" s="313"/>
      <c r="K7" s="313"/>
      <c r="L7" s="313"/>
      <c r="M7" s="313"/>
      <c r="N7" s="313"/>
      <c r="O7" s="313"/>
      <c r="P7" s="313"/>
      <c r="Q7" s="313"/>
      <c r="R7" s="313"/>
      <c r="S7" s="313"/>
      <c r="T7" s="269"/>
      <c r="U7" s="269"/>
      <c r="V7" s="269"/>
      <c r="W7" s="269"/>
      <c r="X7" s="269"/>
      <c r="Y7" s="269"/>
      <c r="Z7" s="269"/>
      <c r="AA7" s="269"/>
      <c r="AB7" s="269"/>
      <c r="AC7" s="269"/>
      <c r="AD7" s="269"/>
      <c r="AE7" s="269"/>
      <c r="AF7" s="269"/>
    </row>
    <row r="8" ht="15.75" customHeight="1">
      <c r="A8" s="316">
        <v>3.0</v>
      </c>
      <c r="B8" s="313" t="s">
        <v>203</v>
      </c>
      <c r="C8" s="313" t="s">
        <v>1766</v>
      </c>
      <c r="D8" s="313">
        <v>42.0</v>
      </c>
      <c r="E8" s="313"/>
      <c r="F8" s="313"/>
      <c r="G8" s="313"/>
      <c r="H8" s="313"/>
      <c r="I8" s="313"/>
      <c r="J8" s="313"/>
      <c r="K8" s="313"/>
      <c r="L8" s="313"/>
      <c r="M8" s="313"/>
      <c r="N8" s="313"/>
      <c r="O8" s="313"/>
      <c r="P8" s="313"/>
      <c r="Q8" s="313"/>
      <c r="R8" s="313"/>
      <c r="S8" s="313"/>
      <c r="T8" s="269"/>
      <c r="U8" s="269"/>
      <c r="V8" s="269"/>
      <c r="W8" s="269"/>
      <c r="X8" s="269"/>
      <c r="Y8" s="269"/>
      <c r="Z8" s="269"/>
      <c r="AA8" s="269"/>
      <c r="AB8" s="269"/>
      <c r="AC8" s="269"/>
      <c r="AD8" s="269"/>
      <c r="AE8" s="269"/>
      <c r="AF8" s="269"/>
    </row>
    <row r="9" ht="15.75" customHeight="1">
      <c r="A9" s="316">
        <v>3.0</v>
      </c>
      <c r="B9" s="313" t="s">
        <v>203</v>
      </c>
      <c r="C9" s="313" t="s">
        <v>1766</v>
      </c>
      <c r="D9" s="313">
        <v>42.0</v>
      </c>
      <c r="E9" s="313"/>
      <c r="F9" s="313"/>
      <c r="G9" s="313"/>
      <c r="H9" s="313"/>
      <c r="I9" s="313"/>
      <c r="J9" s="313"/>
      <c r="K9" s="313"/>
      <c r="L9" s="313"/>
      <c r="M9" s="313"/>
      <c r="N9" s="313"/>
      <c r="O9" s="313"/>
      <c r="P9" s="313"/>
      <c r="Q9" s="313"/>
      <c r="R9" s="313"/>
      <c r="S9" s="313"/>
      <c r="T9" s="269"/>
      <c r="U9" s="269"/>
      <c r="V9" s="269"/>
      <c r="W9" s="269"/>
      <c r="X9" s="269"/>
      <c r="Y9" s="269"/>
      <c r="Z9" s="269"/>
      <c r="AA9" s="269"/>
      <c r="AB9" s="269"/>
      <c r="AC9" s="269"/>
      <c r="AD9" s="269"/>
      <c r="AE9" s="269"/>
      <c r="AF9" s="269"/>
    </row>
    <row r="10" ht="15.75" customHeight="1">
      <c r="A10" s="316">
        <v>3.0</v>
      </c>
      <c r="B10" s="313" t="s">
        <v>203</v>
      </c>
      <c r="C10" s="313" t="s">
        <v>1766</v>
      </c>
      <c r="D10" s="313">
        <v>42.0</v>
      </c>
      <c r="E10" s="313"/>
      <c r="F10" s="313"/>
      <c r="G10" s="313"/>
      <c r="H10" s="313"/>
      <c r="I10" s="313"/>
      <c r="J10" s="313"/>
      <c r="K10" s="313"/>
      <c r="L10" s="313"/>
      <c r="M10" s="313"/>
      <c r="N10" s="313"/>
      <c r="O10" s="313"/>
      <c r="P10" s="313"/>
      <c r="Q10" s="313"/>
      <c r="R10" s="313"/>
      <c r="S10" s="313"/>
      <c r="T10" s="269"/>
      <c r="U10" s="269"/>
      <c r="V10" s="269"/>
      <c r="W10" s="269"/>
      <c r="X10" s="269"/>
      <c r="Y10" s="269"/>
      <c r="Z10" s="269"/>
      <c r="AA10" s="269"/>
      <c r="AB10" s="269"/>
      <c r="AC10" s="269"/>
      <c r="AD10" s="269"/>
      <c r="AE10" s="269"/>
      <c r="AF10" s="269"/>
    </row>
    <row r="11" ht="15.75" customHeight="1">
      <c r="A11" s="316">
        <v>3.0</v>
      </c>
      <c r="B11" s="313" t="s">
        <v>203</v>
      </c>
      <c r="C11" s="313" t="s">
        <v>1766</v>
      </c>
      <c r="D11" s="313">
        <v>42.0</v>
      </c>
      <c r="E11" s="313"/>
      <c r="F11" s="313"/>
      <c r="G11" s="313"/>
      <c r="H11" s="313"/>
      <c r="I11" s="313"/>
      <c r="J11" s="313"/>
      <c r="K11" s="313"/>
      <c r="L11" s="313"/>
      <c r="M11" s="313"/>
      <c r="N11" s="313"/>
      <c r="O11" s="313"/>
      <c r="P11" s="313"/>
      <c r="Q11" s="313"/>
      <c r="R11" s="313"/>
      <c r="S11" s="313"/>
      <c r="T11" s="269"/>
      <c r="U11" s="269"/>
      <c r="V11" s="269"/>
      <c r="W11" s="269"/>
      <c r="X11" s="269"/>
      <c r="Y11" s="269"/>
      <c r="Z11" s="269"/>
      <c r="AA11" s="269"/>
      <c r="AB11" s="269"/>
      <c r="AC11" s="269"/>
      <c r="AD11" s="269"/>
      <c r="AE11" s="269"/>
      <c r="AF11" s="269"/>
    </row>
    <row r="12" ht="15.75" customHeight="1">
      <c r="A12" s="316">
        <v>3.0</v>
      </c>
      <c r="B12" s="313" t="s">
        <v>203</v>
      </c>
      <c r="C12" s="313" t="s">
        <v>1766</v>
      </c>
      <c r="D12" s="313">
        <v>42.0</v>
      </c>
      <c r="E12" s="313"/>
      <c r="F12" s="313"/>
      <c r="G12" s="313"/>
      <c r="H12" s="313"/>
      <c r="I12" s="313"/>
      <c r="J12" s="313"/>
      <c r="K12" s="313"/>
      <c r="L12" s="313"/>
      <c r="M12" s="313"/>
      <c r="N12" s="313"/>
      <c r="O12" s="313"/>
      <c r="P12" s="313"/>
      <c r="Q12" s="313"/>
      <c r="R12" s="313"/>
      <c r="S12" s="313"/>
      <c r="T12" s="269"/>
      <c r="U12" s="269"/>
      <c r="V12" s="269"/>
      <c r="W12" s="269"/>
      <c r="X12" s="269"/>
      <c r="Y12" s="269"/>
      <c r="Z12" s="269"/>
      <c r="AA12" s="269"/>
      <c r="AB12" s="269"/>
      <c r="AC12" s="269"/>
      <c r="AD12" s="269"/>
      <c r="AE12" s="269"/>
      <c r="AF12" s="269"/>
    </row>
    <row r="13" ht="15.75" customHeight="1">
      <c r="A13" s="316">
        <v>3.0</v>
      </c>
      <c r="B13" s="313" t="s">
        <v>203</v>
      </c>
      <c r="C13" s="313" t="s">
        <v>1766</v>
      </c>
      <c r="D13" s="313">
        <v>42.0</v>
      </c>
      <c r="E13" s="313"/>
      <c r="F13" s="313"/>
      <c r="G13" s="313"/>
      <c r="H13" s="313"/>
      <c r="I13" s="313"/>
      <c r="J13" s="313"/>
      <c r="K13" s="313"/>
      <c r="L13" s="313"/>
      <c r="M13" s="313"/>
      <c r="N13" s="313"/>
      <c r="O13" s="313"/>
      <c r="P13" s="313"/>
      <c r="Q13" s="313"/>
      <c r="R13" s="313"/>
      <c r="S13" s="313"/>
      <c r="T13" s="269"/>
      <c r="U13" s="269"/>
      <c r="V13" s="269"/>
      <c r="W13" s="269"/>
      <c r="X13" s="269"/>
      <c r="Y13" s="269"/>
      <c r="Z13" s="269"/>
      <c r="AA13" s="269"/>
      <c r="AB13" s="269"/>
      <c r="AC13" s="269"/>
      <c r="AD13" s="269"/>
      <c r="AE13" s="269"/>
      <c r="AF13" s="269"/>
    </row>
    <row r="14" ht="15.75" customHeight="1">
      <c r="A14" s="316">
        <v>3.0</v>
      </c>
      <c r="B14" s="313" t="s">
        <v>203</v>
      </c>
      <c r="C14" s="313" t="s">
        <v>1766</v>
      </c>
      <c r="D14" s="313">
        <v>42.0</v>
      </c>
      <c r="E14" s="313"/>
      <c r="F14" s="313"/>
      <c r="G14" s="313"/>
      <c r="H14" s="313"/>
      <c r="I14" s="313"/>
      <c r="J14" s="313"/>
      <c r="K14" s="313"/>
      <c r="L14" s="313"/>
      <c r="M14" s="313"/>
      <c r="N14" s="313"/>
      <c r="O14" s="313"/>
      <c r="P14" s="313"/>
      <c r="Q14" s="313"/>
      <c r="R14" s="313"/>
      <c r="S14" s="313"/>
      <c r="T14" s="269"/>
      <c r="U14" s="269"/>
      <c r="V14" s="269"/>
      <c r="W14" s="269"/>
      <c r="X14" s="269"/>
      <c r="Y14" s="269"/>
      <c r="Z14" s="269"/>
      <c r="AA14" s="269"/>
      <c r="AB14" s="269"/>
      <c r="AC14" s="269"/>
      <c r="AD14" s="269"/>
      <c r="AE14" s="269"/>
      <c r="AF14" s="269"/>
    </row>
    <row r="15" ht="15.75" customHeight="1">
      <c r="A15" s="316">
        <v>3.0</v>
      </c>
      <c r="B15" s="313" t="s">
        <v>203</v>
      </c>
      <c r="C15" s="313" t="s">
        <v>1766</v>
      </c>
      <c r="D15" s="313">
        <v>42.0</v>
      </c>
      <c r="E15" s="313"/>
      <c r="F15" s="313"/>
      <c r="G15" s="313"/>
      <c r="H15" s="313"/>
      <c r="I15" s="313"/>
      <c r="J15" s="313"/>
      <c r="K15" s="313"/>
      <c r="L15" s="313"/>
      <c r="M15" s="313"/>
      <c r="N15" s="313"/>
      <c r="O15" s="313"/>
      <c r="P15" s="313"/>
      <c r="Q15" s="313"/>
      <c r="R15" s="313"/>
      <c r="S15" s="313"/>
      <c r="T15" s="269"/>
      <c r="U15" s="269"/>
      <c r="V15" s="269"/>
      <c r="W15" s="269"/>
      <c r="X15" s="269"/>
      <c r="Y15" s="269"/>
      <c r="Z15" s="269"/>
      <c r="AA15" s="269"/>
      <c r="AB15" s="269"/>
      <c r="AC15" s="269"/>
      <c r="AD15" s="269"/>
      <c r="AE15" s="269"/>
      <c r="AF15" s="269"/>
    </row>
    <row r="16" ht="15.75" customHeight="1">
      <c r="A16" s="316">
        <v>3.0</v>
      </c>
      <c r="B16" s="313" t="s">
        <v>203</v>
      </c>
      <c r="C16" s="313" t="s">
        <v>1766</v>
      </c>
      <c r="D16" s="313">
        <v>42.0</v>
      </c>
      <c r="E16" s="313"/>
      <c r="F16" s="313"/>
      <c r="G16" s="313"/>
      <c r="H16" s="313"/>
      <c r="I16" s="313"/>
      <c r="J16" s="313"/>
      <c r="K16" s="313"/>
      <c r="L16" s="313"/>
      <c r="M16" s="313"/>
      <c r="N16" s="313"/>
      <c r="O16" s="313"/>
      <c r="P16" s="313"/>
      <c r="Q16" s="313"/>
      <c r="R16" s="313"/>
      <c r="S16" s="313"/>
      <c r="T16" s="269"/>
      <c r="U16" s="269"/>
      <c r="V16" s="269"/>
      <c r="W16" s="269"/>
      <c r="X16" s="269"/>
      <c r="Y16" s="269"/>
      <c r="Z16" s="269"/>
      <c r="AA16" s="269"/>
      <c r="AB16" s="269"/>
      <c r="AC16" s="269"/>
      <c r="AD16" s="269"/>
      <c r="AE16" s="269"/>
      <c r="AF16" s="269"/>
    </row>
    <row r="17" ht="15.75" customHeight="1">
      <c r="A17" s="316">
        <v>3.0</v>
      </c>
      <c r="B17" s="313" t="s">
        <v>203</v>
      </c>
      <c r="C17" s="313" t="s">
        <v>1766</v>
      </c>
      <c r="D17" s="313">
        <v>42.0</v>
      </c>
      <c r="E17" s="313"/>
      <c r="F17" s="313"/>
      <c r="G17" s="313"/>
      <c r="H17" s="313"/>
      <c r="I17" s="313"/>
      <c r="J17" s="313"/>
      <c r="K17" s="313"/>
      <c r="L17" s="313"/>
      <c r="M17" s="313"/>
      <c r="N17" s="313"/>
      <c r="O17" s="313"/>
      <c r="P17" s="313"/>
      <c r="Q17" s="313"/>
      <c r="R17" s="313"/>
      <c r="S17" s="313"/>
      <c r="T17" s="269"/>
      <c r="U17" s="269"/>
      <c r="V17" s="269"/>
      <c r="W17" s="269"/>
      <c r="X17" s="269"/>
      <c r="Y17" s="269"/>
      <c r="Z17" s="269"/>
      <c r="AA17" s="269"/>
      <c r="AB17" s="269"/>
      <c r="AC17" s="269"/>
      <c r="AD17" s="269"/>
      <c r="AE17" s="269"/>
      <c r="AF17" s="269"/>
    </row>
    <row r="18" ht="15.75" customHeight="1">
      <c r="A18" s="316">
        <v>3.0</v>
      </c>
      <c r="B18" s="313" t="s">
        <v>203</v>
      </c>
      <c r="C18" s="313" t="s">
        <v>1766</v>
      </c>
      <c r="D18" s="313">
        <v>42.0</v>
      </c>
      <c r="E18" s="313"/>
      <c r="F18" s="313"/>
      <c r="G18" s="313"/>
      <c r="H18" s="313"/>
      <c r="I18" s="313"/>
      <c r="J18" s="313"/>
      <c r="K18" s="313"/>
      <c r="L18" s="313"/>
      <c r="M18" s="313"/>
      <c r="N18" s="313"/>
      <c r="O18" s="313"/>
      <c r="P18" s="313"/>
      <c r="Q18" s="313"/>
      <c r="R18" s="313"/>
      <c r="S18" s="313"/>
      <c r="T18" s="269"/>
      <c r="U18" s="269"/>
      <c r="V18" s="269"/>
      <c r="W18" s="269"/>
      <c r="X18" s="269"/>
      <c r="Y18" s="269"/>
      <c r="Z18" s="269"/>
      <c r="AA18" s="269"/>
      <c r="AB18" s="269"/>
      <c r="AC18" s="269"/>
      <c r="AD18" s="269"/>
      <c r="AE18" s="269"/>
      <c r="AF18" s="269"/>
    </row>
    <row r="19" ht="15.75" customHeight="1">
      <c r="A19" s="316">
        <v>3.0</v>
      </c>
      <c r="B19" s="313" t="s">
        <v>203</v>
      </c>
      <c r="C19" s="313" t="s">
        <v>1766</v>
      </c>
      <c r="D19" s="313">
        <v>42.0</v>
      </c>
      <c r="E19" s="313"/>
      <c r="F19" s="313"/>
      <c r="G19" s="313"/>
      <c r="H19" s="313"/>
      <c r="I19" s="313"/>
      <c r="J19" s="313"/>
      <c r="K19" s="313"/>
      <c r="L19" s="313"/>
      <c r="M19" s="313"/>
      <c r="N19" s="313"/>
      <c r="O19" s="313"/>
      <c r="P19" s="313"/>
      <c r="Q19" s="313"/>
      <c r="R19" s="313"/>
      <c r="S19" s="313"/>
      <c r="T19" s="269"/>
      <c r="U19" s="269"/>
      <c r="V19" s="269"/>
      <c r="W19" s="269"/>
      <c r="X19" s="269"/>
      <c r="Y19" s="269"/>
      <c r="Z19" s="269"/>
      <c r="AA19" s="269"/>
      <c r="AB19" s="269"/>
      <c r="AC19" s="269"/>
      <c r="AD19" s="269"/>
      <c r="AE19" s="269"/>
      <c r="AF19" s="269"/>
    </row>
    <row r="20" ht="15.75" customHeight="1">
      <c r="A20" s="316">
        <v>3.0</v>
      </c>
      <c r="B20" s="313" t="s">
        <v>203</v>
      </c>
      <c r="C20" s="313" t="s">
        <v>1766</v>
      </c>
      <c r="D20" s="313">
        <v>42.0</v>
      </c>
      <c r="E20" s="313"/>
      <c r="F20" s="313"/>
      <c r="G20" s="313"/>
      <c r="H20" s="313"/>
      <c r="I20" s="313"/>
      <c r="J20" s="313"/>
      <c r="K20" s="313"/>
      <c r="L20" s="313"/>
      <c r="M20" s="313"/>
      <c r="N20" s="313"/>
      <c r="O20" s="313"/>
      <c r="P20" s="313"/>
      <c r="Q20" s="313"/>
      <c r="R20" s="313"/>
      <c r="S20" s="313"/>
      <c r="T20" s="269"/>
      <c r="U20" s="269"/>
      <c r="V20" s="269"/>
      <c r="W20" s="269"/>
      <c r="X20" s="269"/>
      <c r="Y20" s="269"/>
      <c r="Z20" s="269"/>
      <c r="AA20" s="269"/>
      <c r="AB20" s="269"/>
      <c r="AC20" s="269"/>
      <c r="AD20" s="269"/>
      <c r="AE20" s="269"/>
      <c r="AF20" s="269"/>
    </row>
    <row r="21" ht="15.75" customHeight="1">
      <c r="A21" s="316">
        <v>3.0</v>
      </c>
      <c r="B21" s="313" t="s">
        <v>203</v>
      </c>
      <c r="C21" s="313" t="s">
        <v>1766</v>
      </c>
      <c r="D21" s="313">
        <v>42.0</v>
      </c>
      <c r="E21" s="313"/>
      <c r="F21" s="313"/>
      <c r="G21" s="313"/>
      <c r="H21" s="313"/>
      <c r="I21" s="313"/>
      <c r="J21" s="313"/>
      <c r="K21" s="313"/>
      <c r="L21" s="313"/>
      <c r="M21" s="313"/>
      <c r="N21" s="313"/>
      <c r="O21" s="313"/>
      <c r="P21" s="313"/>
      <c r="Q21" s="313"/>
      <c r="R21" s="313"/>
      <c r="S21" s="313"/>
      <c r="T21" s="269"/>
      <c r="U21" s="269"/>
      <c r="V21" s="269"/>
      <c r="W21" s="269"/>
      <c r="X21" s="269"/>
      <c r="Y21" s="269"/>
      <c r="Z21" s="269"/>
      <c r="AA21" s="269"/>
      <c r="AB21" s="269"/>
      <c r="AC21" s="269"/>
      <c r="AD21" s="269"/>
      <c r="AE21" s="269"/>
      <c r="AF21" s="269"/>
    </row>
    <row r="22" ht="15.75" customHeight="1">
      <c r="A22" s="316">
        <v>3.0</v>
      </c>
      <c r="B22" s="313" t="s">
        <v>203</v>
      </c>
      <c r="C22" s="313" t="s">
        <v>1766</v>
      </c>
      <c r="D22" s="313">
        <v>42.0</v>
      </c>
      <c r="E22" s="313"/>
      <c r="F22" s="313"/>
      <c r="G22" s="313"/>
      <c r="H22" s="313"/>
      <c r="I22" s="313"/>
      <c r="J22" s="313"/>
      <c r="K22" s="313"/>
      <c r="L22" s="313"/>
      <c r="M22" s="313"/>
      <c r="N22" s="313"/>
      <c r="O22" s="313"/>
      <c r="P22" s="313"/>
      <c r="Q22" s="313"/>
      <c r="R22" s="313"/>
      <c r="S22" s="313"/>
      <c r="T22" s="269"/>
      <c r="U22" s="269"/>
      <c r="V22" s="269"/>
      <c r="W22" s="269"/>
      <c r="X22" s="269"/>
      <c r="Y22" s="269"/>
      <c r="Z22" s="269"/>
      <c r="AA22" s="269"/>
      <c r="AB22" s="269"/>
      <c r="AC22" s="269"/>
      <c r="AD22" s="269"/>
      <c r="AE22" s="269"/>
      <c r="AF22" s="269"/>
    </row>
    <row r="23" ht="15.75" customHeight="1">
      <c r="A23" s="316">
        <v>3.0</v>
      </c>
      <c r="B23" s="313" t="s">
        <v>203</v>
      </c>
      <c r="C23" s="313" t="s">
        <v>1766</v>
      </c>
      <c r="D23" s="313">
        <v>42.0</v>
      </c>
      <c r="E23" s="313"/>
      <c r="F23" s="313"/>
      <c r="G23" s="313"/>
      <c r="H23" s="313"/>
      <c r="I23" s="313"/>
      <c r="J23" s="313"/>
      <c r="K23" s="313"/>
      <c r="L23" s="313"/>
      <c r="M23" s="313"/>
      <c r="N23" s="313"/>
      <c r="O23" s="313"/>
      <c r="P23" s="313"/>
      <c r="Q23" s="313"/>
      <c r="R23" s="313"/>
      <c r="S23" s="313"/>
      <c r="T23" s="269"/>
      <c r="U23" s="269"/>
      <c r="V23" s="269"/>
      <c r="W23" s="269"/>
      <c r="X23" s="269"/>
      <c r="Y23" s="269"/>
      <c r="Z23" s="269"/>
      <c r="AA23" s="269"/>
      <c r="AB23" s="269"/>
      <c r="AC23" s="269"/>
      <c r="AD23" s="269"/>
      <c r="AE23" s="269"/>
      <c r="AF23" s="269"/>
    </row>
    <row r="24" ht="15.75" customHeight="1">
      <c r="A24" s="316">
        <v>3.0</v>
      </c>
      <c r="B24" s="313" t="s">
        <v>203</v>
      </c>
      <c r="C24" s="313" t="s">
        <v>1766</v>
      </c>
      <c r="D24" s="313">
        <v>42.0</v>
      </c>
      <c r="E24" s="313"/>
      <c r="F24" s="313"/>
      <c r="G24" s="313"/>
      <c r="H24" s="313"/>
      <c r="I24" s="313"/>
      <c r="J24" s="313"/>
      <c r="K24" s="313"/>
      <c r="L24" s="313"/>
      <c r="M24" s="313"/>
      <c r="N24" s="313"/>
      <c r="O24" s="313"/>
      <c r="P24" s="313"/>
      <c r="Q24" s="313"/>
      <c r="R24" s="313"/>
      <c r="S24" s="313"/>
      <c r="T24" s="269"/>
      <c r="U24" s="269"/>
      <c r="V24" s="269"/>
      <c r="W24" s="269"/>
      <c r="X24" s="269"/>
      <c r="Y24" s="269"/>
      <c r="Z24" s="269"/>
      <c r="AA24" s="269"/>
      <c r="AB24" s="269"/>
      <c r="AC24" s="269"/>
      <c r="AD24" s="269"/>
      <c r="AE24" s="269"/>
      <c r="AF24" s="269"/>
    </row>
    <row r="25" ht="3.75" customHeight="1">
      <c r="A25" s="425"/>
      <c r="B25" s="426"/>
      <c r="C25" s="426"/>
      <c r="D25" s="426"/>
      <c r="E25" s="426"/>
      <c r="F25" s="426"/>
      <c r="G25" s="426"/>
      <c r="H25" s="426"/>
      <c r="I25" s="426"/>
      <c r="J25" s="426"/>
      <c r="K25" s="426"/>
      <c r="L25" s="426"/>
      <c r="M25" s="426"/>
      <c r="N25" s="426"/>
      <c r="O25" s="426"/>
      <c r="P25" s="426"/>
      <c r="Q25" s="426"/>
      <c r="R25" s="426"/>
      <c r="S25" s="426"/>
      <c r="T25" s="269"/>
      <c r="U25" s="269"/>
      <c r="V25" s="269"/>
      <c r="W25" s="269"/>
      <c r="X25" s="269"/>
      <c r="Y25" s="269"/>
      <c r="Z25" s="269"/>
      <c r="AA25" s="269"/>
      <c r="AB25" s="269"/>
      <c r="AC25" s="269"/>
      <c r="AD25" s="269"/>
      <c r="AE25" s="269"/>
      <c r="AF25" s="269"/>
    </row>
    <row r="26" ht="15.75" customHeight="1">
      <c r="A26" s="321"/>
      <c r="T26" s="269"/>
      <c r="U26" s="269"/>
      <c r="V26" s="269"/>
      <c r="W26" s="269"/>
      <c r="X26" s="269"/>
      <c r="Y26" s="269"/>
      <c r="Z26" s="269"/>
      <c r="AA26" s="269"/>
      <c r="AB26" s="269"/>
      <c r="AC26" s="269"/>
      <c r="AD26" s="269"/>
      <c r="AE26" s="269"/>
      <c r="AF26" s="269"/>
    </row>
    <row r="27" ht="15.75" customHeight="1">
      <c r="A27" s="321"/>
      <c r="T27" s="269"/>
      <c r="U27" s="269"/>
      <c r="V27" s="269"/>
      <c r="W27" s="269"/>
      <c r="X27" s="269"/>
      <c r="Y27" s="269"/>
      <c r="Z27" s="269"/>
      <c r="AA27" s="269"/>
      <c r="AB27" s="269"/>
      <c r="AC27" s="269"/>
      <c r="AD27" s="269"/>
      <c r="AE27" s="269"/>
      <c r="AF27" s="269"/>
    </row>
    <row r="28" ht="15.75" customHeight="1">
      <c r="A28" s="427"/>
      <c r="B28" s="269"/>
      <c r="C28" s="269"/>
      <c r="D28" s="269"/>
      <c r="E28" s="269"/>
      <c r="F28" s="269"/>
      <c r="G28" s="269"/>
      <c r="H28" s="269"/>
      <c r="I28" s="269"/>
      <c r="J28" s="269"/>
      <c r="K28" s="269"/>
      <c r="L28" s="269"/>
      <c r="M28" s="269"/>
      <c r="N28" s="269"/>
      <c r="O28" s="269"/>
      <c r="P28" s="269"/>
      <c r="Q28" s="269"/>
      <c r="R28" s="269"/>
      <c r="S28" s="269"/>
      <c r="T28" s="269"/>
      <c r="U28" s="269"/>
      <c r="V28" s="269"/>
      <c r="W28" s="269"/>
      <c r="X28" s="269"/>
      <c r="Y28" s="269"/>
      <c r="Z28" s="269"/>
      <c r="AA28" s="269"/>
      <c r="AB28" s="269"/>
      <c r="AC28" s="269"/>
      <c r="AD28" s="269"/>
      <c r="AE28" s="269"/>
      <c r="AF28" s="269"/>
    </row>
    <row r="29" ht="15.75" customHeight="1">
      <c r="A29" s="427"/>
      <c r="B29" s="269"/>
      <c r="C29" s="269"/>
      <c r="D29" s="269"/>
      <c r="E29" s="269"/>
      <c r="F29" s="269"/>
      <c r="G29" s="269"/>
      <c r="H29" s="269"/>
      <c r="I29" s="269"/>
      <c r="J29" s="269"/>
      <c r="K29" s="269"/>
      <c r="L29" s="269"/>
      <c r="M29" s="269"/>
      <c r="N29" s="269"/>
      <c r="O29" s="269"/>
      <c r="P29" s="269"/>
      <c r="Q29" s="269"/>
      <c r="R29" s="269"/>
      <c r="S29" s="269"/>
      <c r="T29" s="269"/>
      <c r="U29" s="269"/>
      <c r="V29" s="269"/>
      <c r="W29" s="269"/>
      <c r="X29" s="269"/>
      <c r="Y29" s="269"/>
      <c r="Z29" s="269"/>
      <c r="AA29" s="269"/>
      <c r="AB29" s="269"/>
      <c r="AC29" s="269"/>
      <c r="AD29" s="269"/>
      <c r="AE29" s="269"/>
      <c r="AF29" s="269"/>
    </row>
    <row r="30" ht="15.75" customHeight="1">
      <c r="A30" s="427"/>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row>
    <row r="31" ht="15.75" customHeight="1">
      <c r="A31" s="321"/>
      <c r="T31" s="269"/>
      <c r="U31" s="269"/>
      <c r="V31" s="269"/>
      <c r="W31" s="269"/>
      <c r="X31" s="269"/>
      <c r="Y31" s="269"/>
      <c r="Z31" s="269"/>
      <c r="AA31" s="269"/>
      <c r="AB31" s="269"/>
      <c r="AC31" s="269"/>
      <c r="AD31" s="269"/>
      <c r="AE31" s="269"/>
      <c r="AF31" s="269"/>
    </row>
    <row r="32" ht="15.75" customHeight="1">
      <c r="A32" s="321"/>
      <c r="T32" s="269"/>
      <c r="U32" s="269"/>
      <c r="V32" s="269"/>
      <c r="W32" s="269"/>
      <c r="X32" s="269"/>
      <c r="Y32" s="269"/>
      <c r="Z32" s="269"/>
      <c r="AA32" s="269"/>
      <c r="AB32" s="269"/>
      <c r="AC32" s="269"/>
      <c r="AD32" s="269"/>
      <c r="AE32" s="269"/>
      <c r="AF32" s="269"/>
    </row>
    <row r="33" ht="15.75" customHeight="1">
      <c r="A33" s="321"/>
      <c r="T33" s="269"/>
      <c r="U33" s="269"/>
      <c r="V33" s="269"/>
      <c r="W33" s="269"/>
      <c r="X33" s="269"/>
      <c r="Y33" s="269"/>
      <c r="Z33" s="269"/>
      <c r="AA33" s="269"/>
      <c r="AB33" s="269"/>
      <c r="AC33" s="269"/>
      <c r="AD33" s="269"/>
      <c r="AE33" s="269"/>
      <c r="AF33" s="269"/>
    </row>
    <row r="34" ht="15.75" customHeight="1">
      <c r="A34" s="321"/>
      <c r="T34" s="269"/>
      <c r="U34" s="269"/>
      <c r="V34" s="269"/>
      <c r="W34" s="269"/>
      <c r="X34" s="269"/>
      <c r="Y34" s="269"/>
      <c r="Z34" s="269"/>
      <c r="AA34" s="269"/>
      <c r="AB34" s="269"/>
      <c r="AC34" s="269"/>
      <c r="AD34" s="269"/>
      <c r="AE34" s="269"/>
      <c r="AF34" s="269"/>
    </row>
    <row r="35" ht="15.75" customHeight="1">
      <c r="A35" s="321"/>
      <c r="T35" s="269"/>
      <c r="U35" s="269"/>
      <c r="V35" s="269"/>
      <c r="W35" s="269"/>
      <c r="X35" s="269"/>
      <c r="Y35" s="269"/>
      <c r="Z35" s="269"/>
      <c r="AA35" s="269"/>
      <c r="AB35" s="269"/>
      <c r="AC35" s="269"/>
      <c r="AD35" s="269"/>
      <c r="AE35" s="269"/>
      <c r="AF35" s="269"/>
    </row>
    <row r="36" ht="15.75" customHeight="1">
      <c r="A36" s="321"/>
      <c r="T36" s="269"/>
      <c r="U36" s="269"/>
      <c r="V36" s="269"/>
      <c r="W36" s="269"/>
      <c r="X36" s="269"/>
      <c r="Y36" s="269"/>
      <c r="Z36" s="269"/>
      <c r="AA36" s="269"/>
      <c r="AB36" s="269"/>
      <c r="AC36" s="269"/>
      <c r="AD36" s="269"/>
      <c r="AE36" s="269"/>
      <c r="AF36" s="269"/>
    </row>
    <row r="37" ht="15.75" customHeight="1">
      <c r="A37" s="321"/>
      <c r="T37" s="269"/>
      <c r="U37" s="269"/>
      <c r="V37" s="269"/>
      <c r="W37" s="269"/>
      <c r="X37" s="269"/>
      <c r="Y37" s="269"/>
      <c r="Z37" s="269"/>
      <c r="AA37" s="269"/>
      <c r="AB37" s="269"/>
      <c r="AC37" s="269"/>
      <c r="AD37" s="269"/>
      <c r="AE37" s="269"/>
      <c r="AF37" s="269"/>
    </row>
    <row r="38" ht="15.75" customHeight="1">
      <c r="A38" s="321"/>
      <c r="T38" s="269"/>
      <c r="U38" s="269"/>
      <c r="V38" s="269"/>
      <c r="W38" s="269"/>
      <c r="X38" s="269"/>
      <c r="Y38" s="269"/>
      <c r="Z38" s="269"/>
      <c r="AA38" s="269"/>
      <c r="AB38" s="269"/>
      <c r="AC38" s="269"/>
      <c r="AD38" s="269"/>
      <c r="AE38" s="269"/>
      <c r="AF38" s="269"/>
    </row>
    <row r="39" ht="15.75" customHeight="1">
      <c r="A39" s="321"/>
      <c r="T39" s="269"/>
      <c r="U39" s="269"/>
      <c r="V39" s="269"/>
      <c r="W39" s="269"/>
      <c r="X39" s="269"/>
      <c r="Y39" s="269"/>
      <c r="Z39" s="269"/>
      <c r="AA39" s="269"/>
      <c r="AB39" s="269"/>
      <c r="AC39" s="269"/>
      <c r="AD39" s="269"/>
      <c r="AE39" s="269"/>
      <c r="AF39" s="269"/>
    </row>
    <row r="40" ht="15.75" customHeight="1">
      <c r="A40" s="321"/>
      <c r="T40" s="269"/>
      <c r="U40" s="269"/>
      <c r="V40" s="269"/>
      <c r="W40" s="269"/>
      <c r="X40" s="269"/>
      <c r="Y40" s="269"/>
      <c r="Z40" s="269"/>
      <c r="AA40" s="269"/>
      <c r="AB40" s="269"/>
      <c r="AC40" s="269"/>
      <c r="AD40" s="269"/>
      <c r="AE40" s="269"/>
      <c r="AF40" s="269"/>
    </row>
    <row r="41" ht="15.75" customHeight="1">
      <c r="A41" s="321"/>
      <c r="T41" s="269"/>
      <c r="U41" s="269"/>
      <c r="V41" s="269"/>
      <c r="W41" s="269"/>
      <c r="X41" s="269"/>
      <c r="Y41" s="269"/>
      <c r="Z41" s="269"/>
      <c r="AA41" s="269"/>
      <c r="AB41" s="269"/>
      <c r="AC41" s="269"/>
      <c r="AD41" s="269"/>
      <c r="AE41" s="269"/>
      <c r="AF41" s="269"/>
    </row>
    <row r="42" ht="15.75" customHeight="1">
      <c r="A42" s="321"/>
      <c r="T42" s="269"/>
      <c r="U42" s="269"/>
      <c r="V42" s="269"/>
      <c r="W42" s="269"/>
      <c r="X42" s="269"/>
      <c r="Y42" s="269"/>
      <c r="Z42" s="269"/>
      <c r="AA42" s="269"/>
      <c r="AB42" s="269"/>
      <c r="AC42" s="269"/>
      <c r="AD42" s="269"/>
      <c r="AE42" s="269"/>
      <c r="AF42" s="269"/>
    </row>
    <row r="43" ht="15.75" customHeight="1">
      <c r="A43" s="321"/>
      <c r="T43" s="269"/>
      <c r="U43" s="269"/>
      <c r="V43" s="269"/>
      <c r="W43" s="269"/>
      <c r="X43" s="269"/>
      <c r="Y43" s="269"/>
      <c r="Z43" s="269"/>
      <c r="AA43" s="269"/>
      <c r="AB43" s="269"/>
      <c r="AC43" s="269"/>
      <c r="AD43" s="269"/>
      <c r="AE43" s="269"/>
      <c r="AF43" s="269"/>
    </row>
    <row r="44" ht="15.75" customHeight="1">
      <c r="A44" s="321"/>
      <c r="T44" s="269"/>
      <c r="U44" s="269"/>
      <c r="V44" s="269"/>
      <c r="W44" s="269"/>
      <c r="X44" s="269"/>
      <c r="Y44" s="269"/>
      <c r="Z44" s="269"/>
      <c r="AA44" s="269"/>
      <c r="AB44" s="269"/>
      <c r="AC44" s="269"/>
      <c r="AD44" s="269"/>
      <c r="AE44" s="269"/>
      <c r="AF44" s="269"/>
    </row>
    <row r="45" ht="15.75" customHeight="1">
      <c r="A45" s="321"/>
      <c r="T45" s="269"/>
      <c r="U45" s="269"/>
      <c r="V45" s="269"/>
      <c r="W45" s="269"/>
      <c r="X45" s="269"/>
      <c r="Y45" s="269"/>
      <c r="Z45" s="269"/>
      <c r="AA45" s="269"/>
      <c r="AB45" s="269"/>
      <c r="AC45" s="269"/>
      <c r="AD45" s="269"/>
      <c r="AE45" s="269"/>
      <c r="AF45" s="269"/>
    </row>
    <row r="46" ht="15.75" customHeight="1">
      <c r="A46" s="321"/>
      <c r="T46" s="269"/>
      <c r="U46" s="269"/>
      <c r="V46" s="269"/>
      <c r="W46" s="269"/>
      <c r="X46" s="269"/>
      <c r="Y46" s="269"/>
      <c r="Z46" s="269"/>
      <c r="AA46" s="269"/>
      <c r="AB46" s="269"/>
      <c r="AC46" s="269"/>
      <c r="AD46" s="269"/>
      <c r="AE46" s="269"/>
      <c r="AF46" s="269"/>
    </row>
    <row r="47" ht="15.75" customHeight="1">
      <c r="A47" s="321"/>
      <c r="T47" s="269"/>
      <c r="U47" s="269"/>
      <c r="V47" s="269"/>
      <c r="W47" s="269"/>
      <c r="X47" s="269"/>
      <c r="Y47" s="269"/>
      <c r="Z47" s="269"/>
      <c r="AA47" s="269"/>
      <c r="AB47" s="269"/>
      <c r="AC47" s="269"/>
      <c r="AD47" s="269"/>
      <c r="AE47" s="269"/>
      <c r="AF47" s="269"/>
    </row>
    <row r="48" ht="15.75" customHeight="1">
      <c r="A48" s="321"/>
      <c r="T48" s="269"/>
      <c r="U48" s="269"/>
      <c r="V48" s="269"/>
      <c r="W48" s="269"/>
      <c r="X48" s="269"/>
      <c r="Y48" s="269"/>
      <c r="Z48" s="269"/>
      <c r="AA48" s="269"/>
      <c r="AB48" s="269"/>
      <c r="AC48" s="269"/>
      <c r="AD48" s="269"/>
      <c r="AE48" s="269"/>
      <c r="AF48" s="269"/>
    </row>
    <row r="49" ht="15.75" customHeight="1">
      <c r="A49" s="321"/>
      <c r="T49" s="269"/>
      <c r="U49" s="269"/>
      <c r="V49" s="269"/>
      <c r="W49" s="269"/>
      <c r="X49" s="269"/>
      <c r="Y49" s="269"/>
      <c r="Z49" s="269"/>
      <c r="AA49" s="269"/>
      <c r="AB49" s="269"/>
      <c r="AC49" s="269"/>
      <c r="AD49" s="269"/>
      <c r="AE49" s="269"/>
      <c r="AF49" s="269"/>
    </row>
    <row r="50" ht="15.75" customHeight="1">
      <c r="A50" s="321"/>
      <c r="T50" s="269"/>
      <c r="U50" s="269"/>
      <c r="V50" s="269"/>
      <c r="W50" s="269"/>
      <c r="X50" s="269"/>
      <c r="Y50" s="269"/>
      <c r="Z50" s="269"/>
      <c r="AA50" s="269"/>
      <c r="AB50" s="269"/>
      <c r="AC50" s="269"/>
      <c r="AD50" s="269"/>
      <c r="AE50" s="269"/>
      <c r="AF50" s="269"/>
    </row>
    <row r="51" ht="15.75" customHeight="1">
      <c r="A51" s="321"/>
      <c r="T51" s="269"/>
      <c r="U51" s="269"/>
      <c r="V51" s="269"/>
      <c r="W51" s="269"/>
      <c r="X51" s="269"/>
      <c r="Y51" s="269"/>
      <c r="Z51" s="269"/>
      <c r="AA51" s="269"/>
      <c r="AB51" s="269"/>
      <c r="AC51" s="269"/>
      <c r="AD51" s="269"/>
      <c r="AE51" s="269"/>
      <c r="AF51" s="269"/>
    </row>
    <row r="52" ht="15.75" customHeight="1">
      <c r="A52" s="321"/>
      <c r="T52" s="269"/>
      <c r="U52" s="269"/>
      <c r="V52" s="269"/>
      <c r="W52" s="269"/>
      <c r="X52" s="269"/>
      <c r="Y52" s="269"/>
      <c r="Z52" s="269"/>
      <c r="AA52" s="269"/>
      <c r="AB52" s="269"/>
      <c r="AC52" s="269"/>
      <c r="AD52" s="269"/>
      <c r="AE52" s="269"/>
      <c r="AF52" s="269"/>
    </row>
    <row r="53" ht="15.75" customHeight="1">
      <c r="A53" s="321"/>
      <c r="T53" s="269"/>
      <c r="U53" s="269"/>
      <c r="V53" s="269"/>
      <c r="W53" s="269"/>
      <c r="X53" s="269"/>
      <c r="Y53" s="269"/>
      <c r="Z53" s="269"/>
      <c r="AA53" s="269"/>
      <c r="AB53" s="269"/>
      <c r="AC53" s="269"/>
      <c r="AD53" s="269"/>
      <c r="AE53" s="269"/>
      <c r="AF53" s="269"/>
    </row>
    <row r="54" ht="15.75" customHeight="1">
      <c r="A54" s="321"/>
      <c r="T54" s="269"/>
      <c r="U54" s="269"/>
      <c r="V54" s="269"/>
      <c r="W54" s="269"/>
      <c r="X54" s="269"/>
      <c r="Y54" s="269"/>
      <c r="Z54" s="269"/>
      <c r="AA54" s="269"/>
      <c r="AB54" s="269"/>
      <c r="AC54" s="269"/>
      <c r="AD54" s="269"/>
      <c r="AE54" s="269"/>
      <c r="AF54" s="269"/>
    </row>
    <row r="55" ht="15.75" customHeight="1">
      <c r="A55" s="321"/>
      <c r="T55" s="269"/>
      <c r="U55" s="269"/>
      <c r="V55" s="269"/>
      <c r="W55" s="269"/>
      <c r="X55" s="269"/>
      <c r="Y55" s="269"/>
      <c r="Z55" s="269"/>
      <c r="AA55" s="269"/>
      <c r="AB55" s="269"/>
      <c r="AC55" s="269"/>
      <c r="AD55" s="269"/>
      <c r="AE55" s="269"/>
      <c r="AF55" s="269"/>
    </row>
    <row r="56" ht="15.75" customHeight="1">
      <c r="A56" s="321"/>
      <c r="T56" s="269"/>
      <c r="U56" s="269"/>
      <c r="V56" s="269"/>
      <c r="W56" s="269"/>
      <c r="X56" s="269"/>
      <c r="Y56" s="269"/>
      <c r="Z56" s="269"/>
      <c r="AA56" s="269"/>
      <c r="AB56" s="269"/>
      <c r="AC56" s="269"/>
      <c r="AD56" s="269"/>
      <c r="AE56" s="269"/>
      <c r="AF56" s="269"/>
    </row>
    <row r="57" ht="15.75" customHeight="1">
      <c r="A57" s="321"/>
      <c r="T57" s="269"/>
      <c r="U57" s="269"/>
      <c r="V57" s="269"/>
      <c r="W57" s="269"/>
      <c r="X57" s="269"/>
      <c r="Y57" s="269"/>
      <c r="Z57" s="269"/>
      <c r="AA57" s="269"/>
      <c r="AB57" s="269"/>
      <c r="AC57" s="269"/>
      <c r="AD57" s="269"/>
      <c r="AE57" s="269"/>
      <c r="AF57" s="269"/>
    </row>
    <row r="58" ht="15.75" customHeight="1">
      <c r="A58" s="321"/>
      <c r="T58" s="269"/>
      <c r="U58" s="269"/>
      <c r="V58" s="269"/>
      <c r="W58" s="269"/>
      <c r="X58" s="269"/>
      <c r="Y58" s="269"/>
      <c r="Z58" s="269"/>
      <c r="AA58" s="269"/>
      <c r="AB58" s="269"/>
      <c r="AC58" s="269"/>
      <c r="AD58" s="269"/>
      <c r="AE58" s="269"/>
      <c r="AF58" s="269"/>
    </row>
    <row r="59" ht="15.75" customHeight="1">
      <c r="A59" s="321"/>
      <c r="T59" s="269"/>
      <c r="U59" s="269"/>
      <c r="V59" s="269"/>
      <c r="W59" s="269"/>
      <c r="X59" s="269"/>
      <c r="Y59" s="269"/>
      <c r="Z59" s="269"/>
      <c r="AA59" s="269"/>
      <c r="AB59" s="269"/>
      <c r="AC59" s="269"/>
      <c r="AD59" s="269"/>
      <c r="AE59" s="269"/>
      <c r="AF59" s="269"/>
    </row>
    <row r="60" ht="15.75" customHeight="1">
      <c r="A60" s="321"/>
      <c r="T60" s="269"/>
      <c r="U60" s="269"/>
      <c r="V60" s="269"/>
      <c r="W60" s="269"/>
      <c r="X60" s="269"/>
      <c r="Y60" s="269"/>
      <c r="Z60" s="269"/>
      <c r="AA60" s="269"/>
      <c r="AB60" s="269"/>
      <c r="AC60" s="269"/>
      <c r="AD60" s="269"/>
      <c r="AE60" s="269"/>
      <c r="AF60" s="269"/>
    </row>
    <row r="61" ht="15.75" customHeight="1">
      <c r="A61" s="321"/>
      <c r="T61" s="269"/>
      <c r="U61" s="269"/>
      <c r="V61" s="269"/>
      <c r="W61" s="269"/>
      <c r="X61" s="269"/>
      <c r="Y61" s="269"/>
      <c r="Z61" s="269"/>
      <c r="AA61" s="269"/>
      <c r="AB61" s="269"/>
      <c r="AC61" s="269"/>
      <c r="AD61" s="269"/>
      <c r="AE61" s="269"/>
      <c r="AF61" s="269"/>
    </row>
    <row r="62" ht="15.75" customHeight="1">
      <c r="A62" s="321"/>
      <c r="T62" s="269"/>
      <c r="U62" s="269"/>
      <c r="V62" s="269"/>
      <c r="W62" s="269"/>
      <c r="X62" s="269"/>
      <c r="Y62" s="269"/>
      <c r="Z62" s="269"/>
      <c r="AA62" s="269"/>
      <c r="AB62" s="269"/>
      <c r="AC62" s="269"/>
      <c r="AD62" s="269"/>
      <c r="AE62" s="269"/>
      <c r="AF62" s="269"/>
    </row>
    <row r="63" ht="15.75" customHeight="1">
      <c r="A63" s="321"/>
      <c r="T63" s="269"/>
      <c r="U63" s="269"/>
      <c r="V63" s="269"/>
      <c r="W63" s="269"/>
      <c r="X63" s="269"/>
      <c r="Y63" s="269"/>
      <c r="Z63" s="269"/>
      <c r="AA63" s="269"/>
      <c r="AB63" s="269"/>
      <c r="AC63" s="269"/>
      <c r="AD63" s="269"/>
      <c r="AE63" s="269"/>
      <c r="AF63" s="269"/>
    </row>
    <row r="64" ht="15.75" customHeight="1">
      <c r="A64" s="321"/>
      <c r="T64" s="269"/>
      <c r="U64" s="269"/>
      <c r="V64" s="269"/>
      <c r="W64" s="269"/>
      <c r="X64" s="269"/>
      <c r="Y64" s="269"/>
      <c r="Z64" s="269"/>
      <c r="AA64" s="269"/>
      <c r="AB64" s="269"/>
      <c r="AC64" s="269"/>
      <c r="AD64" s="269"/>
      <c r="AE64" s="269"/>
      <c r="AF64" s="269"/>
    </row>
    <row r="65" ht="15.75" customHeight="1">
      <c r="A65" s="321"/>
      <c r="T65" s="269"/>
      <c r="U65" s="269"/>
      <c r="V65" s="269"/>
      <c r="W65" s="269"/>
      <c r="X65" s="269"/>
      <c r="Y65" s="269"/>
      <c r="Z65" s="269"/>
      <c r="AA65" s="269"/>
      <c r="AB65" s="269"/>
      <c r="AC65" s="269"/>
      <c r="AD65" s="269"/>
      <c r="AE65" s="269"/>
      <c r="AF65" s="269"/>
    </row>
    <row r="66" ht="15.75" customHeight="1">
      <c r="A66" s="321"/>
      <c r="T66" s="269"/>
      <c r="U66" s="269"/>
      <c r="V66" s="269"/>
      <c r="W66" s="269"/>
      <c r="X66" s="269"/>
      <c r="Y66" s="269"/>
      <c r="Z66" s="269"/>
      <c r="AA66" s="269"/>
      <c r="AB66" s="269"/>
      <c r="AC66" s="269"/>
      <c r="AD66" s="269"/>
      <c r="AE66" s="269"/>
      <c r="AF66" s="269"/>
    </row>
    <row r="67" ht="15.75" customHeight="1">
      <c r="A67" s="321"/>
      <c r="T67" s="269"/>
      <c r="U67" s="269"/>
      <c r="V67" s="269"/>
      <c r="W67" s="269"/>
      <c r="X67" s="269"/>
      <c r="Y67" s="269"/>
      <c r="Z67" s="269"/>
      <c r="AA67" s="269"/>
      <c r="AB67" s="269"/>
      <c r="AC67" s="269"/>
      <c r="AD67" s="269"/>
      <c r="AE67" s="269"/>
      <c r="AF67" s="269"/>
    </row>
    <row r="68" ht="15.75" customHeight="1">
      <c r="A68" s="321"/>
      <c r="T68" s="269"/>
      <c r="U68" s="269"/>
      <c r="V68" s="269"/>
      <c r="W68" s="269"/>
      <c r="X68" s="269"/>
      <c r="Y68" s="269"/>
      <c r="Z68" s="269"/>
      <c r="AA68" s="269"/>
      <c r="AB68" s="269"/>
      <c r="AC68" s="269"/>
      <c r="AD68" s="269"/>
      <c r="AE68" s="269"/>
      <c r="AF68" s="269"/>
    </row>
    <row r="69" ht="15.75" customHeight="1">
      <c r="A69" s="321"/>
      <c r="T69" s="269"/>
      <c r="U69" s="269"/>
      <c r="V69" s="269"/>
      <c r="W69" s="269"/>
      <c r="X69" s="269"/>
      <c r="Y69" s="269"/>
      <c r="Z69" s="269"/>
      <c r="AA69" s="269"/>
      <c r="AB69" s="269"/>
      <c r="AC69" s="269"/>
      <c r="AD69" s="269"/>
      <c r="AE69" s="269"/>
      <c r="AF69" s="269"/>
    </row>
    <row r="70" ht="15.75" customHeight="1">
      <c r="A70" s="321"/>
      <c r="T70" s="269"/>
      <c r="U70" s="269"/>
      <c r="V70" s="269"/>
      <c r="W70" s="269"/>
      <c r="X70" s="269"/>
      <c r="Y70" s="269"/>
      <c r="Z70" s="269"/>
      <c r="AA70" s="269"/>
      <c r="AB70" s="269"/>
      <c r="AC70" s="269"/>
      <c r="AD70" s="269"/>
      <c r="AE70" s="269"/>
      <c r="AF70" s="269"/>
    </row>
    <row r="71" ht="15.75" customHeight="1">
      <c r="A71" s="321"/>
      <c r="T71" s="269"/>
      <c r="U71" s="269"/>
      <c r="V71" s="269"/>
      <c r="W71" s="269"/>
      <c r="X71" s="269"/>
      <c r="Y71" s="269"/>
      <c r="Z71" s="269"/>
      <c r="AA71" s="269"/>
      <c r="AB71" s="269"/>
      <c r="AC71" s="269"/>
      <c r="AD71" s="269"/>
      <c r="AE71" s="269"/>
      <c r="AF71" s="269"/>
    </row>
    <row r="72" ht="15.75" customHeight="1">
      <c r="A72" s="321"/>
      <c r="T72" s="269"/>
      <c r="U72" s="269"/>
      <c r="V72" s="269"/>
      <c r="W72" s="269"/>
      <c r="X72" s="269"/>
      <c r="Y72" s="269"/>
      <c r="Z72" s="269"/>
      <c r="AA72" s="269"/>
      <c r="AB72" s="269"/>
      <c r="AC72" s="269"/>
      <c r="AD72" s="269"/>
      <c r="AE72" s="269"/>
      <c r="AF72" s="269"/>
    </row>
    <row r="73" ht="15.75" customHeight="1">
      <c r="A73" s="321"/>
      <c r="T73" s="269"/>
      <c r="U73" s="269"/>
      <c r="V73" s="269"/>
      <c r="W73" s="269"/>
      <c r="X73" s="269"/>
      <c r="Y73" s="269"/>
      <c r="Z73" s="269"/>
      <c r="AA73" s="269"/>
      <c r="AB73" s="269"/>
      <c r="AC73" s="269"/>
      <c r="AD73" s="269"/>
      <c r="AE73" s="269"/>
      <c r="AF73" s="269"/>
    </row>
    <row r="74" ht="15.75" customHeight="1">
      <c r="A74" s="321"/>
      <c r="T74" s="269"/>
      <c r="U74" s="269"/>
      <c r="V74" s="269"/>
      <c r="W74" s="269"/>
      <c r="X74" s="269"/>
      <c r="Y74" s="269"/>
      <c r="Z74" s="269"/>
      <c r="AA74" s="269"/>
      <c r="AB74" s="269"/>
      <c r="AC74" s="269"/>
      <c r="AD74" s="269"/>
      <c r="AE74" s="269"/>
      <c r="AF74" s="269"/>
    </row>
    <row r="75" ht="15.75" customHeight="1">
      <c r="A75" s="321"/>
      <c r="T75" s="269"/>
      <c r="U75" s="269"/>
      <c r="V75" s="269"/>
      <c r="W75" s="269"/>
      <c r="X75" s="269"/>
      <c r="Y75" s="269"/>
      <c r="Z75" s="269"/>
      <c r="AA75" s="269"/>
      <c r="AB75" s="269"/>
      <c r="AC75" s="269"/>
      <c r="AD75" s="269"/>
      <c r="AE75" s="269"/>
      <c r="AF75" s="269"/>
    </row>
    <row r="76" ht="15.75" customHeight="1">
      <c r="A76" s="321"/>
      <c r="T76" s="269"/>
      <c r="U76" s="269"/>
      <c r="V76" s="269"/>
      <c r="W76" s="269"/>
      <c r="X76" s="269"/>
      <c r="Y76" s="269"/>
      <c r="Z76" s="269"/>
      <c r="AA76" s="269"/>
      <c r="AB76" s="269"/>
      <c r="AC76" s="269"/>
      <c r="AD76" s="269"/>
      <c r="AE76" s="269"/>
      <c r="AF76" s="269"/>
    </row>
    <row r="77" ht="15.75" customHeight="1">
      <c r="A77" s="321"/>
      <c r="T77" s="269"/>
      <c r="U77" s="269"/>
      <c r="V77" s="269"/>
      <c r="W77" s="269"/>
      <c r="X77" s="269"/>
      <c r="Y77" s="269"/>
      <c r="Z77" s="269"/>
      <c r="AA77" s="269"/>
      <c r="AB77" s="269"/>
      <c r="AC77" s="269"/>
      <c r="AD77" s="269"/>
      <c r="AE77" s="269"/>
      <c r="AF77" s="269"/>
    </row>
    <row r="78" ht="15.75" customHeight="1">
      <c r="A78" s="321"/>
      <c r="T78" s="269"/>
      <c r="U78" s="269"/>
      <c r="V78" s="269"/>
      <c r="W78" s="269"/>
      <c r="X78" s="269"/>
      <c r="Y78" s="269"/>
      <c r="Z78" s="269"/>
      <c r="AA78" s="269"/>
      <c r="AB78" s="269"/>
      <c r="AC78" s="269"/>
      <c r="AD78" s="269"/>
      <c r="AE78" s="269"/>
      <c r="AF78" s="269"/>
    </row>
    <row r="79" ht="15.75" customHeight="1">
      <c r="A79" s="321"/>
      <c r="T79" s="269"/>
      <c r="U79" s="269"/>
      <c r="V79" s="269"/>
      <c r="W79" s="269"/>
      <c r="X79" s="269"/>
      <c r="Y79" s="269"/>
      <c r="Z79" s="269"/>
      <c r="AA79" s="269"/>
      <c r="AB79" s="269"/>
      <c r="AC79" s="269"/>
      <c r="AD79" s="269"/>
      <c r="AE79" s="269"/>
      <c r="AF79" s="269"/>
    </row>
    <row r="80" ht="15.75" customHeight="1">
      <c r="A80" s="321"/>
      <c r="T80" s="269"/>
      <c r="U80" s="269"/>
      <c r="V80" s="269"/>
      <c r="W80" s="269"/>
      <c r="X80" s="269"/>
      <c r="Y80" s="269"/>
      <c r="Z80" s="269"/>
      <c r="AA80" s="269"/>
      <c r="AB80" s="269"/>
      <c r="AC80" s="269"/>
      <c r="AD80" s="269"/>
      <c r="AE80" s="269"/>
      <c r="AF80" s="269"/>
    </row>
    <row r="81" ht="15.75" customHeight="1">
      <c r="A81" s="321"/>
      <c r="T81" s="269"/>
      <c r="U81" s="269"/>
      <c r="V81" s="269"/>
      <c r="W81" s="269"/>
      <c r="X81" s="269"/>
      <c r="Y81" s="269"/>
      <c r="Z81" s="269"/>
      <c r="AA81" s="269"/>
      <c r="AB81" s="269"/>
      <c r="AC81" s="269"/>
      <c r="AD81" s="269"/>
      <c r="AE81" s="269"/>
      <c r="AF81" s="269"/>
    </row>
    <row r="82" ht="15.75" customHeight="1">
      <c r="A82" s="321"/>
      <c r="T82" s="269"/>
      <c r="U82" s="269"/>
      <c r="V82" s="269"/>
      <c r="W82" s="269"/>
      <c r="X82" s="269"/>
      <c r="Y82" s="269"/>
      <c r="Z82" s="269"/>
      <c r="AA82" s="269"/>
      <c r="AB82" s="269"/>
      <c r="AC82" s="269"/>
      <c r="AD82" s="269"/>
      <c r="AE82" s="269"/>
      <c r="AF82" s="269"/>
    </row>
    <row r="83" ht="15.75" customHeight="1">
      <c r="A83" s="321"/>
      <c r="T83" s="269"/>
      <c r="U83" s="269"/>
      <c r="V83" s="269"/>
      <c r="W83" s="269"/>
      <c r="X83" s="269"/>
      <c r="Y83" s="269"/>
      <c r="Z83" s="269"/>
      <c r="AA83" s="269"/>
      <c r="AB83" s="269"/>
      <c r="AC83" s="269"/>
      <c r="AD83" s="269"/>
      <c r="AE83" s="269"/>
      <c r="AF83" s="269"/>
    </row>
    <row r="84" ht="15.75" customHeight="1">
      <c r="A84" s="321"/>
      <c r="T84" s="269"/>
      <c r="U84" s="269"/>
      <c r="V84" s="269"/>
      <c r="W84" s="269"/>
      <c r="X84" s="269"/>
      <c r="Y84" s="269"/>
      <c r="Z84" s="269"/>
      <c r="AA84" s="269"/>
      <c r="AB84" s="269"/>
      <c r="AC84" s="269"/>
      <c r="AD84" s="269"/>
      <c r="AE84" s="269"/>
      <c r="AF84" s="269"/>
    </row>
    <row r="85" ht="15.75" customHeight="1">
      <c r="A85" s="321"/>
      <c r="T85" s="269"/>
      <c r="U85" s="269"/>
      <c r="V85" s="269"/>
      <c r="W85" s="269"/>
      <c r="X85" s="269"/>
      <c r="Y85" s="269"/>
      <c r="Z85" s="269"/>
      <c r="AA85" s="269"/>
      <c r="AB85" s="269"/>
      <c r="AC85" s="269"/>
      <c r="AD85" s="269"/>
      <c r="AE85" s="269"/>
      <c r="AF85" s="269"/>
    </row>
    <row r="86" ht="15.75" customHeight="1">
      <c r="A86" s="321"/>
      <c r="T86" s="269"/>
      <c r="U86" s="269"/>
      <c r="V86" s="269"/>
      <c r="W86" s="269"/>
      <c r="X86" s="269"/>
      <c r="Y86" s="269"/>
      <c r="Z86" s="269"/>
      <c r="AA86" s="269"/>
      <c r="AB86" s="269"/>
      <c r="AC86" s="269"/>
      <c r="AD86" s="269"/>
      <c r="AE86" s="269"/>
      <c r="AF86" s="269"/>
    </row>
    <row r="87" ht="15.75" customHeight="1">
      <c r="A87" s="321"/>
      <c r="T87" s="269"/>
      <c r="U87" s="269"/>
      <c r="V87" s="269"/>
      <c r="W87" s="269"/>
      <c r="X87" s="269"/>
      <c r="Y87" s="269"/>
      <c r="Z87" s="269"/>
      <c r="AA87" s="269"/>
      <c r="AB87" s="269"/>
      <c r="AC87" s="269"/>
      <c r="AD87" s="269"/>
      <c r="AE87" s="269"/>
      <c r="AF87" s="269"/>
    </row>
    <row r="88" ht="15.75" customHeight="1">
      <c r="A88" s="321"/>
      <c r="T88" s="269"/>
      <c r="U88" s="269"/>
      <c r="V88" s="269"/>
      <c r="W88" s="269"/>
      <c r="X88" s="269"/>
      <c r="Y88" s="269"/>
      <c r="Z88" s="269"/>
      <c r="AA88" s="269"/>
      <c r="AB88" s="269"/>
      <c r="AC88" s="269"/>
      <c r="AD88" s="269"/>
      <c r="AE88" s="269"/>
      <c r="AF88" s="269"/>
    </row>
    <row r="89" ht="15.75" customHeight="1">
      <c r="A89" s="321"/>
      <c r="T89" s="269"/>
      <c r="U89" s="269"/>
      <c r="V89" s="269"/>
      <c r="W89" s="269"/>
      <c r="X89" s="269"/>
      <c r="Y89" s="269"/>
      <c r="Z89" s="269"/>
      <c r="AA89" s="269"/>
      <c r="AB89" s="269"/>
      <c r="AC89" s="269"/>
      <c r="AD89" s="269"/>
      <c r="AE89" s="269"/>
      <c r="AF89" s="269"/>
    </row>
    <row r="90" ht="15.75" customHeight="1">
      <c r="A90" s="321"/>
      <c r="T90" s="269"/>
      <c r="U90" s="269"/>
      <c r="V90" s="269"/>
      <c r="W90" s="269"/>
      <c r="X90" s="269"/>
      <c r="Y90" s="269"/>
      <c r="Z90" s="269"/>
      <c r="AA90" s="269"/>
      <c r="AB90" s="269"/>
      <c r="AC90" s="269"/>
      <c r="AD90" s="269"/>
      <c r="AE90" s="269"/>
      <c r="AF90" s="269"/>
    </row>
    <row r="91" ht="15.75" customHeight="1">
      <c r="A91" s="321"/>
      <c r="T91" s="269"/>
      <c r="U91" s="269"/>
      <c r="V91" s="269"/>
      <c r="W91" s="269"/>
      <c r="X91" s="269"/>
      <c r="Y91" s="269"/>
      <c r="Z91" s="269"/>
      <c r="AA91" s="269"/>
      <c r="AB91" s="269"/>
      <c r="AC91" s="269"/>
      <c r="AD91" s="269"/>
      <c r="AE91" s="269"/>
      <c r="AF91" s="269"/>
    </row>
    <row r="92" ht="15.75" customHeight="1">
      <c r="A92" s="321"/>
      <c r="T92" s="269"/>
      <c r="U92" s="269"/>
      <c r="V92" s="269"/>
      <c r="W92" s="269"/>
      <c r="X92" s="269"/>
      <c r="Y92" s="269"/>
      <c r="Z92" s="269"/>
      <c r="AA92" s="269"/>
      <c r="AB92" s="269"/>
      <c r="AC92" s="269"/>
      <c r="AD92" s="269"/>
      <c r="AE92" s="269"/>
      <c r="AF92" s="269"/>
    </row>
    <row r="93" ht="15.75" customHeight="1">
      <c r="A93" s="321"/>
      <c r="T93" s="269"/>
      <c r="U93" s="269"/>
      <c r="V93" s="269"/>
      <c r="W93" s="269"/>
      <c r="X93" s="269"/>
      <c r="Y93" s="269"/>
      <c r="Z93" s="269"/>
      <c r="AA93" s="269"/>
      <c r="AB93" s="269"/>
      <c r="AC93" s="269"/>
      <c r="AD93" s="269"/>
      <c r="AE93" s="269"/>
      <c r="AF93" s="269"/>
    </row>
    <row r="94" ht="15.75" customHeight="1">
      <c r="A94" s="321"/>
      <c r="T94" s="269"/>
      <c r="U94" s="269"/>
      <c r="V94" s="269"/>
      <c r="W94" s="269"/>
      <c r="X94" s="269"/>
      <c r="Y94" s="269"/>
      <c r="Z94" s="269"/>
      <c r="AA94" s="269"/>
      <c r="AB94" s="269"/>
      <c r="AC94" s="269"/>
      <c r="AD94" s="269"/>
      <c r="AE94" s="269"/>
      <c r="AF94" s="269"/>
    </row>
    <row r="95" ht="15.75" customHeight="1">
      <c r="A95" s="321"/>
      <c r="T95" s="269"/>
      <c r="U95" s="269"/>
      <c r="V95" s="269"/>
      <c r="W95" s="269"/>
      <c r="X95" s="269"/>
      <c r="Y95" s="269"/>
      <c r="Z95" s="269"/>
      <c r="AA95" s="269"/>
      <c r="AB95" s="269"/>
      <c r="AC95" s="269"/>
      <c r="AD95" s="269"/>
      <c r="AE95" s="269"/>
      <c r="AF95" s="269"/>
    </row>
    <row r="96" ht="15.75" customHeight="1">
      <c r="A96" s="321"/>
      <c r="T96" s="269"/>
      <c r="U96" s="269"/>
      <c r="V96" s="269"/>
      <c r="W96" s="269"/>
      <c r="X96" s="269"/>
      <c r="Y96" s="269"/>
      <c r="Z96" s="269"/>
      <c r="AA96" s="269"/>
      <c r="AB96" s="269"/>
      <c r="AC96" s="269"/>
      <c r="AD96" s="269"/>
      <c r="AE96" s="269"/>
      <c r="AF96" s="269"/>
    </row>
    <row r="97" ht="15.75" customHeight="1">
      <c r="A97" s="321"/>
      <c r="T97" s="269"/>
      <c r="U97" s="269"/>
      <c r="V97" s="269"/>
      <c r="W97" s="269"/>
      <c r="X97" s="269"/>
      <c r="Y97" s="269"/>
      <c r="Z97" s="269"/>
      <c r="AA97" s="269"/>
      <c r="AB97" s="269"/>
      <c r="AC97" s="269"/>
      <c r="AD97" s="269"/>
      <c r="AE97" s="269"/>
      <c r="AF97" s="269"/>
    </row>
    <row r="98" ht="15.75" customHeight="1">
      <c r="A98" s="321"/>
      <c r="T98" s="269"/>
      <c r="U98" s="269"/>
      <c r="V98" s="269"/>
      <c r="W98" s="269"/>
      <c r="X98" s="269"/>
      <c r="Y98" s="269"/>
      <c r="Z98" s="269"/>
      <c r="AA98" s="269"/>
      <c r="AB98" s="269"/>
      <c r="AC98" s="269"/>
      <c r="AD98" s="269"/>
      <c r="AE98" s="269"/>
      <c r="AF98" s="269"/>
    </row>
    <row r="99" ht="15.75" customHeight="1">
      <c r="A99" s="321"/>
      <c r="T99" s="269"/>
      <c r="U99" s="269"/>
      <c r="V99" s="269"/>
      <c r="W99" s="269"/>
      <c r="X99" s="269"/>
      <c r="Y99" s="269"/>
      <c r="Z99" s="269"/>
      <c r="AA99" s="269"/>
      <c r="AB99" s="269"/>
      <c r="AC99" s="269"/>
      <c r="AD99" s="269"/>
      <c r="AE99" s="269"/>
      <c r="AF99" s="269"/>
    </row>
    <row r="100" ht="15.75" customHeight="1">
      <c r="A100" s="321"/>
      <c r="T100" s="269"/>
      <c r="U100" s="269"/>
      <c r="V100" s="269"/>
      <c r="W100" s="269"/>
      <c r="X100" s="269"/>
      <c r="Y100" s="269"/>
      <c r="Z100" s="269"/>
      <c r="AA100" s="269"/>
      <c r="AB100" s="269"/>
      <c r="AC100" s="269"/>
      <c r="AD100" s="269"/>
      <c r="AE100" s="269"/>
      <c r="AF100" s="269"/>
    </row>
    <row r="101" ht="15.75" customHeight="1">
      <c r="A101" s="321"/>
      <c r="T101" s="269"/>
      <c r="U101" s="269"/>
      <c r="V101" s="269"/>
      <c r="W101" s="269"/>
      <c r="X101" s="269"/>
      <c r="Y101" s="269"/>
      <c r="Z101" s="269"/>
      <c r="AA101" s="269"/>
      <c r="AB101" s="269"/>
      <c r="AC101" s="269"/>
      <c r="AD101" s="269"/>
      <c r="AE101" s="269"/>
      <c r="AF101" s="269"/>
    </row>
    <row r="102" ht="15.75" customHeight="1">
      <c r="A102" s="321"/>
      <c r="T102" s="269"/>
      <c r="U102" s="269"/>
      <c r="V102" s="269"/>
      <c r="W102" s="269"/>
      <c r="X102" s="269"/>
      <c r="Y102" s="269"/>
      <c r="Z102" s="269"/>
      <c r="AA102" s="269"/>
      <c r="AB102" s="269"/>
      <c r="AC102" s="269"/>
      <c r="AD102" s="269"/>
      <c r="AE102" s="269"/>
      <c r="AF102" s="269"/>
    </row>
    <row r="103" ht="15.75" customHeight="1">
      <c r="A103" s="321"/>
      <c r="T103" s="269"/>
      <c r="U103" s="269"/>
      <c r="V103" s="269"/>
      <c r="W103" s="269"/>
      <c r="X103" s="269"/>
      <c r="Y103" s="269"/>
      <c r="Z103" s="269"/>
      <c r="AA103" s="269"/>
      <c r="AB103" s="269"/>
      <c r="AC103" s="269"/>
      <c r="AD103" s="269"/>
      <c r="AE103" s="269"/>
      <c r="AF103" s="269"/>
    </row>
    <row r="104" ht="15.75" customHeight="1">
      <c r="A104" s="321"/>
      <c r="T104" s="269"/>
      <c r="U104" s="269"/>
      <c r="V104" s="269"/>
      <c r="W104" s="269"/>
      <c r="X104" s="269"/>
      <c r="Y104" s="269"/>
      <c r="Z104" s="269"/>
      <c r="AA104" s="269"/>
      <c r="AB104" s="269"/>
      <c r="AC104" s="269"/>
      <c r="AD104" s="269"/>
      <c r="AE104" s="269"/>
      <c r="AF104" s="269"/>
    </row>
    <row r="105" ht="15.75" customHeight="1">
      <c r="A105" s="321"/>
      <c r="T105" s="269"/>
      <c r="U105" s="269"/>
      <c r="V105" s="269"/>
      <c r="W105" s="269"/>
      <c r="X105" s="269"/>
      <c r="Y105" s="269"/>
      <c r="Z105" s="269"/>
      <c r="AA105" s="269"/>
      <c r="AB105" s="269"/>
      <c r="AC105" s="269"/>
      <c r="AD105" s="269"/>
      <c r="AE105" s="269"/>
      <c r="AF105" s="269"/>
    </row>
    <row r="106" ht="15.75" customHeight="1">
      <c r="A106" s="321"/>
      <c r="T106" s="269"/>
      <c r="U106" s="269"/>
      <c r="V106" s="269"/>
      <c r="W106" s="269"/>
      <c r="X106" s="269"/>
      <c r="Y106" s="269"/>
      <c r="Z106" s="269"/>
      <c r="AA106" s="269"/>
      <c r="AB106" s="269"/>
      <c r="AC106" s="269"/>
      <c r="AD106" s="269"/>
      <c r="AE106" s="269"/>
      <c r="AF106" s="269"/>
    </row>
    <row r="107" ht="15.75" customHeight="1">
      <c r="A107" s="321"/>
      <c r="T107" s="269"/>
      <c r="U107" s="269"/>
      <c r="V107" s="269"/>
      <c r="W107" s="269"/>
      <c r="X107" s="269"/>
      <c r="Y107" s="269"/>
      <c r="Z107" s="269"/>
      <c r="AA107" s="269"/>
      <c r="AB107" s="269"/>
      <c r="AC107" s="269"/>
      <c r="AD107" s="269"/>
      <c r="AE107" s="269"/>
      <c r="AF107" s="269"/>
    </row>
    <row r="108" ht="15.75" customHeight="1">
      <c r="A108" s="321"/>
      <c r="T108" s="269"/>
      <c r="U108" s="269"/>
      <c r="V108" s="269"/>
      <c r="W108" s="269"/>
      <c r="X108" s="269"/>
      <c r="Y108" s="269"/>
      <c r="Z108" s="269"/>
      <c r="AA108" s="269"/>
      <c r="AB108" s="269"/>
      <c r="AC108" s="269"/>
      <c r="AD108" s="269"/>
      <c r="AE108" s="269"/>
      <c r="AF108" s="269"/>
    </row>
    <row r="109" ht="15.75" customHeight="1">
      <c r="A109" s="321"/>
      <c r="T109" s="269"/>
      <c r="U109" s="269"/>
      <c r="V109" s="269"/>
      <c r="W109" s="269"/>
      <c r="X109" s="269"/>
      <c r="Y109" s="269"/>
      <c r="Z109" s="269"/>
      <c r="AA109" s="269"/>
      <c r="AB109" s="269"/>
      <c r="AC109" s="269"/>
      <c r="AD109" s="269"/>
      <c r="AE109" s="269"/>
      <c r="AF109" s="269"/>
    </row>
    <row r="110" ht="15.75" customHeight="1">
      <c r="A110" s="321"/>
      <c r="T110" s="269"/>
      <c r="U110" s="269"/>
      <c r="V110" s="269"/>
      <c r="W110" s="269"/>
      <c r="X110" s="269"/>
      <c r="Y110" s="269"/>
      <c r="Z110" s="269"/>
      <c r="AA110" s="269"/>
      <c r="AB110" s="269"/>
      <c r="AC110" s="269"/>
      <c r="AD110" s="269"/>
      <c r="AE110" s="269"/>
      <c r="AF110" s="269"/>
    </row>
    <row r="111" ht="15.75" customHeight="1">
      <c r="A111" s="321"/>
      <c r="T111" s="269"/>
      <c r="U111" s="269"/>
      <c r="V111" s="269"/>
      <c r="W111" s="269"/>
      <c r="X111" s="269"/>
      <c r="Y111" s="269"/>
      <c r="Z111" s="269"/>
      <c r="AA111" s="269"/>
      <c r="AB111" s="269"/>
      <c r="AC111" s="269"/>
      <c r="AD111" s="269"/>
      <c r="AE111" s="269"/>
      <c r="AF111" s="269"/>
    </row>
    <row r="112" ht="15.75" customHeight="1">
      <c r="A112" s="321"/>
      <c r="T112" s="269"/>
      <c r="U112" s="269"/>
      <c r="V112" s="269"/>
      <c r="W112" s="269"/>
      <c r="X112" s="269"/>
      <c r="Y112" s="269"/>
      <c r="Z112" s="269"/>
      <c r="AA112" s="269"/>
      <c r="AB112" s="269"/>
      <c r="AC112" s="269"/>
      <c r="AD112" s="269"/>
      <c r="AE112" s="269"/>
      <c r="AF112" s="269"/>
    </row>
    <row r="113" ht="15.75" customHeight="1">
      <c r="A113" s="321"/>
      <c r="T113" s="269"/>
      <c r="U113" s="269"/>
      <c r="V113" s="269"/>
      <c r="W113" s="269"/>
      <c r="X113" s="269"/>
      <c r="Y113" s="269"/>
      <c r="Z113" s="269"/>
      <c r="AA113" s="269"/>
      <c r="AB113" s="269"/>
      <c r="AC113" s="269"/>
      <c r="AD113" s="269"/>
      <c r="AE113" s="269"/>
      <c r="AF113" s="269"/>
    </row>
    <row r="114" ht="15.75" customHeight="1">
      <c r="A114" s="321"/>
      <c r="T114" s="269"/>
      <c r="U114" s="269"/>
      <c r="V114" s="269"/>
      <c r="W114" s="269"/>
      <c r="X114" s="269"/>
      <c r="Y114" s="269"/>
      <c r="Z114" s="269"/>
      <c r="AA114" s="269"/>
      <c r="AB114" s="269"/>
      <c r="AC114" s="269"/>
      <c r="AD114" s="269"/>
      <c r="AE114" s="269"/>
      <c r="AF114" s="269"/>
    </row>
    <row r="115" ht="15.75" customHeight="1">
      <c r="A115" s="321"/>
      <c r="T115" s="269"/>
      <c r="U115" s="269"/>
      <c r="V115" s="269"/>
      <c r="W115" s="269"/>
      <c r="X115" s="269"/>
      <c r="Y115" s="269"/>
      <c r="Z115" s="269"/>
      <c r="AA115" s="269"/>
      <c r="AB115" s="269"/>
      <c r="AC115" s="269"/>
      <c r="AD115" s="269"/>
      <c r="AE115" s="269"/>
      <c r="AF115" s="269"/>
    </row>
    <row r="116" ht="15.75" customHeight="1">
      <c r="A116" s="321"/>
      <c r="T116" s="269"/>
      <c r="U116" s="269"/>
      <c r="V116" s="269"/>
      <c r="W116" s="269"/>
      <c r="X116" s="269"/>
      <c r="Y116" s="269"/>
      <c r="Z116" s="269"/>
      <c r="AA116" s="269"/>
      <c r="AB116" s="269"/>
      <c r="AC116" s="269"/>
      <c r="AD116" s="269"/>
      <c r="AE116" s="269"/>
      <c r="AF116" s="269"/>
    </row>
    <row r="117" ht="15.75" customHeight="1">
      <c r="A117" s="321"/>
      <c r="T117" s="269"/>
      <c r="U117" s="269"/>
      <c r="V117" s="269"/>
      <c r="W117" s="269"/>
      <c r="X117" s="269"/>
      <c r="Y117" s="269"/>
      <c r="Z117" s="269"/>
      <c r="AA117" s="269"/>
      <c r="AB117" s="269"/>
      <c r="AC117" s="269"/>
      <c r="AD117" s="269"/>
      <c r="AE117" s="269"/>
      <c r="AF117" s="269"/>
    </row>
    <row r="118" ht="15.75" customHeight="1">
      <c r="A118" s="321"/>
      <c r="T118" s="269"/>
      <c r="U118" s="269"/>
      <c r="V118" s="269"/>
      <c r="W118" s="269"/>
      <c r="X118" s="269"/>
      <c r="Y118" s="269"/>
      <c r="Z118" s="269"/>
      <c r="AA118" s="269"/>
      <c r="AB118" s="269"/>
      <c r="AC118" s="269"/>
      <c r="AD118" s="269"/>
      <c r="AE118" s="269"/>
      <c r="AF118" s="269"/>
    </row>
    <row r="119" ht="15.75" customHeight="1">
      <c r="A119" s="321"/>
      <c r="T119" s="269"/>
      <c r="U119" s="269"/>
      <c r="V119" s="269"/>
      <c r="W119" s="269"/>
      <c r="X119" s="269"/>
      <c r="Y119" s="269"/>
      <c r="Z119" s="269"/>
      <c r="AA119" s="269"/>
      <c r="AB119" s="269"/>
      <c r="AC119" s="269"/>
      <c r="AD119" s="269"/>
      <c r="AE119" s="269"/>
      <c r="AF119" s="269"/>
    </row>
    <row r="120" ht="15.75" customHeight="1">
      <c r="A120" s="321"/>
      <c r="T120" s="269"/>
      <c r="U120" s="269"/>
      <c r="V120" s="269"/>
      <c r="W120" s="269"/>
      <c r="X120" s="269"/>
      <c r="Y120" s="269"/>
      <c r="Z120" s="269"/>
      <c r="AA120" s="269"/>
      <c r="AB120" s="269"/>
      <c r="AC120" s="269"/>
      <c r="AD120" s="269"/>
      <c r="AE120" s="269"/>
      <c r="AF120" s="269"/>
    </row>
    <row r="121" ht="15.75" customHeight="1">
      <c r="A121" s="321"/>
      <c r="T121" s="269"/>
      <c r="U121" s="269"/>
      <c r="V121" s="269"/>
      <c r="W121" s="269"/>
      <c r="X121" s="269"/>
      <c r="Y121" s="269"/>
      <c r="Z121" s="269"/>
      <c r="AA121" s="269"/>
      <c r="AB121" s="269"/>
      <c r="AC121" s="269"/>
      <c r="AD121" s="269"/>
      <c r="AE121" s="269"/>
      <c r="AF121" s="269"/>
    </row>
    <row r="122" ht="15.75" customHeight="1">
      <c r="A122" s="321"/>
      <c r="T122" s="269"/>
      <c r="U122" s="269"/>
      <c r="V122" s="269"/>
      <c r="W122" s="269"/>
      <c r="X122" s="269"/>
      <c r="Y122" s="269"/>
      <c r="Z122" s="269"/>
      <c r="AA122" s="269"/>
      <c r="AB122" s="269"/>
      <c r="AC122" s="269"/>
      <c r="AD122" s="269"/>
      <c r="AE122" s="269"/>
      <c r="AF122" s="269"/>
    </row>
    <row r="123" ht="15.75" customHeight="1">
      <c r="A123" s="321"/>
      <c r="T123" s="269"/>
      <c r="U123" s="269"/>
      <c r="V123" s="269"/>
      <c r="W123" s="269"/>
      <c r="X123" s="269"/>
      <c r="Y123" s="269"/>
      <c r="Z123" s="269"/>
      <c r="AA123" s="269"/>
      <c r="AB123" s="269"/>
      <c r="AC123" s="269"/>
      <c r="AD123" s="269"/>
      <c r="AE123" s="269"/>
      <c r="AF123" s="269"/>
    </row>
    <row r="124" ht="15.75" customHeight="1">
      <c r="A124" s="321"/>
      <c r="T124" s="269"/>
      <c r="U124" s="269"/>
      <c r="V124" s="269"/>
      <c r="W124" s="269"/>
      <c r="X124" s="269"/>
      <c r="Y124" s="269"/>
      <c r="Z124" s="269"/>
      <c r="AA124" s="269"/>
      <c r="AB124" s="269"/>
      <c r="AC124" s="269"/>
      <c r="AD124" s="269"/>
      <c r="AE124" s="269"/>
      <c r="AF124" s="269"/>
    </row>
    <row r="125" ht="15.75" customHeight="1">
      <c r="A125" s="321"/>
      <c r="T125" s="269"/>
      <c r="U125" s="269"/>
      <c r="V125" s="269"/>
      <c r="W125" s="269"/>
      <c r="X125" s="269"/>
      <c r="Y125" s="269"/>
      <c r="Z125" s="269"/>
      <c r="AA125" s="269"/>
      <c r="AB125" s="269"/>
      <c r="AC125" s="269"/>
      <c r="AD125" s="269"/>
      <c r="AE125" s="269"/>
      <c r="AF125" s="269"/>
    </row>
    <row r="126" ht="15.75" customHeight="1">
      <c r="A126" s="321"/>
      <c r="T126" s="269"/>
      <c r="U126" s="269"/>
      <c r="V126" s="269"/>
      <c r="W126" s="269"/>
      <c r="X126" s="269"/>
      <c r="Y126" s="269"/>
      <c r="Z126" s="269"/>
      <c r="AA126" s="269"/>
      <c r="AB126" s="269"/>
      <c r="AC126" s="269"/>
      <c r="AD126" s="269"/>
      <c r="AE126" s="269"/>
      <c r="AF126" s="269"/>
    </row>
    <row r="127" ht="15.75" customHeight="1">
      <c r="A127" s="321"/>
      <c r="T127" s="269"/>
      <c r="U127" s="269"/>
      <c r="V127" s="269"/>
      <c r="W127" s="269"/>
      <c r="X127" s="269"/>
      <c r="Y127" s="269"/>
      <c r="Z127" s="269"/>
      <c r="AA127" s="269"/>
      <c r="AB127" s="269"/>
      <c r="AC127" s="269"/>
      <c r="AD127" s="269"/>
      <c r="AE127" s="269"/>
      <c r="AF127" s="269"/>
    </row>
    <row r="128" ht="15.75" customHeight="1">
      <c r="A128" s="321"/>
      <c r="T128" s="269"/>
      <c r="U128" s="269"/>
      <c r="V128" s="269"/>
      <c r="W128" s="269"/>
      <c r="X128" s="269"/>
      <c r="Y128" s="269"/>
      <c r="Z128" s="269"/>
      <c r="AA128" s="269"/>
      <c r="AB128" s="269"/>
      <c r="AC128" s="269"/>
      <c r="AD128" s="269"/>
      <c r="AE128" s="269"/>
      <c r="AF128" s="269"/>
    </row>
    <row r="129" ht="15.75" customHeight="1">
      <c r="A129" s="321"/>
      <c r="T129" s="269"/>
      <c r="U129" s="269"/>
      <c r="V129" s="269"/>
      <c r="W129" s="269"/>
      <c r="X129" s="269"/>
      <c r="Y129" s="269"/>
      <c r="Z129" s="269"/>
      <c r="AA129" s="269"/>
      <c r="AB129" s="269"/>
      <c r="AC129" s="269"/>
      <c r="AD129" s="269"/>
      <c r="AE129" s="269"/>
      <c r="AF129" s="269"/>
    </row>
    <row r="130" ht="15.75" customHeight="1">
      <c r="A130" s="321"/>
      <c r="T130" s="269"/>
      <c r="U130" s="269"/>
      <c r="V130" s="269"/>
      <c r="W130" s="269"/>
      <c r="X130" s="269"/>
      <c r="Y130" s="269"/>
      <c r="Z130" s="269"/>
      <c r="AA130" s="269"/>
      <c r="AB130" s="269"/>
      <c r="AC130" s="269"/>
      <c r="AD130" s="269"/>
      <c r="AE130" s="269"/>
      <c r="AF130" s="269"/>
    </row>
    <row r="131" ht="15.75" customHeight="1">
      <c r="A131" s="321"/>
      <c r="T131" s="269"/>
      <c r="U131" s="269"/>
      <c r="V131" s="269"/>
      <c r="W131" s="269"/>
      <c r="X131" s="269"/>
      <c r="Y131" s="269"/>
      <c r="Z131" s="269"/>
      <c r="AA131" s="269"/>
      <c r="AB131" s="269"/>
      <c r="AC131" s="269"/>
      <c r="AD131" s="269"/>
      <c r="AE131" s="269"/>
      <c r="AF131" s="269"/>
    </row>
    <row r="132" ht="15.75" customHeight="1">
      <c r="A132" s="321"/>
      <c r="T132" s="269"/>
      <c r="U132" s="269"/>
      <c r="V132" s="269"/>
      <c r="W132" s="269"/>
      <c r="X132" s="269"/>
      <c r="Y132" s="269"/>
      <c r="Z132" s="269"/>
      <c r="AA132" s="269"/>
      <c r="AB132" s="269"/>
      <c r="AC132" s="269"/>
      <c r="AD132" s="269"/>
      <c r="AE132" s="269"/>
      <c r="AF132" s="269"/>
    </row>
    <row r="133" ht="15.75" customHeight="1">
      <c r="A133" s="321"/>
      <c r="T133" s="269"/>
      <c r="U133" s="269"/>
      <c r="V133" s="269"/>
      <c r="W133" s="269"/>
      <c r="X133" s="269"/>
      <c r="Y133" s="269"/>
      <c r="Z133" s="269"/>
      <c r="AA133" s="269"/>
      <c r="AB133" s="269"/>
      <c r="AC133" s="269"/>
      <c r="AD133" s="269"/>
      <c r="AE133" s="269"/>
      <c r="AF133" s="269"/>
    </row>
    <row r="134" ht="15.75" customHeight="1">
      <c r="A134" s="321"/>
      <c r="T134" s="269"/>
      <c r="U134" s="269"/>
      <c r="V134" s="269"/>
      <c r="W134" s="269"/>
      <c r="X134" s="269"/>
      <c r="Y134" s="269"/>
      <c r="Z134" s="269"/>
      <c r="AA134" s="269"/>
      <c r="AB134" s="269"/>
      <c r="AC134" s="269"/>
      <c r="AD134" s="269"/>
      <c r="AE134" s="269"/>
      <c r="AF134" s="269"/>
    </row>
    <row r="135" ht="15.75" customHeight="1">
      <c r="A135" s="321"/>
      <c r="T135" s="269"/>
      <c r="U135" s="269"/>
      <c r="V135" s="269"/>
      <c r="W135" s="269"/>
      <c r="X135" s="269"/>
      <c r="Y135" s="269"/>
      <c r="Z135" s="269"/>
      <c r="AA135" s="269"/>
      <c r="AB135" s="269"/>
      <c r="AC135" s="269"/>
      <c r="AD135" s="269"/>
      <c r="AE135" s="269"/>
      <c r="AF135" s="269"/>
    </row>
    <row r="136" ht="15.75" customHeight="1">
      <c r="A136" s="321"/>
      <c r="T136" s="269"/>
      <c r="U136" s="269"/>
      <c r="V136" s="269"/>
      <c r="W136" s="269"/>
      <c r="X136" s="269"/>
      <c r="Y136" s="269"/>
      <c r="Z136" s="269"/>
      <c r="AA136" s="269"/>
      <c r="AB136" s="269"/>
      <c r="AC136" s="269"/>
      <c r="AD136" s="269"/>
      <c r="AE136" s="269"/>
      <c r="AF136" s="269"/>
    </row>
    <row r="137" ht="15.75" customHeight="1">
      <c r="A137" s="321"/>
      <c r="T137" s="269"/>
      <c r="U137" s="269"/>
      <c r="V137" s="269"/>
      <c r="W137" s="269"/>
      <c r="X137" s="269"/>
      <c r="Y137" s="269"/>
      <c r="Z137" s="269"/>
      <c r="AA137" s="269"/>
      <c r="AB137" s="269"/>
      <c r="AC137" s="269"/>
      <c r="AD137" s="269"/>
      <c r="AE137" s="269"/>
      <c r="AF137" s="269"/>
    </row>
    <row r="138" ht="15.75" customHeight="1">
      <c r="A138" s="321"/>
      <c r="T138" s="269"/>
      <c r="U138" s="269"/>
      <c r="V138" s="269"/>
      <c r="W138" s="269"/>
      <c r="X138" s="269"/>
      <c r="Y138" s="269"/>
      <c r="Z138" s="269"/>
      <c r="AA138" s="269"/>
      <c r="AB138" s="269"/>
      <c r="AC138" s="269"/>
      <c r="AD138" s="269"/>
      <c r="AE138" s="269"/>
      <c r="AF138" s="269"/>
    </row>
    <row r="139" ht="15.75" customHeight="1">
      <c r="A139" s="321"/>
      <c r="T139" s="269"/>
      <c r="U139" s="269"/>
      <c r="V139" s="269"/>
      <c r="W139" s="269"/>
      <c r="X139" s="269"/>
      <c r="Y139" s="269"/>
      <c r="Z139" s="269"/>
      <c r="AA139" s="269"/>
      <c r="AB139" s="269"/>
      <c r="AC139" s="269"/>
      <c r="AD139" s="269"/>
      <c r="AE139" s="269"/>
      <c r="AF139" s="269"/>
    </row>
    <row r="140" ht="15.75" customHeight="1">
      <c r="A140" s="321"/>
      <c r="T140" s="269"/>
      <c r="U140" s="269"/>
      <c r="V140" s="269"/>
      <c r="W140" s="269"/>
      <c r="X140" s="269"/>
      <c r="Y140" s="269"/>
      <c r="Z140" s="269"/>
      <c r="AA140" s="269"/>
      <c r="AB140" s="269"/>
      <c r="AC140" s="269"/>
      <c r="AD140" s="269"/>
      <c r="AE140" s="269"/>
      <c r="AF140" s="269"/>
    </row>
    <row r="141" ht="15.75" customHeight="1">
      <c r="A141" s="321"/>
      <c r="T141" s="269"/>
      <c r="U141" s="269"/>
      <c r="V141" s="269"/>
      <c r="W141" s="269"/>
      <c r="X141" s="269"/>
      <c r="Y141" s="269"/>
      <c r="Z141" s="269"/>
      <c r="AA141" s="269"/>
      <c r="AB141" s="269"/>
      <c r="AC141" s="269"/>
      <c r="AD141" s="269"/>
      <c r="AE141" s="269"/>
      <c r="AF141" s="269"/>
    </row>
    <row r="142" ht="15.75" customHeight="1">
      <c r="A142" s="321"/>
      <c r="T142" s="269"/>
      <c r="U142" s="269"/>
      <c r="V142" s="269"/>
      <c r="W142" s="269"/>
      <c r="X142" s="269"/>
      <c r="Y142" s="269"/>
      <c r="Z142" s="269"/>
      <c r="AA142" s="269"/>
      <c r="AB142" s="269"/>
      <c r="AC142" s="269"/>
      <c r="AD142" s="269"/>
      <c r="AE142" s="269"/>
      <c r="AF142" s="269"/>
    </row>
    <row r="143" ht="15.75" customHeight="1">
      <c r="A143" s="321"/>
      <c r="T143" s="269"/>
      <c r="U143" s="269"/>
      <c r="V143" s="269"/>
      <c r="W143" s="269"/>
      <c r="X143" s="269"/>
      <c r="Y143" s="269"/>
      <c r="Z143" s="269"/>
      <c r="AA143" s="269"/>
      <c r="AB143" s="269"/>
      <c r="AC143" s="269"/>
      <c r="AD143" s="269"/>
      <c r="AE143" s="269"/>
      <c r="AF143" s="269"/>
    </row>
    <row r="144" ht="15.75" customHeight="1">
      <c r="A144" s="321"/>
      <c r="T144" s="269"/>
      <c r="U144" s="269"/>
      <c r="V144" s="269"/>
      <c r="W144" s="269"/>
      <c r="X144" s="269"/>
      <c r="Y144" s="269"/>
      <c r="Z144" s="269"/>
      <c r="AA144" s="269"/>
      <c r="AB144" s="269"/>
      <c r="AC144" s="269"/>
      <c r="AD144" s="269"/>
      <c r="AE144" s="269"/>
      <c r="AF144" s="269"/>
    </row>
    <row r="145" ht="15.75" customHeight="1">
      <c r="A145" s="321"/>
      <c r="T145" s="269"/>
      <c r="U145" s="269"/>
      <c r="V145" s="269"/>
      <c r="W145" s="269"/>
      <c r="X145" s="269"/>
      <c r="Y145" s="269"/>
      <c r="Z145" s="269"/>
      <c r="AA145" s="269"/>
      <c r="AB145" s="269"/>
      <c r="AC145" s="269"/>
      <c r="AD145" s="269"/>
      <c r="AE145" s="269"/>
      <c r="AF145" s="269"/>
    </row>
    <row r="146" ht="15.75" customHeight="1">
      <c r="A146" s="321"/>
      <c r="T146" s="269"/>
      <c r="U146" s="269"/>
      <c r="V146" s="269"/>
      <c r="W146" s="269"/>
      <c r="X146" s="269"/>
      <c r="Y146" s="269"/>
      <c r="Z146" s="269"/>
      <c r="AA146" s="269"/>
      <c r="AB146" s="269"/>
      <c r="AC146" s="269"/>
      <c r="AD146" s="269"/>
      <c r="AE146" s="269"/>
      <c r="AF146" s="269"/>
    </row>
    <row r="147" ht="15.75" customHeight="1">
      <c r="A147" s="321"/>
      <c r="T147" s="269"/>
      <c r="U147" s="269"/>
      <c r="V147" s="269"/>
      <c r="W147" s="269"/>
      <c r="X147" s="269"/>
      <c r="Y147" s="269"/>
      <c r="Z147" s="269"/>
      <c r="AA147" s="269"/>
      <c r="AB147" s="269"/>
      <c r="AC147" s="269"/>
      <c r="AD147" s="269"/>
      <c r="AE147" s="269"/>
      <c r="AF147" s="269"/>
    </row>
    <row r="148" ht="15.75" customHeight="1">
      <c r="A148" s="321"/>
      <c r="T148" s="269"/>
      <c r="U148" s="269"/>
      <c r="V148" s="269"/>
      <c r="W148" s="269"/>
      <c r="X148" s="269"/>
      <c r="Y148" s="269"/>
      <c r="Z148" s="269"/>
      <c r="AA148" s="269"/>
      <c r="AB148" s="269"/>
      <c r="AC148" s="269"/>
      <c r="AD148" s="269"/>
      <c r="AE148" s="269"/>
      <c r="AF148" s="269"/>
    </row>
    <row r="149" ht="15.75" customHeight="1">
      <c r="A149" s="321"/>
      <c r="T149" s="269"/>
      <c r="U149" s="269"/>
      <c r="V149" s="269"/>
      <c r="W149" s="269"/>
      <c r="X149" s="269"/>
      <c r="Y149" s="269"/>
      <c r="Z149" s="269"/>
      <c r="AA149" s="269"/>
      <c r="AB149" s="269"/>
      <c r="AC149" s="269"/>
      <c r="AD149" s="269"/>
      <c r="AE149" s="269"/>
      <c r="AF149" s="269"/>
    </row>
    <row r="150" ht="15.75" customHeight="1">
      <c r="A150" s="321"/>
      <c r="T150" s="269"/>
      <c r="U150" s="269"/>
      <c r="V150" s="269"/>
      <c r="W150" s="269"/>
      <c r="X150" s="269"/>
      <c r="Y150" s="269"/>
      <c r="Z150" s="269"/>
      <c r="AA150" s="269"/>
      <c r="AB150" s="269"/>
      <c r="AC150" s="269"/>
      <c r="AD150" s="269"/>
      <c r="AE150" s="269"/>
      <c r="AF150" s="269"/>
    </row>
    <row r="151" ht="15.75" customHeight="1">
      <c r="A151" s="321"/>
      <c r="T151" s="269"/>
      <c r="U151" s="269"/>
      <c r="V151" s="269"/>
      <c r="W151" s="269"/>
      <c r="X151" s="269"/>
      <c r="Y151" s="269"/>
      <c r="Z151" s="269"/>
      <c r="AA151" s="269"/>
      <c r="AB151" s="269"/>
      <c r="AC151" s="269"/>
      <c r="AD151" s="269"/>
      <c r="AE151" s="269"/>
      <c r="AF151" s="269"/>
    </row>
    <row r="152" ht="15.75" customHeight="1">
      <c r="A152" s="321"/>
      <c r="T152" s="269"/>
      <c r="U152" s="269"/>
      <c r="V152" s="269"/>
      <c r="W152" s="269"/>
      <c r="X152" s="269"/>
      <c r="Y152" s="269"/>
      <c r="Z152" s="269"/>
      <c r="AA152" s="269"/>
      <c r="AB152" s="269"/>
      <c r="AC152" s="269"/>
      <c r="AD152" s="269"/>
      <c r="AE152" s="269"/>
      <c r="AF152" s="269"/>
    </row>
    <row r="153" ht="15.75" customHeight="1">
      <c r="A153" s="321"/>
      <c r="T153" s="269"/>
      <c r="U153" s="269"/>
      <c r="V153" s="269"/>
      <c r="W153" s="269"/>
      <c r="X153" s="269"/>
      <c r="Y153" s="269"/>
      <c r="Z153" s="269"/>
      <c r="AA153" s="269"/>
      <c r="AB153" s="269"/>
      <c r="AC153" s="269"/>
      <c r="AD153" s="269"/>
      <c r="AE153" s="269"/>
      <c r="AF153" s="269"/>
    </row>
    <row r="154" ht="15.75" customHeight="1">
      <c r="A154" s="321"/>
      <c r="T154" s="269"/>
      <c r="U154" s="269"/>
      <c r="V154" s="269"/>
      <c r="W154" s="269"/>
      <c r="X154" s="269"/>
      <c r="Y154" s="269"/>
      <c r="Z154" s="269"/>
      <c r="AA154" s="269"/>
      <c r="AB154" s="269"/>
      <c r="AC154" s="269"/>
      <c r="AD154" s="269"/>
      <c r="AE154" s="269"/>
      <c r="AF154" s="269"/>
    </row>
    <row r="155" ht="15.75" customHeight="1">
      <c r="A155" s="321"/>
      <c r="T155" s="269"/>
      <c r="U155" s="269"/>
      <c r="V155" s="269"/>
      <c r="W155" s="269"/>
      <c r="X155" s="269"/>
      <c r="Y155" s="269"/>
      <c r="Z155" s="269"/>
      <c r="AA155" s="269"/>
      <c r="AB155" s="269"/>
      <c r="AC155" s="269"/>
      <c r="AD155" s="269"/>
      <c r="AE155" s="269"/>
      <c r="AF155" s="269"/>
    </row>
    <row r="156" ht="15.75" customHeight="1">
      <c r="A156" s="321"/>
      <c r="T156" s="269"/>
      <c r="U156" s="269"/>
      <c r="V156" s="269"/>
      <c r="W156" s="269"/>
      <c r="X156" s="269"/>
      <c r="Y156" s="269"/>
      <c r="Z156" s="269"/>
      <c r="AA156" s="269"/>
      <c r="AB156" s="269"/>
      <c r="AC156" s="269"/>
      <c r="AD156" s="269"/>
      <c r="AE156" s="269"/>
      <c r="AF156" s="269"/>
    </row>
    <row r="157" ht="15.75" customHeight="1">
      <c r="A157" s="321"/>
      <c r="T157" s="269"/>
      <c r="U157" s="269"/>
      <c r="V157" s="269"/>
      <c r="W157" s="269"/>
      <c r="X157" s="269"/>
      <c r="Y157" s="269"/>
      <c r="Z157" s="269"/>
      <c r="AA157" s="269"/>
      <c r="AB157" s="269"/>
      <c r="AC157" s="269"/>
      <c r="AD157" s="269"/>
      <c r="AE157" s="269"/>
      <c r="AF157" s="269"/>
    </row>
    <row r="158" ht="15.75" customHeight="1">
      <c r="A158" s="321"/>
      <c r="T158" s="269"/>
      <c r="U158" s="269"/>
      <c r="V158" s="269"/>
      <c r="W158" s="269"/>
      <c r="X158" s="269"/>
      <c r="Y158" s="269"/>
      <c r="Z158" s="269"/>
      <c r="AA158" s="269"/>
      <c r="AB158" s="269"/>
      <c r="AC158" s="269"/>
      <c r="AD158" s="269"/>
      <c r="AE158" s="269"/>
      <c r="AF158" s="269"/>
    </row>
    <row r="159" ht="15.75" customHeight="1">
      <c r="A159" s="321"/>
      <c r="T159" s="269"/>
      <c r="U159" s="269"/>
      <c r="V159" s="269"/>
      <c r="W159" s="269"/>
      <c r="X159" s="269"/>
      <c r="Y159" s="269"/>
      <c r="Z159" s="269"/>
      <c r="AA159" s="269"/>
      <c r="AB159" s="269"/>
      <c r="AC159" s="269"/>
      <c r="AD159" s="269"/>
      <c r="AE159" s="269"/>
      <c r="AF159" s="269"/>
    </row>
    <row r="160" ht="15.75" customHeight="1">
      <c r="A160" s="321"/>
      <c r="T160" s="269"/>
      <c r="U160" s="269"/>
      <c r="V160" s="269"/>
      <c r="W160" s="269"/>
      <c r="X160" s="269"/>
      <c r="Y160" s="269"/>
      <c r="Z160" s="269"/>
      <c r="AA160" s="269"/>
      <c r="AB160" s="269"/>
      <c r="AC160" s="269"/>
      <c r="AD160" s="269"/>
      <c r="AE160" s="269"/>
      <c r="AF160" s="269"/>
    </row>
    <row r="161" ht="15.75" customHeight="1">
      <c r="A161" s="321"/>
      <c r="T161" s="269"/>
      <c r="U161" s="269"/>
      <c r="V161" s="269"/>
      <c r="W161" s="269"/>
      <c r="X161" s="269"/>
      <c r="Y161" s="269"/>
      <c r="Z161" s="269"/>
      <c r="AA161" s="269"/>
      <c r="AB161" s="269"/>
      <c r="AC161" s="269"/>
      <c r="AD161" s="269"/>
      <c r="AE161" s="269"/>
      <c r="AF161" s="269"/>
    </row>
    <row r="162" ht="15.75" customHeight="1">
      <c r="A162" s="321"/>
      <c r="T162" s="269"/>
      <c r="U162" s="269"/>
      <c r="V162" s="269"/>
      <c r="W162" s="269"/>
      <c r="X162" s="269"/>
      <c r="Y162" s="269"/>
      <c r="Z162" s="269"/>
      <c r="AA162" s="269"/>
      <c r="AB162" s="269"/>
      <c r="AC162" s="269"/>
      <c r="AD162" s="269"/>
      <c r="AE162" s="269"/>
      <c r="AF162" s="269"/>
    </row>
    <row r="163" ht="15.75" customHeight="1">
      <c r="A163" s="321"/>
      <c r="T163" s="269"/>
      <c r="U163" s="269"/>
      <c r="V163" s="269"/>
      <c r="W163" s="269"/>
      <c r="X163" s="269"/>
      <c r="Y163" s="269"/>
      <c r="Z163" s="269"/>
      <c r="AA163" s="269"/>
      <c r="AB163" s="269"/>
      <c r="AC163" s="269"/>
      <c r="AD163" s="269"/>
      <c r="AE163" s="269"/>
      <c r="AF163" s="269"/>
    </row>
    <row r="164" ht="15.75" customHeight="1">
      <c r="A164" s="321"/>
      <c r="T164" s="269"/>
      <c r="U164" s="269"/>
      <c r="V164" s="269"/>
      <c r="W164" s="269"/>
      <c r="X164" s="269"/>
      <c r="Y164" s="269"/>
      <c r="Z164" s="269"/>
      <c r="AA164" s="269"/>
      <c r="AB164" s="269"/>
      <c r="AC164" s="269"/>
      <c r="AD164" s="269"/>
      <c r="AE164" s="269"/>
      <c r="AF164" s="269"/>
    </row>
    <row r="165" ht="15.75" customHeight="1">
      <c r="A165" s="321"/>
      <c r="T165" s="269"/>
      <c r="U165" s="269"/>
      <c r="V165" s="269"/>
      <c r="W165" s="269"/>
      <c r="X165" s="269"/>
      <c r="Y165" s="269"/>
      <c r="Z165" s="269"/>
      <c r="AA165" s="269"/>
      <c r="AB165" s="269"/>
      <c r="AC165" s="269"/>
      <c r="AD165" s="269"/>
      <c r="AE165" s="269"/>
      <c r="AF165" s="269"/>
    </row>
    <row r="166" ht="15.75" customHeight="1">
      <c r="A166" s="321"/>
      <c r="T166" s="269"/>
      <c r="U166" s="269"/>
      <c r="V166" s="269"/>
      <c r="W166" s="269"/>
      <c r="X166" s="269"/>
      <c r="Y166" s="269"/>
      <c r="Z166" s="269"/>
      <c r="AA166" s="269"/>
      <c r="AB166" s="269"/>
      <c r="AC166" s="269"/>
      <c r="AD166" s="269"/>
      <c r="AE166" s="269"/>
      <c r="AF166" s="269"/>
    </row>
    <row r="167" ht="15.75" customHeight="1">
      <c r="A167" s="321"/>
      <c r="T167" s="269"/>
      <c r="U167" s="269"/>
      <c r="V167" s="269"/>
      <c r="W167" s="269"/>
      <c r="X167" s="269"/>
      <c r="Y167" s="269"/>
      <c r="Z167" s="269"/>
      <c r="AA167" s="269"/>
      <c r="AB167" s="269"/>
      <c r="AC167" s="269"/>
      <c r="AD167" s="269"/>
      <c r="AE167" s="269"/>
      <c r="AF167" s="269"/>
    </row>
    <row r="168" ht="15.75" customHeight="1">
      <c r="A168" s="321"/>
      <c r="T168" s="269"/>
      <c r="U168" s="269"/>
      <c r="V168" s="269"/>
      <c r="W168" s="269"/>
      <c r="X168" s="269"/>
      <c r="Y168" s="269"/>
      <c r="Z168" s="269"/>
      <c r="AA168" s="269"/>
      <c r="AB168" s="269"/>
      <c r="AC168" s="269"/>
      <c r="AD168" s="269"/>
      <c r="AE168" s="269"/>
      <c r="AF168" s="269"/>
    </row>
    <row r="169" ht="15.75" customHeight="1">
      <c r="A169" s="321"/>
      <c r="T169" s="269"/>
      <c r="U169" s="269"/>
      <c r="V169" s="269"/>
      <c r="W169" s="269"/>
      <c r="X169" s="269"/>
      <c r="Y169" s="269"/>
      <c r="Z169" s="269"/>
      <c r="AA169" s="269"/>
      <c r="AB169" s="269"/>
      <c r="AC169" s="269"/>
      <c r="AD169" s="269"/>
      <c r="AE169" s="269"/>
      <c r="AF169" s="269"/>
    </row>
    <row r="170" ht="15.75" customHeight="1">
      <c r="A170" s="321"/>
      <c r="T170" s="269"/>
      <c r="U170" s="269"/>
      <c r="V170" s="269"/>
      <c r="W170" s="269"/>
      <c r="X170" s="269"/>
      <c r="Y170" s="269"/>
      <c r="Z170" s="269"/>
      <c r="AA170" s="269"/>
      <c r="AB170" s="269"/>
      <c r="AC170" s="269"/>
      <c r="AD170" s="269"/>
      <c r="AE170" s="269"/>
      <c r="AF170" s="269"/>
    </row>
    <row r="171" ht="15.75" customHeight="1">
      <c r="A171" s="321"/>
      <c r="T171" s="269"/>
      <c r="U171" s="269"/>
      <c r="V171" s="269"/>
      <c r="W171" s="269"/>
      <c r="X171" s="269"/>
      <c r="Y171" s="269"/>
      <c r="Z171" s="269"/>
      <c r="AA171" s="269"/>
      <c r="AB171" s="269"/>
      <c r="AC171" s="269"/>
      <c r="AD171" s="269"/>
      <c r="AE171" s="269"/>
      <c r="AF171" s="269"/>
    </row>
    <row r="172" ht="15.75" customHeight="1">
      <c r="A172" s="321"/>
      <c r="T172" s="269"/>
      <c r="U172" s="269"/>
      <c r="V172" s="269"/>
      <c r="W172" s="269"/>
      <c r="X172" s="269"/>
      <c r="Y172" s="269"/>
      <c r="Z172" s="269"/>
      <c r="AA172" s="269"/>
      <c r="AB172" s="269"/>
      <c r="AC172" s="269"/>
      <c r="AD172" s="269"/>
      <c r="AE172" s="269"/>
      <c r="AF172" s="269"/>
    </row>
    <row r="173" ht="15.75" customHeight="1">
      <c r="A173" s="321"/>
      <c r="T173" s="269"/>
      <c r="U173" s="269"/>
      <c r="V173" s="269"/>
      <c r="W173" s="269"/>
      <c r="X173" s="269"/>
      <c r="Y173" s="269"/>
      <c r="Z173" s="269"/>
      <c r="AA173" s="269"/>
      <c r="AB173" s="269"/>
      <c r="AC173" s="269"/>
      <c r="AD173" s="269"/>
      <c r="AE173" s="269"/>
      <c r="AF173" s="269"/>
    </row>
    <row r="174" ht="15.75" customHeight="1">
      <c r="A174" s="321"/>
      <c r="T174" s="269"/>
      <c r="U174" s="269"/>
      <c r="V174" s="269"/>
      <c r="W174" s="269"/>
      <c r="X174" s="269"/>
      <c r="Y174" s="269"/>
      <c r="Z174" s="269"/>
      <c r="AA174" s="269"/>
      <c r="AB174" s="269"/>
      <c r="AC174" s="269"/>
      <c r="AD174" s="269"/>
      <c r="AE174" s="269"/>
      <c r="AF174" s="269"/>
    </row>
    <row r="175" ht="15.75" customHeight="1">
      <c r="A175" s="321"/>
      <c r="T175" s="269"/>
      <c r="U175" s="269"/>
      <c r="V175" s="269"/>
      <c r="W175" s="269"/>
      <c r="X175" s="269"/>
      <c r="Y175" s="269"/>
      <c r="Z175" s="269"/>
      <c r="AA175" s="269"/>
      <c r="AB175" s="269"/>
      <c r="AC175" s="269"/>
      <c r="AD175" s="269"/>
      <c r="AE175" s="269"/>
      <c r="AF175" s="269"/>
    </row>
    <row r="176" ht="15.75" customHeight="1">
      <c r="A176" s="321"/>
      <c r="T176" s="269"/>
      <c r="U176" s="269"/>
      <c r="V176" s="269"/>
      <c r="W176" s="269"/>
      <c r="X176" s="269"/>
      <c r="Y176" s="269"/>
      <c r="Z176" s="269"/>
      <c r="AA176" s="269"/>
      <c r="AB176" s="269"/>
      <c r="AC176" s="269"/>
      <c r="AD176" s="269"/>
      <c r="AE176" s="269"/>
      <c r="AF176" s="269"/>
    </row>
    <row r="177" ht="15.75" customHeight="1">
      <c r="A177" s="321"/>
      <c r="T177" s="269"/>
      <c r="U177" s="269"/>
      <c r="V177" s="269"/>
      <c r="W177" s="269"/>
      <c r="X177" s="269"/>
      <c r="Y177" s="269"/>
      <c r="Z177" s="269"/>
      <c r="AA177" s="269"/>
      <c r="AB177" s="269"/>
      <c r="AC177" s="269"/>
      <c r="AD177" s="269"/>
      <c r="AE177" s="269"/>
      <c r="AF177" s="269"/>
    </row>
    <row r="178" ht="15.75" customHeight="1">
      <c r="A178" s="321"/>
      <c r="T178" s="269"/>
      <c r="U178" s="269"/>
      <c r="V178" s="269"/>
      <c r="W178" s="269"/>
      <c r="X178" s="269"/>
      <c r="Y178" s="269"/>
      <c r="Z178" s="269"/>
      <c r="AA178" s="269"/>
      <c r="AB178" s="269"/>
      <c r="AC178" s="269"/>
      <c r="AD178" s="269"/>
      <c r="AE178" s="269"/>
      <c r="AF178" s="269"/>
    </row>
    <row r="179" ht="15.75" customHeight="1">
      <c r="A179" s="321"/>
      <c r="T179" s="269"/>
      <c r="U179" s="269"/>
      <c r="V179" s="269"/>
      <c r="W179" s="269"/>
      <c r="X179" s="269"/>
      <c r="Y179" s="269"/>
      <c r="Z179" s="269"/>
      <c r="AA179" s="269"/>
      <c r="AB179" s="269"/>
      <c r="AC179" s="269"/>
      <c r="AD179" s="269"/>
      <c r="AE179" s="269"/>
      <c r="AF179" s="269"/>
    </row>
    <row r="180" ht="15.75" customHeight="1">
      <c r="A180" s="321"/>
      <c r="T180" s="269"/>
      <c r="U180" s="269"/>
      <c r="V180" s="269"/>
      <c r="W180" s="269"/>
      <c r="X180" s="269"/>
      <c r="Y180" s="269"/>
      <c r="Z180" s="269"/>
      <c r="AA180" s="269"/>
      <c r="AB180" s="269"/>
      <c r="AC180" s="269"/>
      <c r="AD180" s="269"/>
      <c r="AE180" s="269"/>
      <c r="AF180" s="269"/>
    </row>
    <row r="181" ht="15.75" customHeight="1">
      <c r="A181" s="321"/>
      <c r="T181" s="269"/>
      <c r="U181" s="269"/>
      <c r="V181" s="269"/>
      <c r="W181" s="269"/>
      <c r="X181" s="269"/>
      <c r="Y181" s="269"/>
      <c r="Z181" s="269"/>
      <c r="AA181" s="269"/>
      <c r="AB181" s="269"/>
      <c r="AC181" s="269"/>
      <c r="AD181" s="269"/>
      <c r="AE181" s="269"/>
      <c r="AF181" s="269"/>
    </row>
    <row r="182" ht="15.75" customHeight="1">
      <c r="A182" s="321"/>
      <c r="T182" s="269"/>
      <c r="U182" s="269"/>
      <c r="V182" s="269"/>
      <c r="W182" s="269"/>
      <c r="X182" s="269"/>
      <c r="Y182" s="269"/>
      <c r="Z182" s="269"/>
      <c r="AA182" s="269"/>
      <c r="AB182" s="269"/>
      <c r="AC182" s="269"/>
      <c r="AD182" s="269"/>
      <c r="AE182" s="269"/>
      <c r="AF182" s="269"/>
    </row>
    <row r="183" ht="15.75" customHeight="1">
      <c r="A183" s="321"/>
      <c r="T183" s="269"/>
      <c r="U183" s="269"/>
      <c r="V183" s="269"/>
      <c r="W183" s="269"/>
      <c r="X183" s="269"/>
      <c r="Y183" s="269"/>
      <c r="Z183" s="269"/>
      <c r="AA183" s="269"/>
      <c r="AB183" s="269"/>
      <c r="AC183" s="269"/>
      <c r="AD183" s="269"/>
      <c r="AE183" s="269"/>
      <c r="AF183" s="269"/>
    </row>
    <row r="184" ht="15.75" customHeight="1">
      <c r="A184" s="321"/>
      <c r="T184" s="269"/>
      <c r="U184" s="269"/>
      <c r="V184" s="269"/>
      <c r="W184" s="269"/>
      <c r="X184" s="269"/>
      <c r="Y184" s="269"/>
      <c r="Z184" s="269"/>
      <c r="AA184" s="269"/>
      <c r="AB184" s="269"/>
      <c r="AC184" s="269"/>
      <c r="AD184" s="269"/>
      <c r="AE184" s="269"/>
      <c r="AF184" s="269"/>
    </row>
    <row r="185" ht="15.75" customHeight="1">
      <c r="A185" s="321"/>
      <c r="T185" s="269"/>
      <c r="U185" s="269"/>
      <c r="V185" s="269"/>
      <c r="W185" s="269"/>
      <c r="X185" s="269"/>
      <c r="Y185" s="269"/>
      <c r="Z185" s="269"/>
      <c r="AA185" s="269"/>
      <c r="AB185" s="269"/>
      <c r="AC185" s="269"/>
      <c r="AD185" s="269"/>
      <c r="AE185" s="269"/>
      <c r="AF185" s="269"/>
    </row>
    <row r="186" ht="15.75" customHeight="1">
      <c r="A186" s="321"/>
      <c r="T186" s="269"/>
      <c r="U186" s="269"/>
      <c r="V186" s="269"/>
      <c r="W186" s="269"/>
      <c r="X186" s="269"/>
      <c r="Y186" s="269"/>
      <c r="Z186" s="269"/>
      <c r="AA186" s="269"/>
      <c r="AB186" s="269"/>
      <c r="AC186" s="269"/>
      <c r="AD186" s="269"/>
      <c r="AE186" s="269"/>
      <c r="AF186" s="269"/>
    </row>
    <row r="187" ht="15.75" customHeight="1">
      <c r="A187" s="321"/>
      <c r="T187" s="269"/>
      <c r="U187" s="269"/>
      <c r="V187" s="269"/>
      <c r="W187" s="269"/>
      <c r="X187" s="269"/>
      <c r="Y187" s="269"/>
      <c r="Z187" s="269"/>
      <c r="AA187" s="269"/>
      <c r="AB187" s="269"/>
      <c r="AC187" s="269"/>
      <c r="AD187" s="269"/>
      <c r="AE187" s="269"/>
      <c r="AF187" s="269"/>
    </row>
    <row r="188" ht="15.75" customHeight="1">
      <c r="A188" s="321"/>
      <c r="T188" s="269"/>
      <c r="U188" s="269"/>
      <c r="V188" s="269"/>
      <c r="W188" s="269"/>
      <c r="X188" s="269"/>
      <c r="Y188" s="269"/>
      <c r="Z188" s="269"/>
      <c r="AA188" s="269"/>
      <c r="AB188" s="269"/>
      <c r="AC188" s="269"/>
      <c r="AD188" s="269"/>
      <c r="AE188" s="269"/>
      <c r="AF188" s="269"/>
    </row>
    <row r="189" ht="15.75" customHeight="1">
      <c r="A189" s="321"/>
      <c r="T189" s="269"/>
      <c r="U189" s="269"/>
      <c r="V189" s="269"/>
      <c r="W189" s="269"/>
      <c r="X189" s="269"/>
      <c r="Y189" s="269"/>
      <c r="Z189" s="269"/>
      <c r="AA189" s="269"/>
      <c r="AB189" s="269"/>
      <c r="AC189" s="269"/>
      <c r="AD189" s="269"/>
      <c r="AE189" s="269"/>
      <c r="AF189" s="269"/>
    </row>
    <row r="190" ht="15.75" customHeight="1">
      <c r="A190" s="321"/>
      <c r="T190" s="269"/>
      <c r="U190" s="269"/>
      <c r="V190" s="269"/>
      <c r="W190" s="269"/>
      <c r="X190" s="269"/>
      <c r="Y190" s="269"/>
      <c r="Z190" s="269"/>
      <c r="AA190" s="269"/>
      <c r="AB190" s="269"/>
      <c r="AC190" s="269"/>
      <c r="AD190" s="269"/>
      <c r="AE190" s="269"/>
      <c r="AF190" s="269"/>
    </row>
    <row r="191" ht="15.75" customHeight="1">
      <c r="A191" s="321"/>
      <c r="T191" s="269"/>
      <c r="U191" s="269"/>
      <c r="V191" s="269"/>
      <c r="W191" s="269"/>
      <c r="X191" s="269"/>
      <c r="Y191" s="269"/>
      <c r="Z191" s="269"/>
      <c r="AA191" s="269"/>
      <c r="AB191" s="269"/>
      <c r="AC191" s="269"/>
      <c r="AD191" s="269"/>
      <c r="AE191" s="269"/>
      <c r="AF191" s="269"/>
    </row>
    <row r="192" ht="15.75" customHeight="1">
      <c r="A192" s="321"/>
      <c r="T192" s="269"/>
      <c r="U192" s="269"/>
      <c r="V192" s="269"/>
      <c r="W192" s="269"/>
      <c r="X192" s="269"/>
      <c r="Y192" s="269"/>
      <c r="Z192" s="269"/>
      <c r="AA192" s="269"/>
      <c r="AB192" s="269"/>
      <c r="AC192" s="269"/>
      <c r="AD192" s="269"/>
      <c r="AE192" s="269"/>
      <c r="AF192" s="269"/>
    </row>
    <row r="193" ht="15.75" customHeight="1">
      <c r="A193" s="321"/>
      <c r="T193" s="269"/>
      <c r="U193" s="269"/>
      <c r="V193" s="269"/>
      <c r="W193" s="269"/>
      <c r="X193" s="269"/>
      <c r="Y193" s="269"/>
      <c r="Z193" s="269"/>
      <c r="AA193" s="269"/>
      <c r="AB193" s="269"/>
      <c r="AC193" s="269"/>
      <c r="AD193" s="269"/>
      <c r="AE193" s="269"/>
      <c r="AF193" s="269"/>
    </row>
    <row r="194" ht="15.75" customHeight="1">
      <c r="A194" s="321"/>
      <c r="T194" s="269"/>
      <c r="U194" s="269"/>
      <c r="V194" s="269"/>
      <c r="W194" s="269"/>
      <c r="X194" s="269"/>
      <c r="Y194" s="269"/>
      <c r="Z194" s="269"/>
      <c r="AA194" s="269"/>
      <c r="AB194" s="269"/>
      <c r="AC194" s="269"/>
      <c r="AD194" s="269"/>
      <c r="AE194" s="269"/>
      <c r="AF194" s="269"/>
    </row>
    <row r="195" ht="15.75" customHeight="1">
      <c r="A195" s="321"/>
      <c r="T195" s="269"/>
      <c r="U195" s="269"/>
      <c r="V195" s="269"/>
      <c r="W195" s="269"/>
      <c r="X195" s="269"/>
      <c r="Y195" s="269"/>
      <c r="Z195" s="269"/>
      <c r="AA195" s="269"/>
      <c r="AB195" s="269"/>
      <c r="AC195" s="269"/>
      <c r="AD195" s="269"/>
      <c r="AE195" s="269"/>
      <c r="AF195" s="269"/>
    </row>
    <row r="196" ht="15.75" customHeight="1">
      <c r="A196" s="321"/>
      <c r="T196" s="269"/>
      <c r="U196" s="269"/>
      <c r="V196" s="269"/>
      <c r="W196" s="269"/>
      <c r="X196" s="269"/>
      <c r="Y196" s="269"/>
      <c r="Z196" s="269"/>
      <c r="AA196" s="269"/>
      <c r="AB196" s="269"/>
      <c r="AC196" s="269"/>
      <c r="AD196" s="269"/>
      <c r="AE196" s="269"/>
      <c r="AF196" s="269"/>
    </row>
    <row r="197" ht="15.75" customHeight="1">
      <c r="A197" s="321"/>
      <c r="T197" s="269"/>
      <c r="U197" s="269"/>
      <c r="V197" s="269"/>
      <c r="W197" s="269"/>
      <c r="X197" s="269"/>
      <c r="Y197" s="269"/>
      <c r="Z197" s="269"/>
      <c r="AA197" s="269"/>
      <c r="AB197" s="269"/>
      <c r="AC197" s="269"/>
      <c r="AD197" s="269"/>
      <c r="AE197" s="269"/>
      <c r="AF197" s="269"/>
    </row>
    <row r="198" ht="15.75" customHeight="1">
      <c r="A198" s="321"/>
      <c r="T198" s="269"/>
      <c r="U198" s="269"/>
      <c r="V198" s="269"/>
      <c r="W198" s="269"/>
      <c r="X198" s="269"/>
      <c r="Y198" s="269"/>
      <c r="Z198" s="269"/>
      <c r="AA198" s="269"/>
      <c r="AB198" s="269"/>
      <c r="AC198" s="269"/>
      <c r="AD198" s="269"/>
      <c r="AE198" s="269"/>
      <c r="AF198" s="269"/>
    </row>
    <row r="199" ht="15.75" customHeight="1">
      <c r="A199" s="321"/>
      <c r="T199" s="269"/>
      <c r="U199" s="269"/>
      <c r="V199" s="269"/>
      <c r="W199" s="269"/>
      <c r="X199" s="269"/>
      <c r="Y199" s="269"/>
      <c r="Z199" s="269"/>
      <c r="AA199" s="269"/>
      <c r="AB199" s="269"/>
      <c r="AC199" s="269"/>
      <c r="AD199" s="269"/>
      <c r="AE199" s="269"/>
      <c r="AF199" s="269"/>
    </row>
    <row r="200" ht="15.75" customHeight="1">
      <c r="A200" s="321"/>
      <c r="T200" s="269"/>
      <c r="U200" s="269"/>
      <c r="V200" s="269"/>
      <c r="W200" s="269"/>
      <c r="X200" s="269"/>
      <c r="Y200" s="269"/>
      <c r="Z200" s="269"/>
      <c r="AA200" s="269"/>
      <c r="AB200" s="269"/>
      <c r="AC200" s="269"/>
      <c r="AD200" s="269"/>
      <c r="AE200" s="269"/>
      <c r="AF200" s="269"/>
    </row>
    <row r="201" ht="15.75" customHeight="1">
      <c r="A201" s="321"/>
      <c r="T201" s="269"/>
      <c r="U201" s="269"/>
      <c r="V201" s="269"/>
      <c r="W201" s="269"/>
      <c r="X201" s="269"/>
      <c r="Y201" s="269"/>
      <c r="Z201" s="269"/>
      <c r="AA201" s="269"/>
      <c r="AB201" s="269"/>
      <c r="AC201" s="269"/>
      <c r="AD201" s="269"/>
      <c r="AE201" s="269"/>
      <c r="AF201" s="269"/>
    </row>
    <row r="202" ht="15.75" customHeight="1">
      <c r="A202" s="321"/>
      <c r="T202" s="269"/>
      <c r="U202" s="269"/>
      <c r="V202" s="269"/>
      <c r="W202" s="269"/>
      <c r="X202" s="269"/>
      <c r="Y202" s="269"/>
      <c r="Z202" s="269"/>
      <c r="AA202" s="269"/>
      <c r="AB202" s="269"/>
      <c r="AC202" s="269"/>
      <c r="AD202" s="269"/>
      <c r="AE202" s="269"/>
      <c r="AF202" s="269"/>
    </row>
    <row r="203" ht="15.75" customHeight="1">
      <c r="A203" s="321"/>
      <c r="T203" s="269"/>
      <c r="U203" s="269"/>
      <c r="V203" s="269"/>
      <c r="W203" s="269"/>
      <c r="X203" s="269"/>
      <c r="Y203" s="269"/>
      <c r="Z203" s="269"/>
      <c r="AA203" s="269"/>
      <c r="AB203" s="269"/>
      <c r="AC203" s="269"/>
      <c r="AD203" s="269"/>
      <c r="AE203" s="269"/>
      <c r="AF203" s="269"/>
    </row>
    <row r="204" ht="15.75" customHeight="1">
      <c r="A204" s="321"/>
      <c r="T204" s="269"/>
      <c r="U204" s="269"/>
      <c r="V204" s="269"/>
      <c r="W204" s="269"/>
      <c r="X204" s="269"/>
      <c r="Y204" s="269"/>
      <c r="Z204" s="269"/>
      <c r="AA204" s="269"/>
      <c r="AB204" s="269"/>
      <c r="AC204" s="269"/>
      <c r="AD204" s="269"/>
      <c r="AE204" s="269"/>
      <c r="AF204" s="269"/>
    </row>
    <row r="205" ht="15.75" customHeight="1">
      <c r="A205" s="321"/>
      <c r="T205" s="269"/>
      <c r="U205" s="269"/>
      <c r="V205" s="269"/>
      <c r="W205" s="269"/>
      <c r="X205" s="269"/>
      <c r="Y205" s="269"/>
      <c r="Z205" s="269"/>
      <c r="AA205" s="269"/>
      <c r="AB205" s="269"/>
      <c r="AC205" s="269"/>
      <c r="AD205" s="269"/>
      <c r="AE205" s="269"/>
      <c r="AF205" s="269"/>
    </row>
    <row r="206" ht="15.75" customHeight="1">
      <c r="A206" s="321"/>
      <c r="T206" s="269"/>
      <c r="U206" s="269"/>
      <c r="V206" s="269"/>
      <c r="W206" s="269"/>
      <c r="X206" s="269"/>
      <c r="Y206" s="269"/>
      <c r="Z206" s="269"/>
      <c r="AA206" s="269"/>
      <c r="AB206" s="269"/>
      <c r="AC206" s="269"/>
      <c r="AD206" s="269"/>
      <c r="AE206" s="269"/>
      <c r="AF206" s="269"/>
    </row>
    <row r="207" ht="15.75" customHeight="1">
      <c r="A207" s="321"/>
      <c r="T207" s="269"/>
      <c r="U207" s="269"/>
      <c r="V207" s="269"/>
      <c r="W207" s="269"/>
      <c r="X207" s="269"/>
      <c r="Y207" s="269"/>
      <c r="Z207" s="269"/>
      <c r="AA207" s="269"/>
      <c r="AB207" s="269"/>
      <c r="AC207" s="269"/>
      <c r="AD207" s="269"/>
      <c r="AE207" s="269"/>
      <c r="AF207" s="269"/>
    </row>
    <row r="208" ht="15.75" customHeight="1">
      <c r="A208" s="321"/>
      <c r="T208" s="269"/>
      <c r="U208" s="269"/>
      <c r="V208" s="269"/>
      <c r="W208" s="269"/>
      <c r="X208" s="269"/>
      <c r="Y208" s="269"/>
      <c r="Z208" s="269"/>
      <c r="AA208" s="269"/>
      <c r="AB208" s="269"/>
      <c r="AC208" s="269"/>
      <c r="AD208" s="269"/>
      <c r="AE208" s="269"/>
      <c r="AF208" s="269"/>
    </row>
    <row r="209" ht="15.75" customHeight="1">
      <c r="A209" s="321"/>
      <c r="T209" s="269"/>
      <c r="U209" s="269"/>
      <c r="V209" s="269"/>
      <c r="W209" s="269"/>
      <c r="X209" s="269"/>
      <c r="Y209" s="269"/>
      <c r="Z209" s="269"/>
      <c r="AA209" s="269"/>
      <c r="AB209" s="269"/>
      <c r="AC209" s="269"/>
      <c r="AD209" s="269"/>
      <c r="AE209" s="269"/>
      <c r="AF209" s="269"/>
    </row>
    <row r="210" ht="15.75" customHeight="1">
      <c r="A210" s="321"/>
      <c r="T210" s="269"/>
      <c r="U210" s="269"/>
      <c r="V210" s="269"/>
      <c r="W210" s="269"/>
      <c r="X210" s="269"/>
      <c r="Y210" s="269"/>
      <c r="Z210" s="269"/>
      <c r="AA210" s="269"/>
      <c r="AB210" s="269"/>
      <c r="AC210" s="269"/>
      <c r="AD210" s="269"/>
      <c r="AE210" s="269"/>
      <c r="AF210" s="269"/>
    </row>
    <row r="211" ht="15.75" customHeight="1">
      <c r="A211" s="321"/>
      <c r="T211" s="269"/>
      <c r="U211" s="269"/>
      <c r="V211" s="269"/>
      <c r="W211" s="269"/>
      <c r="X211" s="269"/>
      <c r="Y211" s="269"/>
      <c r="Z211" s="269"/>
      <c r="AA211" s="269"/>
      <c r="AB211" s="269"/>
      <c r="AC211" s="269"/>
      <c r="AD211" s="269"/>
      <c r="AE211" s="269"/>
      <c r="AF211" s="269"/>
    </row>
    <row r="212" ht="15.75" customHeight="1">
      <c r="A212" s="321"/>
      <c r="T212" s="269"/>
      <c r="U212" s="269"/>
      <c r="V212" s="269"/>
      <c r="W212" s="269"/>
      <c r="X212" s="269"/>
      <c r="Y212" s="269"/>
      <c r="Z212" s="269"/>
      <c r="AA212" s="269"/>
      <c r="AB212" s="269"/>
      <c r="AC212" s="269"/>
      <c r="AD212" s="269"/>
      <c r="AE212" s="269"/>
      <c r="AF212" s="269"/>
    </row>
    <row r="213" ht="15.75" customHeight="1">
      <c r="A213" s="321"/>
      <c r="T213" s="269"/>
      <c r="U213" s="269"/>
      <c r="V213" s="269"/>
      <c r="W213" s="269"/>
      <c r="X213" s="269"/>
      <c r="Y213" s="269"/>
      <c r="Z213" s="269"/>
      <c r="AA213" s="269"/>
      <c r="AB213" s="269"/>
      <c r="AC213" s="269"/>
      <c r="AD213" s="269"/>
      <c r="AE213" s="269"/>
      <c r="AF213" s="269"/>
    </row>
    <row r="214" ht="15.75" customHeight="1">
      <c r="A214" s="321"/>
      <c r="T214" s="269"/>
      <c r="U214" s="269"/>
      <c r="V214" s="269"/>
      <c r="W214" s="269"/>
      <c r="X214" s="269"/>
      <c r="Y214" s="269"/>
      <c r="Z214" s="269"/>
      <c r="AA214" s="269"/>
      <c r="AB214" s="269"/>
      <c r="AC214" s="269"/>
      <c r="AD214" s="269"/>
      <c r="AE214" s="269"/>
      <c r="AF214" s="269"/>
    </row>
    <row r="215" ht="15.75" customHeight="1">
      <c r="A215" s="321"/>
      <c r="T215" s="269"/>
      <c r="U215" s="269"/>
      <c r="V215" s="269"/>
      <c r="W215" s="269"/>
      <c r="X215" s="269"/>
      <c r="Y215" s="269"/>
      <c r="Z215" s="269"/>
      <c r="AA215" s="269"/>
      <c r="AB215" s="269"/>
      <c r="AC215" s="269"/>
      <c r="AD215" s="269"/>
      <c r="AE215" s="269"/>
      <c r="AF215" s="269"/>
    </row>
    <row r="216" ht="15.75" customHeight="1">
      <c r="A216" s="321"/>
      <c r="T216" s="269"/>
      <c r="U216" s="269"/>
      <c r="V216" s="269"/>
      <c r="W216" s="269"/>
      <c r="X216" s="269"/>
      <c r="Y216" s="269"/>
      <c r="Z216" s="269"/>
      <c r="AA216" s="269"/>
      <c r="AB216" s="269"/>
      <c r="AC216" s="269"/>
      <c r="AD216" s="269"/>
      <c r="AE216" s="269"/>
      <c r="AF216" s="269"/>
    </row>
    <row r="217" ht="15.75" customHeight="1">
      <c r="A217" s="321"/>
      <c r="T217" s="269"/>
      <c r="U217" s="269"/>
      <c r="V217" s="269"/>
      <c r="W217" s="269"/>
      <c r="X217" s="269"/>
      <c r="Y217" s="269"/>
      <c r="Z217" s="269"/>
      <c r="AA217" s="269"/>
      <c r="AB217" s="269"/>
      <c r="AC217" s="269"/>
      <c r="AD217" s="269"/>
      <c r="AE217" s="269"/>
      <c r="AF217" s="269"/>
    </row>
    <row r="218" ht="15.75" customHeight="1">
      <c r="A218" s="321"/>
      <c r="T218" s="269"/>
      <c r="U218" s="269"/>
      <c r="V218" s="269"/>
      <c r="W218" s="269"/>
      <c r="X218" s="269"/>
      <c r="Y218" s="269"/>
      <c r="Z218" s="269"/>
      <c r="AA218" s="269"/>
      <c r="AB218" s="269"/>
      <c r="AC218" s="269"/>
      <c r="AD218" s="269"/>
      <c r="AE218" s="269"/>
      <c r="AF218" s="269"/>
    </row>
    <row r="219" ht="15.75" customHeight="1">
      <c r="A219" s="321"/>
      <c r="T219" s="269"/>
      <c r="U219" s="269"/>
      <c r="V219" s="269"/>
      <c r="W219" s="269"/>
      <c r="X219" s="269"/>
      <c r="Y219" s="269"/>
      <c r="Z219" s="269"/>
      <c r="AA219" s="269"/>
      <c r="AB219" s="269"/>
      <c r="AC219" s="269"/>
      <c r="AD219" s="269"/>
      <c r="AE219" s="269"/>
      <c r="AF219" s="269"/>
    </row>
    <row r="220" ht="15.75" customHeight="1">
      <c r="A220" s="321"/>
      <c r="T220" s="269"/>
      <c r="U220" s="269"/>
      <c r="V220" s="269"/>
      <c r="W220" s="269"/>
      <c r="X220" s="269"/>
      <c r="Y220" s="269"/>
      <c r="Z220" s="269"/>
      <c r="AA220" s="269"/>
      <c r="AB220" s="269"/>
      <c r="AC220" s="269"/>
      <c r="AD220" s="269"/>
      <c r="AE220" s="269"/>
      <c r="AF220" s="269"/>
    </row>
    <row r="221" ht="15.75" customHeight="1">
      <c r="A221" s="321"/>
      <c r="T221" s="269"/>
      <c r="U221" s="269"/>
      <c r="V221" s="269"/>
      <c r="W221" s="269"/>
      <c r="X221" s="269"/>
      <c r="Y221" s="269"/>
      <c r="Z221" s="269"/>
      <c r="AA221" s="269"/>
      <c r="AB221" s="269"/>
      <c r="AC221" s="269"/>
      <c r="AD221" s="269"/>
      <c r="AE221" s="269"/>
      <c r="AF221" s="269"/>
    </row>
    <row r="222" ht="15.75" customHeight="1">
      <c r="A222" s="321"/>
      <c r="T222" s="269"/>
      <c r="U222" s="269"/>
      <c r="V222" s="269"/>
      <c r="W222" s="269"/>
      <c r="X222" s="269"/>
      <c r="Y222" s="269"/>
      <c r="Z222" s="269"/>
      <c r="AA222" s="269"/>
      <c r="AB222" s="269"/>
      <c r="AC222" s="269"/>
      <c r="AD222" s="269"/>
      <c r="AE222" s="269"/>
      <c r="AF222" s="269"/>
    </row>
    <row r="223" ht="15.75" customHeight="1">
      <c r="A223" s="321"/>
      <c r="T223" s="269"/>
      <c r="U223" s="269"/>
      <c r="V223" s="269"/>
      <c r="W223" s="269"/>
      <c r="X223" s="269"/>
      <c r="Y223" s="269"/>
      <c r="Z223" s="269"/>
      <c r="AA223" s="269"/>
      <c r="AB223" s="269"/>
      <c r="AC223" s="269"/>
      <c r="AD223" s="269"/>
      <c r="AE223" s="269"/>
      <c r="AF223" s="269"/>
    </row>
    <row r="224" ht="15.75" customHeight="1">
      <c r="A224" s="321"/>
      <c r="T224" s="269"/>
      <c r="U224" s="269"/>
      <c r="V224" s="269"/>
      <c r="W224" s="269"/>
      <c r="X224" s="269"/>
      <c r="Y224" s="269"/>
      <c r="Z224" s="269"/>
      <c r="AA224" s="269"/>
      <c r="AB224" s="269"/>
      <c r="AC224" s="269"/>
      <c r="AD224" s="269"/>
      <c r="AE224" s="269"/>
      <c r="AF224" s="26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A2"/>
    <mergeCell ref="B1:B2"/>
    <mergeCell ref="C1:C2"/>
    <mergeCell ref="D1:S1"/>
  </mergeCells>
  <conditionalFormatting sqref="C3:C24">
    <cfRule type="containsText" dxfId="0" priority="1" operator="containsText" text="DONE">
      <formula>NOT(ISERROR(SEARCH(("DONE"),(C3))))</formula>
    </cfRule>
  </conditionalFormatting>
  <conditionalFormatting sqref="C3:C24">
    <cfRule type="containsText" dxfId="1" priority="2" operator="containsText" text="PROGRESS">
      <formula>NOT(ISERROR(SEARCH(("PROGRESS"),(C3))))</formula>
    </cfRule>
  </conditionalFormatting>
  <conditionalFormatting sqref="A3:A25">
    <cfRule type="cellIs" dxfId="2" priority="3" operator="equal">
      <formula>1</formula>
    </cfRule>
  </conditionalFormatting>
  <conditionalFormatting sqref="C3:C24">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25"/>
    <col customWidth="1" min="2" max="2" width="12.88"/>
    <col customWidth="1" min="3" max="3" width="8.88"/>
    <col customWidth="1" min="4" max="8" width="11.13"/>
    <col customWidth="1" hidden="1" min="9" max="10" width="11.13"/>
    <col customWidth="1" min="11" max="11" width="11.13"/>
    <col customWidth="1" min="12" max="12" width="14.13"/>
    <col customWidth="1" min="13" max="13" width="11.13"/>
    <col customWidth="1" min="14" max="14" width="14.13"/>
    <col customWidth="1" min="15" max="15" width="12.38"/>
    <col customWidth="1" min="16" max="17" width="11.13"/>
    <col customWidth="1" min="18" max="18" width="14.13"/>
    <col customWidth="1" min="19" max="32" width="11.13"/>
  </cols>
  <sheetData>
    <row r="1" ht="30.0" customHeight="1">
      <c r="A1" s="420" t="s">
        <v>1754</v>
      </c>
      <c r="B1" s="420" t="s">
        <v>3</v>
      </c>
      <c r="C1" s="421" t="s">
        <v>1755</v>
      </c>
      <c r="D1" s="422" t="s">
        <v>2053</v>
      </c>
      <c r="E1" s="19"/>
      <c r="F1" s="19"/>
      <c r="G1" s="19"/>
      <c r="H1" s="19"/>
      <c r="I1" s="19"/>
      <c r="J1" s="19"/>
      <c r="K1" s="19"/>
      <c r="L1" s="19"/>
      <c r="M1" s="19"/>
      <c r="N1" s="19"/>
      <c r="O1" s="19"/>
      <c r="P1" s="19"/>
      <c r="Q1" s="19"/>
      <c r="R1" s="19"/>
      <c r="S1" s="5"/>
      <c r="T1" s="269"/>
      <c r="U1" s="269"/>
      <c r="V1" s="269"/>
      <c r="W1" s="269"/>
      <c r="X1" s="269"/>
      <c r="Y1" s="269"/>
      <c r="Z1" s="269"/>
      <c r="AA1" s="269"/>
      <c r="AB1" s="269"/>
      <c r="AC1" s="269"/>
      <c r="AD1" s="269"/>
      <c r="AE1" s="269"/>
      <c r="AF1" s="269"/>
    </row>
    <row r="2" ht="30.0" customHeight="1">
      <c r="A2" s="106"/>
      <c r="B2" s="106"/>
      <c r="C2" s="106"/>
      <c r="D2" s="126" t="s">
        <v>2051</v>
      </c>
      <c r="E2" s="423" t="s">
        <v>340</v>
      </c>
      <c r="F2" s="423" t="s">
        <v>341</v>
      </c>
      <c r="G2" s="423" t="s">
        <v>342</v>
      </c>
      <c r="H2" s="423" t="s">
        <v>343</v>
      </c>
      <c r="I2" s="423" t="s">
        <v>344</v>
      </c>
      <c r="J2" s="423" t="s">
        <v>345</v>
      </c>
      <c r="K2" s="423" t="s">
        <v>346</v>
      </c>
      <c r="L2" s="423" t="s">
        <v>347</v>
      </c>
      <c r="M2" s="423" t="s">
        <v>348</v>
      </c>
      <c r="N2" s="423" t="s">
        <v>1758</v>
      </c>
      <c r="O2" s="423" t="s">
        <v>1759</v>
      </c>
      <c r="P2" s="423" t="s">
        <v>1760</v>
      </c>
      <c r="Q2" s="423" t="s">
        <v>1761</v>
      </c>
      <c r="R2" s="423" t="s">
        <v>2052</v>
      </c>
      <c r="S2" s="423" t="s">
        <v>379</v>
      </c>
      <c r="T2" s="269"/>
      <c r="U2" s="269"/>
      <c r="V2" s="269"/>
      <c r="W2" s="269"/>
      <c r="X2" s="269"/>
      <c r="Y2" s="269"/>
      <c r="Z2" s="269"/>
      <c r="AA2" s="269"/>
      <c r="AB2" s="269"/>
      <c r="AC2" s="269"/>
      <c r="AD2" s="269"/>
      <c r="AE2" s="269"/>
      <c r="AF2" s="269"/>
    </row>
    <row r="3" ht="15.75" customHeight="1">
      <c r="A3" s="311">
        <v>1.0</v>
      </c>
      <c r="B3" s="313" t="s">
        <v>2054</v>
      </c>
      <c r="C3" s="313" t="s">
        <v>1766</v>
      </c>
      <c r="D3" s="313">
        <v>42.0</v>
      </c>
      <c r="E3" s="313"/>
      <c r="F3" s="313"/>
      <c r="G3" s="313"/>
      <c r="H3" s="313"/>
      <c r="I3" s="313"/>
      <c r="J3" s="313"/>
      <c r="K3" s="313"/>
      <c r="L3" s="313"/>
      <c r="M3" s="313"/>
      <c r="N3" s="313"/>
      <c r="O3" s="313"/>
      <c r="P3" s="313"/>
      <c r="Q3" s="313"/>
      <c r="R3" s="313"/>
      <c r="S3" s="313"/>
      <c r="T3" s="269"/>
      <c r="U3" s="269"/>
      <c r="V3" s="269"/>
      <c r="W3" s="269"/>
      <c r="X3" s="269"/>
      <c r="Y3" s="269"/>
      <c r="Z3" s="269"/>
      <c r="AA3" s="269"/>
      <c r="AB3" s="269"/>
      <c r="AC3" s="269"/>
      <c r="AD3" s="269"/>
      <c r="AE3" s="269"/>
      <c r="AF3" s="269"/>
    </row>
    <row r="4" ht="15.75" customHeight="1">
      <c r="A4" s="424">
        <v>1.0</v>
      </c>
      <c r="B4" s="313" t="s">
        <v>2055</v>
      </c>
      <c r="C4" s="313" t="s">
        <v>1766</v>
      </c>
      <c r="D4" s="313">
        <v>42.0</v>
      </c>
      <c r="E4" s="313"/>
      <c r="F4" s="313"/>
      <c r="G4" s="313"/>
      <c r="H4" s="313"/>
      <c r="I4" s="313"/>
      <c r="J4" s="313"/>
      <c r="K4" s="313"/>
      <c r="L4" s="313"/>
      <c r="M4" s="313"/>
      <c r="N4" s="313"/>
      <c r="O4" s="313"/>
      <c r="P4" s="313"/>
      <c r="Q4" s="313"/>
      <c r="R4" s="313"/>
      <c r="S4" s="313"/>
      <c r="T4" s="269"/>
      <c r="U4" s="269"/>
      <c r="V4" s="269"/>
      <c r="W4" s="269"/>
      <c r="X4" s="269"/>
      <c r="Y4" s="269"/>
      <c r="Z4" s="269"/>
      <c r="AA4" s="269"/>
      <c r="AB4" s="269"/>
      <c r="AC4" s="269"/>
      <c r="AD4" s="269"/>
      <c r="AE4" s="269"/>
      <c r="AF4" s="269"/>
    </row>
    <row r="5" ht="15.75" customHeight="1">
      <c r="A5" s="424">
        <v>1.0</v>
      </c>
      <c r="B5" s="313" t="s">
        <v>2056</v>
      </c>
      <c r="C5" s="313" t="s">
        <v>1766</v>
      </c>
      <c r="D5" s="313">
        <v>42.0</v>
      </c>
      <c r="E5" s="313"/>
      <c r="F5" s="313"/>
      <c r="G5" s="313"/>
      <c r="H5" s="313"/>
      <c r="I5" s="313"/>
      <c r="J5" s="313"/>
      <c r="K5" s="313"/>
      <c r="L5" s="313"/>
      <c r="M5" s="313"/>
      <c r="N5" s="313"/>
      <c r="O5" s="313"/>
      <c r="P5" s="313"/>
      <c r="Q5" s="313"/>
      <c r="R5" s="313"/>
      <c r="S5" s="313"/>
      <c r="T5" s="269"/>
      <c r="U5" s="269"/>
      <c r="V5" s="269"/>
      <c r="W5" s="269"/>
      <c r="X5" s="269"/>
      <c r="Y5" s="269"/>
      <c r="Z5" s="269"/>
      <c r="AA5" s="269"/>
      <c r="AB5" s="269"/>
      <c r="AC5" s="269"/>
      <c r="AD5" s="269"/>
      <c r="AE5" s="269"/>
      <c r="AF5" s="269"/>
    </row>
    <row r="6" ht="15.75" customHeight="1">
      <c r="A6" s="424">
        <v>1.0</v>
      </c>
      <c r="B6" s="313" t="s">
        <v>2057</v>
      </c>
      <c r="C6" s="313" t="s">
        <v>1766</v>
      </c>
      <c r="D6" s="313">
        <v>42.0</v>
      </c>
      <c r="E6" s="313"/>
      <c r="F6" s="313"/>
      <c r="G6" s="313"/>
      <c r="H6" s="313"/>
      <c r="I6" s="313"/>
      <c r="J6" s="313"/>
      <c r="K6" s="313"/>
      <c r="L6" s="313"/>
      <c r="M6" s="313"/>
      <c r="N6" s="313"/>
      <c r="O6" s="313"/>
      <c r="P6" s="313"/>
      <c r="Q6" s="313"/>
      <c r="R6" s="313"/>
      <c r="S6" s="313"/>
      <c r="T6" s="269"/>
      <c r="U6" s="269"/>
      <c r="V6" s="269"/>
      <c r="W6" s="269"/>
      <c r="X6" s="269"/>
      <c r="Y6" s="269"/>
      <c r="Z6" s="269"/>
      <c r="AA6" s="269"/>
      <c r="AB6" s="269"/>
      <c r="AC6" s="269"/>
      <c r="AD6" s="269"/>
      <c r="AE6" s="269"/>
      <c r="AF6" s="269"/>
    </row>
    <row r="7" ht="15.75" customHeight="1">
      <c r="A7" s="316">
        <v>2.0</v>
      </c>
      <c r="B7" s="313" t="s">
        <v>203</v>
      </c>
      <c r="C7" s="313" t="s">
        <v>1766</v>
      </c>
      <c r="D7" s="313">
        <v>42.0</v>
      </c>
      <c r="E7" s="313"/>
      <c r="F7" s="313"/>
      <c r="G7" s="313"/>
      <c r="H7" s="313"/>
      <c r="I7" s="313"/>
      <c r="J7" s="313"/>
      <c r="K7" s="313"/>
      <c r="L7" s="313"/>
      <c r="M7" s="313"/>
      <c r="N7" s="313"/>
      <c r="O7" s="313"/>
      <c r="P7" s="313"/>
      <c r="Q7" s="313"/>
      <c r="R7" s="313"/>
      <c r="S7" s="313"/>
      <c r="T7" s="269"/>
      <c r="U7" s="269"/>
      <c r="V7" s="269"/>
      <c r="W7" s="269"/>
      <c r="X7" s="269"/>
      <c r="Y7" s="269"/>
      <c r="Z7" s="269"/>
      <c r="AA7" s="269"/>
      <c r="AB7" s="269"/>
      <c r="AC7" s="269"/>
      <c r="AD7" s="269"/>
      <c r="AE7" s="269"/>
      <c r="AF7" s="269"/>
    </row>
    <row r="8" ht="15.75" customHeight="1">
      <c r="A8" s="316">
        <v>2.0</v>
      </c>
      <c r="B8" s="313" t="s">
        <v>203</v>
      </c>
      <c r="C8" s="313" t="s">
        <v>1766</v>
      </c>
      <c r="D8" s="313">
        <v>42.0</v>
      </c>
      <c r="E8" s="313"/>
      <c r="F8" s="313"/>
      <c r="G8" s="313"/>
      <c r="H8" s="313"/>
      <c r="I8" s="313"/>
      <c r="J8" s="313"/>
      <c r="K8" s="313"/>
      <c r="L8" s="313"/>
      <c r="M8" s="313"/>
      <c r="N8" s="313"/>
      <c r="O8" s="313"/>
      <c r="P8" s="313"/>
      <c r="Q8" s="313"/>
      <c r="R8" s="313"/>
      <c r="S8" s="313"/>
      <c r="T8" s="269"/>
      <c r="U8" s="269"/>
      <c r="V8" s="269"/>
      <c r="W8" s="269"/>
      <c r="X8" s="269"/>
      <c r="Y8" s="269"/>
      <c r="Z8" s="269"/>
      <c r="AA8" s="269"/>
      <c r="AB8" s="269"/>
      <c r="AC8" s="269"/>
      <c r="AD8" s="269"/>
      <c r="AE8" s="269"/>
      <c r="AF8" s="269"/>
    </row>
    <row r="9" ht="15.75" customHeight="1">
      <c r="A9" s="316">
        <v>2.0</v>
      </c>
      <c r="B9" s="313" t="s">
        <v>203</v>
      </c>
      <c r="C9" s="313" t="s">
        <v>1766</v>
      </c>
      <c r="D9" s="313">
        <v>42.0</v>
      </c>
      <c r="E9" s="313"/>
      <c r="F9" s="313"/>
      <c r="G9" s="313"/>
      <c r="H9" s="313"/>
      <c r="I9" s="313"/>
      <c r="J9" s="313"/>
      <c r="K9" s="313"/>
      <c r="L9" s="313"/>
      <c r="M9" s="313"/>
      <c r="N9" s="313"/>
      <c r="O9" s="313"/>
      <c r="P9" s="313"/>
      <c r="Q9" s="313"/>
      <c r="R9" s="313"/>
      <c r="S9" s="313"/>
      <c r="T9" s="269"/>
      <c r="U9" s="269"/>
      <c r="V9" s="269"/>
      <c r="W9" s="269"/>
      <c r="X9" s="269"/>
      <c r="Y9" s="269"/>
      <c r="Z9" s="269"/>
      <c r="AA9" s="269"/>
      <c r="AB9" s="269"/>
      <c r="AC9" s="269"/>
      <c r="AD9" s="269"/>
      <c r="AE9" s="269"/>
      <c r="AF9" s="269"/>
    </row>
    <row r="10" ht="15.75" customHeight="1">
      <c r="A10" s="316">
        <v>2.0</v>
      </c>
      <c r="B10" s="313" t="s">
        <v>203</v>
      </c>
      <c r="C10" s="313" t="s">
        <v>1766</v>
      </c>
      <c r="D10" s="313">
        <v>42.0</v>
      </c>
      <c r="E10" s="313"/>
      <c r="F10" s="313"/>
      <c r="G10" s="313"/>
      <c r="H10" s="313"/>
      <c r="I10" s="313"/>
      <c r="J10" s="313"/>
      <c r="K10" s="313"/>
      <c r="L10" s="313"/>
      <c r="M10" s="313"/>
      <c r="N10" s="313"/>
      <c r="O10" s="313"/>
      <c r="P10" s="313"/>
      <c r="Q10" s="313"/>
      <c r="R10" s="313"/>
      <c r="S10" s="313"/>
      <c r="T10" s="269"/>
      <c r="U10" s="269"/>
      <c r="V10" s="269"/>
      <c r="W10" s="269"/>
      <c r="X10" s="269"/>
      <c r="Y10" s="269"/>
      <c r="Z10" s="269"/>
      <c r="AA10" s="269"/>
      <c r="AB10" s="269"/>
      <c r="AC10" s="269"/>
      <c r="AD10" s="269"/>
      <c r="AE10" s="269"/>
      <c r="AF10" s="269"/>
    </row>
    <row r="11" ht="15.75" customHeight="1">
      <c r="A11" s="316">
        <v>2.0</v>
      </c>
      <c r="B11" s="313" t="s">
        <v>203</v>
      </c>
      <c r="C11" s="313" t="s">
        <v>1766</v>
      </c>
      <c r="D11" s="313">
        <v>42.0</v>
      </c>
      <c r="E11" s="313"/>
      <c r="F11" s="313"/>
      <c r="G11" s="313"/>
      <c r="H11" s="313"/>
      <c r="I11" s="313"/>
      <c r="J11" s="313"/>
      <c r="K11" s="313"/>
      <c r="L11" s="313"/>
      <c r="M11" s="313"/>
      <c r="N11" s="313"/>
      <c r="O11" s="313"/>
      <c r="P11" s="313"/>
      <c r="Q11" s="313"/>
      <c r="R11" s="313"/>
      <c r="S11" s="313"/>
      <c r="T11" s="269"/>
      <c r="U11" s="269"/>
      <c r="V11" s="269"/>
      <c r="W11" s="269"/>
      <c r="X11" s="269"/>
      <c r="Y11" s="269"/>
      <c r="Z11" s="269"/>
      <c r="AA11" s="269"/>
      <c r="AB11" s="269"/>
      <c r="AC11" s="269"/>
      <c r="AD11" s="269"/>
      <c r="AE11" s="269"/>
      <c r="AF11" s="269"/>
    </row>
    <row r="12" ht="15.75" customHeight="1">
      <c r="A12" s="316">
        <v>2.0</v>
      </c>
      <c r="B12" s="313" t="s">
        <v>203</v>
      </c>
      <c r="C12" s="313" t="s">
        <v>1766</v>
      </c>
      <c r="D12" s="313">
        <v>42.0</v>
      </c>
      <c r="E12" s="313"/>
      <c r="F12" s="313"/>
      <c r="G12" s="313"/>
      <c r="H12" s="313"/>
      <c r="I12" s="313"/>
      <c r="J12" s="313"/>
      <c r="K12" s="313"/>
      <c r="L12" s="313"/>
      <c r="M12" s="313"/>
      <c r="N12" s="313"/>
      <c r="O12" s="313"/>
      <c r="P12" s="313"/>
      <c r="Q12" s="313"/>
      <c r="R12" s="313"/>
      <c r="S12" s="313"/>
      <c r="T12" s="269"/>
      <c r="U12" s="269"/>
      <c r="V12" s="269"/>
      <c r="W12" s="269"/>
      <c r="X12" s="269"/>
      <c r="Y12" s="269"/>
      <c r="Z12" s="269"/>
      <c r="AA12" s="269"/>
      <c r="AB12" s="269"/>
      <c r="AC12" s="269"/>
      <c r="AD12" s="269"/>
      <c r="AE12" s="269"/>
      <c r="AF12" s="269"/>
    </row>
    <row r="13" ht="15.75" customHeight="1">
      <c r="A13" s="316">
        <v>2.0</v>
      </c>
      <c r="B13" s="313" t="s">
        <v>203</v>
      </c>
      <c r="C13" s="313" t="s">
        <v>1766</v>
      </c>
      <c r="D13" s="313">
        <v>42.0</v>
      </c>
      <c r="E13" s="313"/>
      <c r="F13" s="313"/>
      <c r="G13" s="313"/>
      <c r="H13" s="313"/>
      <c r="I13" s="313"/>
      <c r="J13" s="313"/>
      <c r="K13" s="313"/>
      <c r="L13" s="313"/>
      <c r="M13" s="313"/>
      <c r="N13" s="313"/>
      <c r="O13" s="313"/>
      <c r="P13" s="313"/>
      <c r="Q13" s="313"/>
      <c r="R13" s="313"/>
      <c r="S13" s="313"/>
      <c r="T13" s="269"/>
      <c r="U13" s="269"/>
      <c r="V13" s="269"/>
      <c r="W13" s="269"/>
      <c r="X13" s="269"/>
      <c r="Y13" s="269"/>
      <c r="Z13" s="269"/>
      <c r="AA13" s="269"/>
      <c r="AB13" s="269"/>
      <c r="AC13" s="269"/>
      <c r="AD13" s="269"/>
      <c r="AE13" s="269"/>
      <c r="AF13" s="269"/>
    </row>
    <row r="14" ht="15.75" customHeight="1">
      <c r="A14" s="316">
        <v>2.0</v>
      </c>
      <c r="B14" s="313" t="s">
        <v>203</v>
      </c>
      <c r="C14" s="313" t="s">
        <v>1766</v>
      </c>
      <c r="D14" s="313">
        <v>42.0</v>
      </c>
      <c r="E14" s="313"/>
      <c r="F14" s="313"/>
      <c r="G14" s="313"/>
      <c r="H14" s="313"/>
      <c r="I14" s="313"/>
      <c r="J14" s="313"/>
      <c r="K14" s="313"/>
      <c r="L14" s="313"/>
      <c r="M14" s="313"/>
      <c r="N14" s="313"/>
      <c r="O14" s="313"/>
      <c r="P14" s="313"/>
      <c r="Q14" s="313"/>
      <c r="R14" s="313"/>
      <c r="S14" s="313"/>
      <c r="T14" s="269"/>
      <c r="U14" s="269"/>
      <c r="V14" s="269"/>
      <c r="W14" s="269"/>
      <c r="X14" s="269"/>
      <c r="Y14" s="269"/>
      <c r="Z14" s="269"/>
      <c r="AA14" s="269"/>
      <c r="AB14" s="269"/>
      <c r="AC14" s="269"/>
      <c r="AD14" s="269"/>
      <c r="AE14" s="269"/>
      <c r="AF14" s="269"/>
    </row>
    <row r="15" ht="15.75" customHeight="1">
      <c r="A15" s="316">
        <v>2.0</v>
      </c>
      <c r="B15" s="313" t="s">
        <v>203</v>
      </c>
      <c r="C15" s="313" t="s">
        <v>1766</v>
      </c>
      <c r="D15" s="313">
        <v>42.0</v>
      </c>
      <c r="E15" s="313"/>
      <c r="F15" s="313"/>
      <c r="G15" s="313"/>
      <c r="H15" s="313"/>
      <c r="I15" s="313"/>
      <c r="J15" s="313"/>
      <c r="K15" s="313"/>
      <c r="L15" s="313"/>
      <c r="M15" s="313"/>
      <c r="N15" s="313"/>
      <c r="O15" s="313"/>
      <c r="P15" s="313"/>
      <c r="Q15" s="313"/>
      <c r="R15" s="313"/>
      <c r="S15" s="313"/>
      <c r="T15" s="269"/>
      <c r="U15" s="269"/>
      <c r="V15" s="269"/>
      <c r="W15" s="269"/>
      <c r="X15" s="269"/>
      <c r="Y15" s="269"/>
      <c r="Z15" s="269"/>
      <c r="AA15" s="269"/>
      <c r="AB15" s="269"/>
      <c r="AC15" s="269"/>
      <c r="AD15" s="269"/>
      <c r="AE15" s="269"/>
      <c r="AF15" s="269"/>
    </row>
    <row r="16" ht="15.75" customHeight="1">
      <c r="A16" s="316">
        <v>2.0</v>
      </c>
      <c r="B16" s="313" t="s">
        <v>203</v>
      </c>
      <c r="C16" s="313" t="s">
        <v>1766</v>
      </c>
      <c r="D16" s="313">
        <v>42.0</v>
      </c>
      <c r="E16" s="313"/>
      <c r="F16" s="313"/>
      <c r="G16" s="313"/>
      <c r="H16" s="313"/>
      <c r="I16" s="313"/>
      <c r="J16" s="313"/>
      <c r="K16" s="313"/>
      <c r="L16" s="313"/>
      <c r="M16" s="313"/>
      <c r="N16" s="313"/>
      <c r="O16" s="313"/>
      <c r="P16" s="313"/>
      <c r="Q16" s="313"/>
      <c r="R16" s="313"/>
      <c r="S16" s="313"/>
      <c r="T16" s="269"/>
      <c r="U16" s="269"/>
      <c r="V16" s="269"/>
      <c r="W16" s="269"/>
      <c r="X16" s="269"/>
      <c r="Y16" s="269"/>
      <c r="Z16" s="269"/>
      <c r="AA16" s="269"/>
      <c r="AB16" s="269"/>
      <c r="AC16" s="269"/>
      <c r="AD16" s="269"/>
      <c r="AE16" s="269"/>
      <c r="AF16" s="269"/>
    </row>
    <row r="17" ht="15.75" customHeight="1">
      <c r="A17" s="316">
        <v>2.0</v>
      </c>
      <c r="B17" s="313" t="s">
        <v>203</v>
      </c>
      <c r="C17" s="313" t="s">
        <v>1766</v>
      </c>
      <c r="D17" s="313">
        <v>42.0</v>
      </c>
      <c r="E17" s="313"/>
      <c r="F17" s="313"/>
      <c r="G17" s="313"/>
      <c r="H17" s="313"/>
      <c r="I17" s="313"/>
      <c r="J17" s="313"/>
      <c r="K17" s="313"/>
      <c r="L17" s="313"/>
      <c r="M17" s="313"/>
      <c r="N17" s="313"/>
      <c r="O17" s="313"/>
      <c r="P17" s="313"/>
      <c r="Q17" s="313"/>
      <c r="R17" s="313"/>
      <c r="S17" s="313"/>
      <c r="T17" s="269"/>
      <c r="U17" s="269"/>
      <c r="V17" s="269"/>
      <c r="W17" s="269"/>
      <c r="X17" s="269"/>
      <c r="Y17" s="269"/>
      <c r="Z17" s="269"/>
      <c r="AA17" s="269"/>
      <c r="AB17" s="269"/>
      <c r="AC17" s="269"/>
      <c r="AD17" s="269"/>
      <c r="AE17" s="269"/>
      <c r="AF17" s="269"/>
    </row>
    <row r="18" ht="15.75" customHeight="1">
      <c r="A18" s="316">
        <v>2.0</v>
      </c>
      <c r="B18" s="313" t="s">
        <v>203</v>
      </c>
      <c r="C18" s="313" t="s">
        <v>1766</v>
      </c>
      <c r="D18" s="313">
        <v>42.0</v>
      </c>
      <c r="E18" s="313"/>
      <c r="F18" s="313"/>
      <c r="G18" s="313"/>
      <c r="H18" s="313"/>
      <c r="I18" s="313"/>
      <c r="J18" s="313"/>
      <c r="K18" s="313"/>
      <c r="L18" s="313"/>
      <c r="M18" s="313"/>
      <c r="N18" s="313"/>
      <c r="O18" s="313"/>
      <c r="P18" s="313"/>
      <c r="Q18" s="313"/>
      <c r="R18" s="313"/>
      <c r="S18" s="313"/>
      <c r="T18" s="269"/>
      <c r="U18" s="269"/>
      <c r="V18" s="269"/>
      <c r="W18" s="269"/>
      <c r="X18" s="269"/>
      <c r="Y18" s="269"/>
      <c r="Z18" s="269"/>
      <c r="AA18" s="269"/>
      <c r="AB18" s="269"/>
      <c r="AC18" s="269"/>
      <c r="AD18" s="269"/>
      <c r="AE18" s="269"/>
      <c r="AF18" s="269"/>
    </row>
    <row r="19" ht="15.75" customHeight="1">
      <c r="A19" s="316">
        <v>2.0</v>
      </c>
      <c r="B19" s="313" t="s">
        <v>203</v>
      </c>
      <c r="C19" s="313" t="s">
        <v>1766</v>
      </c>
      <c r="D19" s="313">
        <v>42.0</v>
      </c>
      <c r="E19" s="313"/>
      <c r="F19" s="313"/>
      <c r="G19" s="313"/>
      <c r="H19" s="313"/>
      <c r="I19" s="313"/>
      <c r="J19" s="313"/>
      <c r="K19" s="313"/>
      <c r="L19" s="313"/>
      <c r="M19" s="313"/>
      <c r="N19" s="313"/>
      <c r="O19" s="313"/>
      <c r="P19" s="313"/>
      <c r="Q19" s="313"/>
      <c r="R19" s="313"/>
      <c r="S19" s="313"/>
      <c r="T19" s="269"/>
      <c r="U19" s="269"/>
      <c r="V19" s="269"/>
      <c r="W19" s="269"/>
      <c r="X19" s="269"/>
      <c r="Y19" s="269"/>
      <c r="Z19" s="269"/>
      <c r="AA19" s="269"/>
      <c r="AB19" s="269"/>
      <c r="AC19" s="269"/>
      <c r="AD19" s="269"/>
      <c r="AE19" s="269"/>
      <c r="AF19" s="269"/>
    </row>
    <row r="20" ht="15.75" customHeight="1">
      <c r="A20" s="316">
        <v>2.0</v>
      </c>
      <c r="B20" s="313" t="s">
        <v>203</v>
      </c>
      <c r="C20" s="313" t="s">
        <v>1766</v>
      </c>
      <c r="D20" s="313">
        <v>42.0</v>
      </c>
      <c r="E20" s="313"/>
      <c r="F20" s="313"/>
      <c r="G20" s="313"/>
      <c r="H20" s="313"/>
      <c r="I20" s="313"/>
      <c r="J20" s="313"/>
      <c r="K20" s="313"/>
      <c r="L20" s="313"/>
      <c r="M20" s="313"/>
      <c r="N20" s="313"/>
      <c r="O20" s="313"/>
      <c r="P20" s="313"/>
      <c r="Q20" s="313"/>
      <c r="R20" s="313"/>
      <c r="S20" s="313"/>
      <c r="T20" s="269"/>
      <c r="U20" s="269"/>
      <c r="V20" s="269"/>
      <c r="W20" s="269"/>
      <c r="X20" s="269"/>
      <c r="Y20" s="269"/>
      <c r="Z20" s="269"/>
      <c r="AA20" s="269"/>
      <c r="AB20" s="269"/>
      <c r="AC20" s="269"/>
      <c r="AD20" s="269"/>
      <c r="AE20" s="269"/>
      <c r="AF20" s="269"/>
    </row>
    <row r="21" ht="15.75" customHeight="1">
      <c r="A21" s="316">
        <v>2.0</v>
      </c>
      <c r="B21" s="313" t="s">
        <v>203</v>
      </c>
      <c r="C21" s="313" t="s">
        <v>1766</v>
      </c>
      <c r="D21" s="313">
        <v>42.0</v>
      </c>
      <c r="E21" s="313"/>
      <c r="F21" s="313"/>
      <c r="G21" s="313"/>
      <c r="H21" s="313"/>
      <c r="I21" s="313"/>
      <c r="J21" s="313"/>
      <c r="K21" s="313"/>
      <c r="L21" s="313"/>
      <c r="M21" s="313"/>
      <c r="N21" s="313"/>
      <c r="O21" s="313"/>
      <c r="P21" s="313"/>
      <c r="Q21" s="313"/>
      <c r="R21" s="313"/>
      <c r="S21" s="313"/>
      <c r="T21" s="269"/>
      <c r="U21" s="269"/>
      <c r="V21" s="269"/>
      <c r="W21" s="269"/>
      <c r="X21" s="269"/>
      <c r="Y21" s="269"/>
      <c r="Z21" s="269"/>
      <c r="AA21" s="269"/>
      <c r="AB21" s="269"/>
      <c r="AC21" s="269"/>
      <c r="AD21" s="269"/>
      <c r="AE21" s="269"/>
      <c r="AF21" s="269"/>
    </row>
    <row r="22" ht="15.75" customHeight="1">
      <c r="A22" s="316">
        <v>2.0</v>
      </c>
      <c r="B22" s="313" t="s">
        <v>203</v>
      </c>
      <c r="C22" s="313" t="s">
        <v>1766</v>
      </c>
      <c r="D22" s="313">
        <v>42.0</v>
      </c>
      <c r="E22" s="313"/>
      <c r="F22" s="313"/>
      <c r="G22" s="313"/>
      <c r="H22" s="313"/>
      <c r="I22" s="313"/>
      <c r="J22" s="313"/>
      <c r="K22" s="313"/>
      <c r="L22" s="313"/>
      <c r="M22" s="313"/>
      <c r="N22" s="313"/>
      <c r="O22" s="313"/>
      <c r="P22" s="313"/>
      <c r="Q22" s="313"/>
      <c r="R22" s="313"/>
      <c r="S22" s="313"/>
      <c r="T22" s="269"/>
      <c r="U22" s="269"/>
      <c r="V22" s="269"/>
      <c r="W22" s="269"/>
      <c r="X22" s="269"/>
      <c r="Y22" s="269"/>
      <c r="Z22" s="269"/>
      <c r="AA22" s="269"/>
      <c r="AB22" s="269"/>
      <c r="AC22" s="269"/>
      <c r="AD22" s="269"/>
      <c r="AE22" s="269"/>
      <c r="AF22" s="269"/>
    </row>
    <row r="23" ht="15.75" customHeight="1">
      <c r="A23" s="316">
        <v>2.0</v>
      </c>
      <c r="B23" s="313" t="s">
        <v>203</v>
      </c>
      <c r="C23" s="313" t="s">
        <v>1766</v>
      </c>
      <c r="D23" s="313">
        <v>42.0</v>
      </c>
      <c r="E23" s="313"/>
      <c r="F23" s="313"/>
      <c r="G23" s="313"/>
      <c r="H23" s="313"/>
      <c r="I23" s="313"/>
      <c r="J23" s="313"/>
      <c r="K23" s="313"/>
      <c r="L23" s="313"/>
      <c r="M23" s="313"/>
      <c r="N23" s="313"/>
      <c r="O23" s="313"/>
      <c r="P23" s="313"/>
      <c r="Q23" s="313"/>
      <c r="R23" s="313"/>
      <c r="S23" s="313"/>
      <c r="T23" s="269"/>
      <c r="U23" s="269"/>
      <c r="V23" s="269"/>
      <c r="W23" s="269"/>
      <c r="X23" s="269"/>
      <c r="Y23" s="269"/>
      <c r="Z23" s="269"/>
      <c r="AA23" s="269"/>
      <c r="AB23" s="269"/>
      <c r="AC23" s="269"/>
      <c r="AD23" s="269"/>
      <c r="AE23" s="269"/>
      <c r="AF23" s="269"/>
    </row>
    <row r="24" ht="15.75" customHeight="1">
      <c r="A24" s="316">
        <v>2.0</v>
      </c>
      <c r="B24" s="313" t="s">
        <v>203</v>
      </c>
      <c r="C24" s="313" t="s">
        <v>1766</v>
      </c>
      <c r="D24" s="313">
        <v>42.0</v>
      </c>
      <c r="E24" s="313"/>
      <c r="F24" s="313"/>
      <c r="G24" s="313"/>
      <c r="H24" s="313"/>
      <c r="I24" s="313"/>
      <c r="J24" s="313"/>
      <c r="K24" s="313"/>
      <c r="L24" s="313"/>
      <c r="M24" s="313"/>
      <c r="N24" s="313"/>
      <c r="O24" s="313"/>
      <c r="P24" s="313"/>
      <c r="Q24" s="313"/>
      <c r="R24" s="313"/>
      <c r="S24" s="313"/>
      <c r="T24" s="269"/>
      <c r="U24" s="269"/>
      <c r="V24" s="269"/>
      <c r="W24" s="269"/>
      <c r="X24" s="269"/>
      <c r="Y24" s="269"/>
      <c r="Z24" s="269"/>
      <c r="AA24" s="269"/>
      <c r="AB24" s="269"/>
      <c r="AC24" s="269"/>
      <c r="AD24" s="269"/>
      <c r="AE24" s="269"/>
      <c r="AF24" s="269"/>
    </row>
    <row r="25" ht="3.75" customHeight="1">
      <c r="A25" s="425"/>
      <c r="B25" s="426"/>
      <c r="C25" s="426"/>
      <c r="D25" s="426"/>
      <c r="E25" s="426"/>
      <c r="F25" s="426"/>
      <c r="G25" s="426"/>
      <c r="H25" s="426"/>
      <c r="I25" s="426"/>
      <c r="J25" s="426"/>
      <c r="K25" s="426"/>
      <c r="L25" s="426"/>
      <c r="M25" s="426"/>
      <c r="N25" s="426"/>
      <c r="O25" s="426"/>
      <c r="P25" s="426"/>
      <c r="Q25" s="426"/>
      <c r="R25" s="426"/>
      <c r="S25" s="426"/>
      <c r="T25" s="269"/>
      <c r="U25" s="269"/>
      <c r="V25" s="269"/>
      <c r="W25" s="269"/>
      <c r="X25" s="269"/>
      <c r="Y25" s="269"/>
      <c r="Z25" s="269"/>
      <c r="AA25" s="269"/>
      <c r="AB25" s="269"/>
      <c r="AC25" s="269"/>
      <c r="AD25" s="269"/>
      <c r="AE25" s="269"/>
      <c r="AF25" s="269"/>
    </row>
    <row r="26" ht="15.75" customHeight="1">
      <c r="A26" s="321"/>
      <c r="T26" s="269"/>
      <c r="U26" s="269"/>
      <c r="V26" s="269"/>
      <c r="W26" s="269"/>
      <c r="X26" s="269"/>
      <c r="Y26" s="269"/>
      <c r="Z26" s="269"/>
      <c r="AA26" s="269"/>
      <c r="AB26" s="269"/>
      <c r="AC26" s="269"/>
      <c r="AD26" s="269"/>
      <c r="AE26" s="269"/>
      <c r="AF26" s="269"/>
    </row>
    <row r="27" ht="15.75" customHeight="1">
      <c r="A27" s="321"/>
      <c r="T27" s="269"/>
      <c r="U27" s="269"/>
      <c r="V27" s="269"/>
      <c r="W27" s="269"/>
      <c r="X27" s="269"/>
      <c r="Y27" s="269"/>
      <c r="Z27" s="269"/>
      <c r="AA27" s="269"/>
      <c r="AB27" s="269"/>
      <c r="AC27" s="269"/>
      <c r="AD27" s="269"/>
      <c r="AE27" s="269"/>
      <c r="AF27" s="269"/>
    </row>
    <row r="28" ht="15.75" customHeight="1">
      <c r="A28" s="427"/>
      <c r="B28" s="269"/>
      <c r="C28" s="269"/>
      <c r="D28" s="269"/>
      <c r="E28" s="269"/>
      <c r="F28" s="269"/>
      <c r="G28" s="269"/>
      <c r="H28" s="269"/>
      <c r="I28" s="269"/>
      <c r="J28" s="269"/>
      <c r="K28" s="269"/>
      <c r="L28" s="269"/>
      <c r="M28" s="269"/>
      <c r="N28" s="269"/>
      <c r="O28" s="269"/>
      <c r="P28" s="269"/>
      <c r="Q28" s="269"/>
      <c r="R28" s="269"/>
      <c r="S28" s="269"/>
      <c r="T28" s="269"/>
      <c r="U28" s="269"/>
      <c r="V28" s="269"/>
      <c r="W28" s="269"/>
      <c r="X28" s="269"/>
      <c r="Y28" s="269"/>
      <c r="Z28" s="269"/>
      <c r="AA28" s="269"/>
      <c r="AB28" s="269"/>
      <c r="AC28" s="269"/>
      <c r="AD28" s="269"/>
      <c r="AE28" s="269"/>
      <c r="AF28" s="269"/>
    </row>
    <row r="29" ht="15.75" customHeight="1">
      <c r="A29" s="427"/>
      <c r="B29" s="269"/>
      <c r="C29" s="269"/>
      <c r="D29" s="269"/>
      <c r="E29" s="269"/>
      <c r="F29" s="269"/>
      <c r="G29" s="269"/>
      <c r="H29" s="269"/>
      <c r="I29" s="269"/>
      <c r="J29" s="269"/>
      <c r="K29" s="269"/>
      <c r="L29" s="269"/>
      <c r="M29" s="269"/>
      <c r="N29" s="269"/>
      <c r="O29" s="269"/>
      <c r="P29" s="269"/>
      <c r="Q29" s="269"/>
      <c r="R29" s="269"/>
      <c r="S29" s="269"/>
      <c r="T29" s="269"/>
      <c r="U29" s="269"/>
      <c r="V29" s="269"/>
      <c r="W29" s="269"/>
      <c r="X29" s="269"/>
      <c r="Y29" s="269"/>
      <c r="Z29" s="269"/>
      <c r="AA29" s="269"/>
      <c r="AB29" s="269"/>
      <c r="AC29" s="269"/>
      <c r="AD29" s="269"/>
      <c r="AE29" s="269"/>
      <c r="AF29" s="269"/>
    </row>
    <row r="30" ht="15.75" customHeight="1">
      <c r="A30" s="427"/>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c r="AA30" s="269"/>
      <c r="AB30" s="269"/>
      <c r="AC30" s="269"/>
      <c r="AD30" s="269"/>
      <c r="AE30" s="269"/>
      <c r="AF30" s="269"/>
    </row>
    <row r="31" ht="15.75" customHeight="1">
      <c r="A31" s="321"/>
      <c r="T31" s="269"/>
      <c r="U31" s="269"/>
      <c r="V31" s="269"/>
      <c r="W31" s="269"/>
      <c r="X31" s="269"/>
      <c r="Y31" s="269"/>
      <c r="Z31" s="269"/>
      <c r="AA31" s="269"/>
      <c r="AB31" s="269"/>
      <c r="AC31" s="269"/>
      <c r="AD31" s="269"/>
      <c r="AE31" s="269"/>
      <c r="AF31" s="269"/>
    </row>
    <row r="32" ht="15.75" customHeight="1">
      <c r="A32" s="321"/>
      <c r="T32" s="269"/>
      <c r="U32" s="269"/>
      <c r="V32" s="269"/>
      <c r="W32" s="269"/>
      <c r="X32" s="269"/>
      <c r="Y32" s="269"/>
      <c r="Z32" s="269"/>
      <c r="AA32" s="269"/>
      <c r="AB32" s="269"/>
      <c r="AC32" s="269"/>
      <c r="AD32" s="269"/>
      <c r="AE32" s="269"/>
      <c r="AF32" s="269"/>
    </row>
    <row r="33" ht="15.75" customHeight="1">
      <c r="A33" s="321"/>
      <c r="T33" s="269"/>
      <c r="U33" s="269"/>
      <c r="V33" s="269"/>
      <c r="W33" s="269"/>
      <c r="X33" s="269"/>
      <c r="Y33" s="269"/>
      <c r="Z33" s="269"/>
      <c r="AA33" s="269"/>
      <c r="AB33" s="269"/>
      <c r="AC33" s="269"/>
      <c r="AD33" s="269"/>
      <c r="AE33" s="269"/>
      <c r="AF33" s="269"/>
    </row>
    <row r="34" ht="15.75" customHeight="1">
      <c r="A34" s="321"/>
      <c r="T34" s="269"/>
      <c r="U34" s="269"/>
      <c r="V34" s="269"/>
      <c r="W34" s="269"/>
      <c r="X34" s="269"/>
      <c r="Y34" s="269"/>
      <c r="Z34" s="269"/>
      <c r="AA34" s="269"/>
      <c r="AB34" s="269"/>
      <c r="AC34" s="269"/>
      <c r="AD34" s="269"/>
      <c r="AE34" s="269"/>
      <c r="AF34" s="269"/>
    </row>
    <row r="35" ht="15.75" customHeight="1">
      <c r="A35" s="321"/>
      <c r="T35" s="269"/>
      <c r="U35" s="269"/>
      <c r="V35" s="269"/>
      <c r="W35" s="269"/>
      <c r="X35" s="269"/>
      <c r="Y35" s="269"/>
      <c r="Z35" s="269"/>
      <c r="AA35" s="269"/>
      <c r="AB35" s="269"/>
      <c r="AC35" s="269"/>
      <c r="AD35" s="269"/>
      <c r="AE35" s="269"/>
      <c r="AF35" s="269"/>
    </row>
    <row r="36" ht="15.75" customHeight="1">
      <c r="A36" s="321"/>
      <c r="T36" s="269"/>
      <c r="U36" s="269"/>
      <c r="V36" s="269"/>
      <c r="W36" s="269"/>
      <c r="X36" s="269"/>
      <c r="Y36" s="269"/>
      <c r="Z36" s="269"/>
      <c r="AA36" s="269"/>
      <c r="AB36" s="269"/>
      <c r="AC36" s="269"/>
      <c r="AD36" s="269"/>
      <c r="AE36" s="269"/>
      <c r="AF36" s="269"/>
    </row>
    <row r="37" ht="15.75" customHeight="1">
      <c r="A37" s="321"/>
      <c r="T37" s="269"/>
      <c r="U37" s="269"/>
      <c r="V37" s="269"/>
      <c r="W37" s="269"/>
      <c r="X37" s="269"/>
      <c r="Y37" s="269"/>
      <c r="Z37" s="269"/>
      <c r="AA37" s="269"/>
      <c r="AB37" s="269"/>
      <c r="AC37" s="269"/>
      <c r="AD37" s="269"/>
      <c r="AE37" s="269"/>
      <c r="AF37" s="269"/>
    </row>
    <row r="38" ht="15.75" customHeight="1">
      <c r="A38" s="321"/>
      <c r="T38" s="269"/>
      <c r="U38" s="269"/>
      <c r="V38" s="269"/>
      <c r="W38" s="269"/>
      <c r="X38" s="269"/>
      <c r="Y38" s="269"/>
      <c r="Z38" s="269"/>
      <c r="AA38" s="269"/>
      <c r="AB38" s="269"/>
      <c r="AC38" s="269"/>
      <c r="AD38" s="269"/>
      <c r="AE38" s="269"/>
      <c r="AF38" s="269"/>
    </row>
    <row r="39" ht="15.75" customHeight="1">
      <c r="A39" s="321"/>
      <c r="T39" s="269"/>
      <c r="U39" s="269"/>
      <c r="V39" s="269"/>
      <c r="W39" s="269"/>
      <c r="X39" s="269"/>
      <c r="Y39" s="269"/>
      <c r="Z39" s="269"/>
      <c r="AA39" s="269"/>
      <c r="AB39" s="269"/>
      <c r="AC39" s="269"/>
      <c r="AD39" s="269"/>
      <c r="AE39" s="269"/>
      <c r="AF39" s="269"/>
    </row>
    <row r="40" ht="15.75" customHeight="1">
      <c r="A40" s="321"/>
      <c r="T40" s="269"/>
      <c r="U40" s="269"/>
      <c r="V40" s="269"/>
      <c r="W40" s="269"/>
      <c r="X40" s="269"/>
      <c r="Y40" s="269"/>
      <c r="Z40" s="269"/>
      <c r="AA40" s="269"/>
      <c r="AB40" s="269"/>
      <c r="AC40" s="269"/>
      <c r="AD40" s="269"/>
      <c r="AE40" s="269"/>
      <c r="AF40" s="269"/>
    </row>
    <row r="41" ht="15.75" customHeight="1">
      <c r="A41" s="321"/>
      <c r="T41" s="269"/>
      <c r="U41" s="269"/>
      <c r="V41" s="269"/>
      <c r="W41" s="269"/>
      <c r="X41" s="269"/>
      <c r="Y41" s="269"/>
      <c r="Z41" s="269"/>
      <c r="AA41" s="269"/>
      <c r="AB41" s="269"/>
      <c r="AC41" s="269"/>
      <c r="AD41" s="269"/>
      <c r="AE41" s="269"/>
      <c r="AF41" s="269"/>
    </row>
    <row r="42" ht="15.75" customHeight="1">
      <c r="A42" s="321"/>
      <c r="T42" s="269"/>
      <c r="U42" s="269"/>
      <c r="V42" s="269"/>
      <c r="W42" s="269"/>
      <c r="X42" s="269"/>
      <c r="Y42" s="269"/>
      <c r="Z42" s="269"/>
      <c r="AA42" s="269"/>
      <c r="AB42" s="269"/>
      <c r="AC42" s="269"/>
      <c r="AD42" s="269"/>
      <c r="AE42" s="269"/>
      <c r="AF42" s="269"/>
    </row>
    <row r="43" ht="15.75" customHeight="1">
      <c r="A43" s="321"/>
      <c r="T43" s="269"/>
      <c r="U43" s="269"/>
      <c r="V43" s="269"/>
      <c r="W43" s="269"/>
      <c r="X43" s="269"/>
      <c r="Y43" s="269"/>
      <c r="Z43" s="269"/>
      <c r="AA43" s="269"/>
      <c r="AB43" s="269"/>
      <c r="AC43" s="269"/>
      <c r="AD43" s="269"/>
      <c r="AE43" s="269"/>
      <c r="AF43" s="269"/>
    </row>
    <row r="44" ht="15.75" customHeight="1">
      <c r="A44" s="321"/>
      <c r="T44" s="269"/>
      <c r="U44" s="269"/>
      <c r="V44" s="269"/>
      <c r="W44" s="269"/>
      <c r="X44" s="269"/>
      <c r="Y44" s="269"/>
      <c r="Z44" s="269"/>
      <c r="AA44" s="269"/>
      <c r="AB44" s="269"/>
      <c r="AC44" s="269"/>
      <c r="AD44" s="269"/>
      <c r="AE44" s="269"/>
      <c r="AF44" s="269"/>
    </row>
    <row r="45" ht="15.75" customHeight="1">
      <c r="A45" s="321"/>
      <c r="T45" s="269"/>
      <c r="U45" s="269"/>
      <c r="V45" s="269"/>
      <c r="W45" s="269"/>
      <c r="X45" s="269"/>
      <c r="Y45" s="269"/>
      <c r="Z45" s="269"/>
      <c r="AA45" s="269"/>
      <c r="AB45" s="269"/>
      <c r="AC45" s="269"/>
      <c r="AD45" s="269"/>
      <c r="AE45" s="269"/>
      <c r="AF45" s="269"/>
    </row>
    <row r="46" ht="15.75" customHeight="1">
      <c r="A46" s="321"/>
      <c r="T46" s="269"/>
      <c r="U46" s="269"/>
      <c r="V46" s="269"/>
      <c r="W46" s="269"/>
      <c r="X46" s="269"/>
      <c r="Y46" s="269"/>
      <c r="Z46" s="269"/>
      <c r="AA46" s="269"/>
      <c r="AB46" s="269"/>
      <c r="AC46" s="269"/>
      <c r="AD46" s="269"/>
      <c r="AE46" s="269"/>
      <c r="AF46" s="269"/>
    </row>
    <row r="47" ht="15.75" customHeight="1">
      <c r="A47" s="321"/>
      <c r="T47" s="269"/>
      <c r="U47" s="269"/>
      <c r="V47" s="269"/>
      <c r="W47" s="269"/>
      <c r="X47" s="269"/>
      <c r="Y47" s="269"/>
      <c r="Z47" s="269"/>
      <c r="AA47" s="269"/>
      <c r="AB47" s="269"/>
      <c r="AC47" s="269"/>
      <c r="AD47" s="269"/>
      <c r="AE47" s="269"/>
      <c r="AF47" s="269"/>
    </row>
    <row r="48" ht="15.75" customHeight="1">
      <c r="A48" s="321"/>
      <c r="T48" s="269"/>
      <c r="U48" s="269"/>
      <c r="V48" s="269"/>
      <c r="W48" s="269"/>
      <c r="X48" s="269"/>
      <c r="Y48" s="269"/>
      <c r="Z48" s="269"/>
      <c r="AA48" s="269"/>
      <c r="AB48" s="269"/>
      <c r="AC48" s="269"/>
      <c r="AD48" s="269"/>
      <c r="AE48" s="269"/>
      <c r="AF48" s="269"/>
    </row>
    <row r="49" ht="15.75" customHeight="1">
      <c r="A49" s="321"/>
      <c r="T49" s="269"/>
      <c r="U49" s="269"/>
      <c r="V49" s="269"/>
      <c r="W49" s="269"/>
      <c r="X49" s="269"/>
      <c r="Y49" s="269"/>
      <c r="Z49" s="269"/>
      <c r="AA49" s="269"/>
      <c r="AB49" s="269"/>
      <c r="AC49" s="269"/>
      <c r="AD49" s="269"/>
      <c r="AE49" s="269"/>
      <c r="AF49" s="269"/>
    </row>
    <row r="50" ht="15.75" customHeight="1">
      <c r="A50" s="321"/>
      <c r="T50" s="269"/>
      <c r="U50" s="269"/>
      <c r="V50" s="269"/>
      <c r="W50" s="269"/>
      <c r="X50" s="269"/>
      <c r="Y50" s="269"/>
      <c r="Z50" s="269"/>
      <c r="AA50" s="269"/>
      <c r="AB50" s="269"/>
      <c r="AC50" s="269"/>
      <c r="AD50" s="269"/>
      <c r="AE50" s="269"/>
      <c r="AF50" s="269"/>
    </row>
    <row r="51" ht="15.75" customHeight="1">
      <c r="A51" s="321"/>
      <c r="T51" s="269"/>
      <c r="U51" s="269"/>
      <c r="V51" s="269"/>
      <c r="W51" s="269"/>
      <c r="X51" s="269"/>
      <c r="Y51" s="269"/>
      <c r="Z51" s="269"/>
      <c r="AA51" s="269"/>
      <c r="AB51" s="269"/>
      <c r="AC51" s="269"/>
      <c r="AD51" s="269"/>
      <c r="AE51" s="269"/>
      <c r="AF51" s="269"/>
    </row>
    <row r="52" ht="15.75" customHeight="1">
      <c r="A52" s="321"/>
      <c r="T52" s="269"/>
      <c r="U52" s="269"/>
      <c r="V52" s="269"/>
      <c r="W52" s="269"/>
      <c r="X52" s="269"/>
      <c r="Y52" s="269"/>
      <c r="Z52" s="269"/>
      <c r="AA52" s="269"/>
      <c r="AB52" s="269"/>
      <c r="AC52" s="269"/>
      <c r="AD52" s="269"/>
      <c r="AE52" s="269"/>
      <c r="AF52" s="269"/>
    </row>
    <row r="53" ht="15.75" customHeight="1">
      <c r="A53" s="321"/>
      <c r="T53" s="269"/>
      <c r="U53" s="269"/>
      <c r="V53" s="269"/>
      <c r="W53" s="269"/>
      <c r="X53" s="269"/>
      <c r="Y53" s="269"/>
      <c r="Z53" s="269"/>
      <c r="AA53" s="269"/>
      <c r="AB53" s="269"/>
      <c r="AC53" s="269"/>
      <c r="AD53" s="269"/>
      <c r="AE53" s="269"/>
      <c r="AF53" s="269"/>
    </row>
    <row r="54" ht="15.75" customHeight="1">
      <c r="A54" s="321"/>
      <c r="T54" s="269"/>
      <c r="U54" s="269"/>
      <c r="V54" s="269"/>
      <c r="W54" s="269"/>
      <c r="X54" s="269"/>
      <c r="Y54" s="269"/>
      <c r="Z54" s="269"/>
      <c r="AA54" s="269"/>
      <c r="AB54" s="269"/>
      <c r="AC54" s="269"/>
      <c r="AD54" s="269"/>
      <c r="AE54" s="269"/>
      <c r="AF54" s="269"/>
    </row>
    <row r="55" ht="15.75" customHeight="1">
      <c r="A55" s="321"/>
      <c r="T55" s="269"/>
      <c r="U55" s="269"/>
      <c r="V55" s="269"/>
      <c r="W55" s="269"/>
      <c r="X55" s="269"/>
      <c r="Y55" s="269"/>
      <c r="Z55" s="269"/>
      <c r="AA55" s="269"/>
      <c r="AB55" s="269"/>
      <c r="AC55" s="269"/>
      <c r="AD55" s="269"/>
      <c r="AE55" s="269"/>
      <c r="AF55" s="269"/>
    </row>
    <row r="56" ht="15.75" customHeight="1">
      <c r="A56" s="321"/>
      <c r="T56" s="269"/>
      <c r="U56" s="269"/>
      <c r="V56" s="269"/>
      <c r="W56" s="269"/>
      <c r="X56" s="269"/>
      <c r="Y56" s="269"/>
      <c r="Z56" s="269"/>
      <c r="AA56" s="269"/>
      <c r="AB56" s="269"/>
      <c r="AC56" s="269"/>
      <c r="AD56" s="269"/>
      <c r="AE56" s="269"/>
      <c r="AF56" s="269"/>
    </row>
    <row r="57" ht="15.75" customHeight="1">
      <c r="A57" s="321"/>
      <c r="T57" s="269"/>
      <c r="U57" s="269"/>
      <c r="V57" s="269"/>
      <c r="W57" s="269"/>
      <c r="X57" s="269"/>
      <c r="Y57" s="269"/>
      <c r="Z57" s="269"/>
      <c r="AA57" s="269"/>
      <c r="AB57" s="269"/>
      <c r="AC57" s="269"/>
      <c r="AD57" s="269"/>
      <c r="AE57" s="269"/>
      <c r="AF57" s="269"/>
    </row>
    <row r="58" ht="15.75" customHeight="1">
      <c r="A58" s="321"/>
      <c r="T58" s="269"/>
      <c r="U58" s="269"/>
      <c r="V58" s="269"/>
      <c r="W58" s="269"/>
      <c r="X58" s="269"/>
      <c r="Y58" s="269"/>
      <c r="Z58" s="269"/>
      <c r="AA58" s="269"/>
      <c r="AB58" s="269"/>
      <c r="AC58" s="269"/>
      <c r="AD58" s="269"/>
      <c r="AE58" s="269"/>
      <c r="AF58" s="269"/>
    </row>
    <row r="59" ht="15.75" customHeight="1">
      <c r="A59" s="321"/>
      <c r="T59" s="269"/>
      <c r="U59" s="269"/>
      <c r="V59" s="269"/>
      <c r="W59" s="269"/>
      <c r="X59" s="269"/>
      <c r="Y59" s="269"/>
      <c r="Z59" s="269"/>
      <c r="AA59" s="269"/>
      <c r="AB59" s="269"/>
      <c r="AC59" s="269"/>
      <c r="AD59" s="269"/>
      <c r="AE59" s="269"/>
      <c r="AF59" s="269"/>
    </row>
    <row r="60" ht="15.75" customHeight="1">
      <c r="A60" s="321"/>
      <c r="T60" s="269"/>
      <c r="U60" s="269"/>
      <c r="V60" s="269"/>
      <c r="W60" s="269"/>
      <c r="X60" s="269"/>
      <c r="Y60" s="269"/>
      <c r="Z60" s="269"/>
      <c r="AA60" s="269"/>
      <c r="AB60" s="269"/>
      <c r="AC60" s="269"/>
      <c r="AD60" s="269"/>
      <c r="AE60" s="269"/>
      <c r="AF60" s="269"/>
    </row>
    <row r="61" ht="15.75" customHeight="1">
      <c r="A61" s="321"/>
      <c r="T61" s="269"/>
      <c r="U61" s="269"/>
      <c r="V61" s="269"/>
      <c r="W61" s="269"/>
      <c r="X61" s="269"/>
      <c r="Y61" s="269"/>
      <c r="Z61" s="269"/>
      <c r="AA61" s="269"/>
      <c r="AB61" s="269"/>
      <c r="AC61" s="269"/>
      <c r="AD61" s="269"/>
      <c r="AE61" s="269"/>
      <c r="AF61" s="269"/>
    </row>
    <row r="62" ht="15.75" customHeight="1">
      <c r="A62" s="321"/>
      <c r="T62" s="269"/>
      <c r="U62" s="269"/>
      <c r="V62" s="269"/>
      <c r="W62" s="269"/>
      <c r="X62" s="269"/>
      <c r="Y62" s="269"/>
      <c r="Z62" s="269"/>
      <c r="AA62" s="269"/>
      <c r="AB62" s="269"/>
      <c r="AC62" s="269"/>
      <c r="AD62" s="269"/>
      <c r="AE62" s="269"/>
      <c r="AF62" s="269"/>
    </row>
    <row r="63" ht="15.75" customHeight="1">
      <c r="A63" s="321"/>
      <c r="T63" s="269"/>
      <c r="U63" s="269"/>
      <c r="V63" s="269"/>
      <c r="W63" s="269"/>
      <c r="X63" s="269"/>
      <c r="Y63" s="269"/>
      <c r="Z63" s="269"/>
      <c r="AA63" s="269"/>
      <c r="AB63" s="269"/>
      <c r="AC63" s="269"/>
      <c r="AD63" s="269"/>
      <c r="AE63" s="269"/>
      <c r="AF63" s="269"/>
    </row>
    <row r="64" ht="15.75" customHeight="1">
      <c r="A64" s="321"/>
      <c r="T64" s="269"/>
      <c r="U64" s="269"/>
      <c r="V64" s="269"/>
      <c r="W64" s="269"/>
      <c r="X64" s="269"/>
      <c r="Y64" s="269"/>
      <c r="Z64" s="269"/>
      <c r="AA64" s="269"/>
      <c r="AB64" s="269"/>
      <c r="AC64" s="269"/>
      <c r="AD64" s="269"/>
      <c r="AE64" s="269"/>
      <c r="AF64" s="269"/>
    </row>
    <row r="65" ht="15.75" customHeight="1">
      <c r="A65" s="321"/>
      <c r="T65" s="269"/>
      <c r="U65" s="269"/>
      <c r="V65" s="269"/>
      <c r="W65" s="269"/>
      <c r="X65" s="269"/>
      <c r="Y65" s="269"/>
      <c r="Z65" s="269"/>
      <c r="AA65" s="269"/>
      <c r="AB65" s="269"/>
      <c r="AC65" s="269"/>
      <c r="AD65" s="269"/>
      <c r="AE65" s="269"/>
      <c r="AF65" s="269"/>
    </row>
    <row r="66" ht="15.75" customHeight="1">
      <c r="A66" s="321"/>
      <c r="T66" s="269"/>
      <c r="U66" s="269"/>
      <c r="V66" s="269"/>
      <c r="W66" s="269"/>
      <c r="X66" s="269"/>
      <c r="Y66" s="269"/>
      <c r="Z66" s="269"/>
      <c r="AA66" s="269"/>
      <c r="AB66" s="269"/>
      <c r="AC66" s="269"/>
      <c r="AD66" s="269"/>
      <c r="AE66" s="269"/>
      <c r="AF66" s="269"/>
    </row>
    <row r="67" ht="15.75" customHeight="1">
      <c r="A67" s="321"/>
      <c r="T67" s="269"/>
      <c r="U67" s="269"/>
      <c r="V67" s="269"/>
      <c r="W67" s="269"/>
      <c r="X67" s="269"/>
      <c r="Y67" s="269"/>
      <c r="Z67" s="269"/>
      <c r="AA67" s="269"/>
      <c r="AB67" s="269"/>
      <c r="AC67" s="269"/>
      <c r="AD67" s="269"/>
      <c r="AE67" s="269"/>
      <c r="AF67" s="269"/>
    </row>
    <row r="68" ht="15.75" customHeight="1">
      <c r="A68" s="321"/>
      <c r="T68" s="269"/>
      <c r="U68" s="269"/>
      <c r="V68" s="269"/>
      <c r="W68" s="269"/>
      <c r="X68" s="269"/>
      <c r="Y68" s="269"/>
      <c r="Z68" s="269"/>
      <c r="AA68" s="269"/>
      <c r="AB68" s="269"/>
      <c r="AC68" s="269"/>
      <c r="AD68" s="269"/>
      <c r="AE68" s="269"/>
      <c r="AF68" s="269"/>
    </row>
    <row r="69" ht="15.75" customHeight="1">
      <c r="A69" s="321"/>
      <c r="T69" s="269"/>
      <c r="U69" s="269"/>
      <c r="V69" s="269"/>
      <c r="W69" s="269"/>
      <c r="X69" s="269"/>
      <c r="Y69" s="269"/>
      <c r="Z69" s="269"/>
      <c r="AA69" s="269"/>
      <c r="AB69" s="269"/>
      <c r="AC69" s="269"/>
      <c r="AD69" s="269"/>
      <c r="AE69" s="269"/>
      <c r="AF69" s="269"/>
    </row>
    <row r="70" ht="15.75" customHeight="1">
      <c r="A70" s="321"/>
      <c r="T70" s="269"/>
      <c r="U70" s="269"/>
      <c r="V70" s="269"/>
      <c r="W70" s="269"/>
      <c r="X70" s="269"/>
      <c r="Y70" s="269"/>
      <c r="Z70" s="269"/>
      <c r="AA70" s="269"/>
      <c r="AB70" s="269"/>
      <c r="AC70" s="269"/>
      <c r="AD70" s="269"/>
      <c r="AE70" s="269"/>
      <c r="AF70" s="269"/>
    </row>
    <row r="71" ht="15.75" customHeight="1">
      <c r="A71" s="321"/>
      <c r="T71" s="269"/>
      <c r="U71" s="269"/>
      <c r="V71" s="269"/>
      <c r="W71" s="269"/>
      <c r="X71" s="269"/>
      <c r="Y71" s="269"/>
      <c r="Z71" s="269"/>
      <c r="AA71" s="269"/>
      <c r="AB71" s="269"/>
      <c r="AC71" s="269"/>
      <c r="AD71" s="269"/>
      <c r="AE71" s="269"/>
      <c r="AF71" s="269"/>
    </row>
    <row r="72" ht="15.75" customHeight="1">
      <c r="A72" s="321"/>
      <c r="T72" s="269"/>
      <c r="U72" s="269"/>
      <c r="V72" s="269"/>
      <c r="W72" s="269"/>
      <c r="X72" s="269"/>
      <c r="Y72" s="269"/>
      <c r="Z72" s="269"/>
      <c r="AA72" s="269"/>
      <c r="AB72" s="269"/>
      <c r="AC72" s="269"/>
      <c r="AD72" s="269"/>
      <c r="AE72" s="269"/>
      <c r="AF72" s="269"/>
    </row>
    <row r="73" ht="15.75" customHeight="1">
      <c r="A73" s="321"/>
      <c r="T73" s="269"/>
      <c r="U73" s="269"/>
      <c r="V73" s="269"/>
      <c r="W73" s="269"/>
      <c r="X73" s="269"/>
      <c r="Y73" s="269"/>
      <c r="Z73" s="269"/>
      <c r="AA73" s="269"/>
      <c r="AB73" s="269"/>
      <c r="AC73" s="269"/>
      <c r="AD73" s="269"/>
      <c r="AE73" s="269"/>
      <c r="AF73" s="269"/>
    </row>
    <row r="74" ht="15.75" customHeight="1">
      <c r="A74" s="321"/>
      <c r="T74" s="269"/>
      <c r="U74" s="269"/>
      <c r="V74" s="269"/>
      <c r="W74" s="269"/>
      <c r="X74" s="269"/>
      <c r="Y74" s="269"/>
      <c r="Z74" s="269"/>
      <c r="AA74" s="269"/>
      <c r="AB74" s="269"/>
      <c r="AC74" s="269"/>
      <c r="AD74" s="269"/>
      <c r="AE74" s="269"/>
      <c r="AF74" s="269"/>
    </row>
    <row r="75" ht="15.75" customHeight="1">
      <c r="A75" s="321"/>
      <c r="T75" s="269"/>
      <c r="U75" s="269"/>
      <c r="V75" s="269"/>
      <c r="W75" s="269"/>
      <c r="X75" s="269"/>
      <c r="Y75" s="269"/>
      <c r="Z75" s="269"/>
      <c r="AA75" s="269"/>
      <c r="AB75" s="269"/>
      <c r="AC75" s="269"/>
      <c r="AD75" s="269"/>
      <c r="AE75" s="269"/>
      <c r="AF75" s="269"/>
    </row>
    <row r="76" ht="15.75" customHeight="1">
      <c r="A76" s="321"/>
      <c r="T76" s="269"/>
      <c r="U76" s="269"/>
      <c r="V76" s="269"/>
      <c r="W76" s="269"/>
      <c r="X76" s="269"/>
      <c r="Y76" s="269"/>
      <c r="Z76" s="269"/>
      <c r="AA76" s="269"/>
      <c r="AB76" s="269"/>
      <c r="AC76" s="269"/>
      <c r="AD76" s="269"/>
      <c r="AE76" s="269"/>
      <c r="AF76" s="269"/>
    </row>
    <row r="77" ht="15.75" customHeight="1">
      <c r="A77" s="321"/>
      <c r="T77" s="269"/>
      <c r="U77" s="269"/>
      <c r="V77" s="269"/>
      <c r="W77" s="269"/>
      <c r="X77" s="269"/>
      <c r="Y77" s="269"/>
      <c r="Z77" s="269"/>
      <c r="AA77" s="269"/>
      <c r="AB77" s="269"/>
      <c r="AC77" s="269"/>
      <c r="AD77" s="269"/>
      <c r="AE77" s="269"/>
      <c r="AF77" s="269"/>
    </row>
    <row r="78" ht="15.75" customHeight="1">
      <c r="A78" s="321"/>
      <c r="T78" s="269"/>
      <c r="U78" s="269"/>
      <c r="V78" s="269"/>
      <c r="W78" s="269"/>
      <c r="X78" s="269"/>
      <c r="Y78" s="269"/>
      <c r="Z78" s="269"/>
      <c r="AA78" s="269"/>
      <c r="AB78" s="269"/>
      <c r="AC78" s="269"/>
      <c r="AD78" s="269"/>
      <c r="AE78" s="269"/>
      <c r="AF78" s="269"/>
    </row>
    <row r="79" ht="15.75" customHeight="1">
      <c r="A79" s="321"/>
      <c r="T79" s="269"/>
      <c r="U79" s="269"/>
      <c r="V79" s="269"/>
      <c r="W79" s="269"/>
      <c r="X79" s="269"/>
      <c r="Y79" s="269"/>
      <c r="Z79" s="269"/>
      <c r="AA79" s="269"/>
      <c r="AB79" s="269"/>
      <c r="AC79" s="269"/>
      <c r="AD79" s="269"/>
      <c r="AE79" s="269"/>
      <c r="AF79" s="269"/>
    </row>
    <row r="80" ht="15.75" customHeight="1">
      <c r="A80" s="321"/>
      <c r="T80" s="269"/>
      <c r="U80" s="269"/>
      <c r="V80" s="269"/>
      <c r="W80" s="269"/>
      <c r="X80" s="269"/>
      <c r="Y80" s="269"/>
      <c r="Z80" s="269"/>
      <c r="AA80" s="269"/>
      <c r="AB80" s="269"/>
      <c r="AC80" s="269"/>
      <c r="AD80" s="269"/>
      <c r="AE80" s="269"/>
      <c r="AF80" s="269"/>
    </row>
    <row r="81" ht="15.75" customHeight="1">
      <c r="A81" s="321"/>
      <c r="T81" s="269"/>
      <c r="U81" s="269"/>
      <c r="V81" s="269"/>
      <c r="W81" s="269"/>
      <c r="X81" s="269"/>
      <c r="Y81" s="269"/>
      <c r="Z81" s="269"/>
      <c r="AA81" s="269"/>
      <c r="AB81" s="269"/>
      <c r="AC81" s="269"/>
      <c r="AD81" s="269"/>
      <c r="AE81" s="269"/>
      <c r="AF81" s="269"/>
    </row>
    <row r="82" ht="15.75" customHeight="1">
      <c r="A82" s="321"/>
      <c r="T82" s="269"/>
      <c r="U82" s="269"/>
      <c r="V82" s="269"/>
      <c r="W82" s="269"/>
      <c r="X82" s="269"/>
      <c r="Y82" s="269"/>
      <c r="Z82" s="269"/>
      <c r="AA82" s="269"/>
      <c r="AB82" s="269"/>
      <c r="AC82" s="269"/>
      <c r="AD82" s="269"/>
      <c r="AE82" s="269"/>
      <c r="AF82" s="269"/>
    </row>
    <row r="83" ht="15.75" customHeight="1">
      <c r="A83" s="321"/>
      <c r="T83" s="269"/>
      <c r="U83" s="269"/>
      <c r="V83" s="269"/>
      <c r="W83" s="269"/>
      <c r="X83" s="269"/>
      <c r="Y83" s="269"/>
      <c r="Z83" s="269"/>
      <c r="AA83" s="269"/>
      <c r="AB83" s="269"/>
      <c r="AC83" s="269"/>
      <c r="AD83" s="269"/>
      <c r="AE83" s="269"/>
      <c r="AF83" s="269"/>
    </row>
    <row r="84" ht="15.75" customHeight="1">
      <c r="A84" s="321"/>
      <c r="T84" s="269"/>
      <c r="U84" s="269"/>
      <c r="V84" s="269"/>
      <c r="W84" s="269"/>
      <c r="X84" s="269"/>
      <c r="Y84" s="269"/>
      <c r="Z84" s="269"/>
      <c r="AA84" s="269"/>
      <c r="AB84" s="269"/>
      <c r="AC84" s="269"/>
      <c r="AD84" s="269"/>
      <c r="AE84" s="269"/>
      <c r="AF84" s="269"/>
    </row>
    <row r="85" ht="15.75" customHeight="1">
      <c r="A85" s="321"/>
      <c r="T85" s="269"/>
      <c r="U85" s="269"/>
      <c r="V85" s="269"/>
      <c r="W85" s="269"/>
      <c r="X85" s="269"/>
      <c r="Y85" s="269"/>
      <c r="Z85" s="269"/>
      <c r="AA85" s="269"/>
      <c r="AB85" s="269"/>
      <c r="AC85" s="269"/>
      <c r="AD85" s="269"/>
      <c r="AE85" s="269"/>
      <c r="AF85" s="269"/>
    </row>
    <row r="86" ht="15.75" customHeight="1">
      <c r="A86" s="321"/>
      <c r="T86" s="269"/>
      <c r="U86" s="269"/>
      <c r="V86" s="269"/>
      <c r="W86" s="269"/>
      <c r="X86" s="269"/>
      <c r="Y86" s="269"/>
      <c r="Z86" s="269"/>
      <c r="AA86" s="269"/>
      <c r="AB86" s="269"/>
      <c r="AC86" s="269"/>
      <c r="AD86" s="269"/>
      <c r="AE86" s="269"/>
      <c r="AF86" s="269"/>
    </row>
    <row r="87" ht="15.75" customHeight="1">
      <c r="A87" s="321"/>
      <c r="T87" s="269"/>
      <c r="U87" s="269"/>
      <c r="V87" s="269"/>
      <c r="W87" s="269"/>
      <c r="X87" s="269"/>
      <c r="Y87" s="269"/>
      <c r="Z87" s="269"/>
      <c r="AA87" s="269"/>
      <c r="AB87" s="269"/>
      <c r="AC87" s="269"/>
      <c r="AD87" s="269"/>
      <c r="AE87" s="269"/>
      <c r="AF87" s="269"/>
    </row>
    <row r="88" ht="15.75" customHeight="1">
      <c r="A88" s="321"/>
      <c r="T88" s="269"/>
      <c r="U88" s="269"/>
      <c r="V88" s="269"/>
      <c r="W88" s="269"/>
      <c r="X88" s="269"/>
      <c r="Y88" s="269"/>
      <c r="Z88" s="269"/>
      <c r="AA88" s="269"/>
      <c r="AB88" s="269"/>
      <c r="AC88" s="269"/>
      <c r="AD88" s="269"/>
      <c r="AE88" s="269"/>
      <c r="AF88" s="269"/>
    </row>
    <row r="89" ht="15.75" customHeight="1">
      <c r="A89" s="321"/>
      <c r="T89" s="269"/>
      <c r="U89" s="269"/>
      <c r="V89" s="269"/>
      <c r="W89" s="269"/>
      <c r="X89" s="269"/>
      <c r="Y89" s="269"/>
      <c r="Z89" s="269"/>
      <c r="AA89" s="269"/>
      <c r="AB89" s="269"/>
      <c r="AC89" s="269"/>
      <c r="AD89" s="269"/>
      <c r="AE89" s="269"/>
      <c r="AF89" s="269"/>
    </row>
    <row r="90" ht="15.75" customHeight="1">
      <c r="A90" s="321"/>
      <c r="T90" s="269"/>
      <c r="U90" s="269"/>
      <c r="V90" s="269"/>
      <c r="W90" s="269"/>
      <c r="X90" s="269"/>
      <c r="Y90" s="269"/>
      <c r="Z90" s="269"/>
      <c r="AA90" s="269"/>
      <c r="AB90" s="269"/>
      <c r="AC90" s="269"/>
      <c r="AD90" s="269"/>
      <c r="AE90" s="269"/>
      <c r="AF90" s="269"/>
    </row>
    <row r="91" ht="15.75" customHeight="1">
      <c r="A91" s="321"/>
      <c r="T91" s="269"/>
      <c r="U91" s="269"/>
      <c r="V91" s="269"/>
      <c r="W91" s="269"/>
      <c r="X91" s="269"/>
      <c r="Y91" s="269"/>
      <c r="Z91" s="269"/>
      <c r="AA91" s="269"/>
      <c r="AB91" s="269"/>
      <c r="AC91" s="269"/>
      <c r="AD91" s="269"/>
      <c r="AE91" s="269"/>
      <c r="AF91" s="269"/>
    </row>
    <row r="92" ht="15.75" customHeight="1">
      <c r="A92" s="321"/>
      <c r="T92" s="269"/>
      <c r="U92" s="269"/>
      <c r="V92" s="269"/>
      <c r="W92" s="269"/>
      <c r="X92" s="269"/>
      <c r="Y92" s="269"/>
      <c r="Z92" s="269"/>
      <c r="AA92" s="269"/>
      <c r="AB92" s="269"/>
      <c r="AC92" s="269"/>
      <c r="AD92" s="269"/>
      <c r="AE92" s="269"/>
      <c r="AF92" s="269"/>
    </row>
    <row r="93" ht="15.75" customHeight="1">
      <c r="A93" s="321"/>
      <c r="T93" s="269"/>
      <c r="U93" s="269"/>
      <c r="V93" s="269"/>
      <c r="W93" s="269"/>
      <c r="X93" s="269"/>
      <c r="Y93" s="269"/>
      <c r="Z93" s="269"/>
      <c r="AA93" s="269"/>
      <c r="AB93" s="269"/>
      <c r="AC93" s="269"/>
      <c r="AD93" s="269"/>
      <c r="AE93" s="269"/>
      <c r="AF93" s="269"/>
    </row>
    <row r="94" ht="15.75" customHeight="1">
      <c r="A94" s="321"/>
      <c r="T94" s="269"/>
      <c r="U94" s="269"/>
      <c r="V94" s="269"/>
      <c r="W94" s="269"/>
      <c r="X94" s="269"/>
      <c r="Y94" s="269"/>
      <c r="Z94" s="269"/>
      <c r="AA94" s="269"/>
      <c r="AB94" s="269"/>
      <c r="AC94" s="269"/>
      <c r="AD94" s="269"/>
      <c r="AE94" s="269"/>
      <c r="AF94" s="269"/>
    </row>
    <row r="95" ht="15.75" customHeight="1">
      <c r="A95" s="321"/>
      <c r="T95" s="269"/>
      <c r="U95" s="269"/>
      <c r="V95" s="269"/>
      <c r="W95" s="269"/>
      <c r="X95" s="269"/>
      <c r="Y95" s="269"/>
      <c r="Z95" s="269"/>
      <c r="AA95" s="269"/>
      <c r="AB95" s="269"/>
      <c r="AC95" s="269"/>
      <c r="AD95" s="269"/>
      <c r="AE95" s="269"/>
      <c r="AF95" s="269"/>
    </row>
    <row r="96" ht="15.75" customHeight="1">
      <c r="A96" s="321"/>
      <c r="T96" s="269"/>
      <c r="U96" s="269"/>
      <c r="V96" s="269"/>
      <c r="W96" s="269"/>
      <c r="X96" s="269"/>
      <c r="Y96" s="269"/>
      <c r="Z96" s="269"/>
      <c r="AA96" s="269"/>
      <c r="AB96" s="269"/>
      <c r="AC96" s="269"/>
      <c r="AD96" s="269"/>
      <c r="AE96" s="269"/>
      <c r="AF96" s="269"/>
    </row>
    <row r="97" ht="15.75" customHeight="1">
      <c r="A97" s="321"/>
      <c r="T97" s="269"/>
      <c r="U97" s="269"/>
      <c r="V97" s="269"/>
      <c r="W97" s="269"/>
      <c r="X97" s="269"/>
      <c r="Y97" s="269"/>
      <c r="Z97" s="269"/>
      <c r="AA97" s="269"/>
      <c r="AB97" s="269"/>
      <c r="AC97" s="269"/>
      <c r="AD97" s="269"/>
      <c r="AE97" s="269"/>
      <c r="AF97" s="269"/>
    </row>
    <row r="98" ht="15.75" customHeight="1">
      <c r="A98" s="321"/>
      <c r="T98" s="269"/>
      <c r="U98" s="269"/>
      <c r="V98" s="269"/>
      <c r="W98" s="269"/>
      <c r="X98" s="269"/>
      <c r="Y98" s="269"/>
      <c r="Z98" s="269"/>
      <c r="AA98" s="269"/>
      <c r="AB98" s="269"/>
      <c r="AC98" s="269"/>
      <c r="AD98" s="269"/>
      <c r="AE98" s="269"/>
      <c r="AF98" s="269"/>
    </row>
    <row r="99" ht="15.75" customHeight="1">
      <c r="A99" s="321"/>
      <c r="T99" s="269"/>
      <c r="U99" s="269"/>
      <c r="V99" s="269"/>
      <c r="W99" s="269"/>
      <c r="X99" s="269"/>
      <c r="Y99" s="269"/>
      <c r="Z99" s="269"/>
      <c r="AA99" s="269"/>
      <c r="AB99" s="269"/>
      <c r="AC99" s="269"/>
      <c r="AD99" s="269"/>
      <c r="AE99" s="269"/>
      <c r="AF99" s="269"/>
    </row>
    <row r="100" ht="15.75" customHeight="1">
      <c r="A100" s="321"/>
      <c r="T100" s="269"/>
      <c r="U100" s="269"/>
      <c r="V100" s="269"/>
      <c r="W100" s="269"/>
      <c r="X100" s="269"/>
      <c r="Y100" s="269"/>
      <c r="Z100" s="269"/>
      <c r="AA100" s="269"/>
      <c r="AB100" s="269"/>
      <c r="AC100" s="269"/>
      <c r="AD100" s="269"/>
      <c r="AE100" s="269"/>
      <c r="AF100" s="269"/>
    </row>
    <row r="101" ht="15.75" customHeight="1">
      <c r="A101" s="321"/>
      <c r="T101" s="269"/>
      <c r="U101" s="269"/>
      <c r="V101" s="269"/>
      <c r="W101" s="269"/>
      <c r="X101" s="269"/>
      <c r="Y101" s="269"/>
      <c r="Z101" s="269"/>
      <c r="AA101" s="269"/>
      <c r="AB101" s="269"/>
      <c r="AC101" s="269"/>
      <c r="AD101" s="269"/>
      <c r="AE101" s="269"/>
      <c r="AF101" s="269"/>
    </row>
    <row r="102" ht="15.75" customHeight="1">
      <c r="A102" s="321"/>
      <c r="T102" s="269"/>
      <c r="U102" s="269"/>
      <c r="V102" s="269"/>
      <c r="W102" s="269"/>
      <c r="X102" s="269"/>
      <c r="Y102" s="269"/>
      <c r="Z102" s="269"/>
      <c r="AA102" s="269"/>
      <c r="AB102" s="269"/>
      <c r="AC102" s="269"/>
      <c r="AD102" s="269"/>
      <c r="AE102" s="269"/>
      <c r="AF102" s="269"/>
    </row>
    <row r="103" ht="15.75" customHeight="1">
      <c r="A103" s="321"/>
      <c r="T103" s="269"/>
      <c r="U103" s="269"/>
      <c r="V103" s="269"/>
      <c r="W103" s="269"/>
      <c r="X103" s="269"/>
      <c r="Y103" s="269"/>
      <c r="Z103" s="269"/>
      <c r="AA103" s="269"/>
      <c r="AB103" s="269"/>
      <c r="AC103" s="269"/>
      <c r="AD103" s="269"/>
      <c r="AE103" s="269"/>
      <c r="AF103" s="269"/>
    </row>
    <row r="104" ht="15.75" customHeight="1">
      <c r="A104" s="321"/>
      <c r="T104" s="269"/>
      <c r="U104" s="269"/>
      <c r="V104" s="269"/>
      <c r="W104" s="269"/>
      <c r="X104" s="269"/>
      <c r="Y104" s="269"/>
      <c r="Z104" s="269"/>
      <c r="AA104" s="269"/>
      <c r="AB104" s="269"/>
      <c r="AC104" s="269"/>
      <c r="AD104" s="269"/>
      <c r="AE104" s="269"/>
      <c r="AF104" s="269"/>
    </row>
    <row r="105" ht="15.75" customHeight="1">
      <c r="A105" s="321"/>
      <c r="T105" s="269"/>
      <c r="U105" s="269"/>
      <c r="V105" s="269"/>
      <c r="W105" s="269"/>
      <c r="X105" s="269"/>
      <c r="Y105" s="269"/>
      <c r="Z105" s="269"/>
      <c r="AA105" s="269"/>
      <c r="AB105" s="269"/>
      <c r="AC105" s="269"/>
      <c r="AD105" s="269"/>
      <c r="AE105" s="269"/>
      <c r="AF105" s="269"/>
    </row>
    <row r="106" ht="15.75" customHeight="1">
      <c r="A106" s="321"/>
      <c r="T106" s="269"/>
      <c r="U106" s="269"/>
      <c r="V106" s="269"/>
      <c r="W106" s="269"/>
      <c r="X106" s="269"/>
      <c r="Y106" s="269"/>
      <c r="Z106" s="269"/>
      <c r="AA106" s="269"/>
      <c r="AB106" s="269"/>
      <c r="AC106" s="269"/>
      <c r="AD106" s="269"/>
      <c r="AE106" s="269"/>
      <c r="AF106" s="269"/>
    </row>
    <row r="107" ht="15.75" customHeight="1">
      <c r="A107" s="321"/>
      <c r="T107" s="269"/>
      <c r="U107" s="269"/>
      <c r="V107" s="269"/>
      <c r="W107" s="269"/>
      <c r="X107" s="269"/>
      <c r="Y107" s="269"/>
      <c r="Z107" s="269"/>
      <c r="AA107" s="269"/>
      <c r="AB107" s="269"/>
      <c r="AC107" s="269"/>
      <c r="AD107" s="269"/>
      <c r="AE107" s="269"/>
      <c r="AF107" s="269"/>
    </row>
    <row r="108" ht="15.75" customHeight="1">
      <c r="A108" s="321"/>
      <c r="T108" s="269"/>
      <c r="U108" s="269"/>
      <c r="V108" s="269"/>
      <c r="W108" s="269"/>
      <c r="X108" s="269"/>
      <c r="Y108" s="269"/>
      <c r="Z108" s="269"/>
      <c r="AA108" s="269"/>
      <c r="AB108" s="269"/>
      <c r="AC108" s="269"/>
      <c r="AD108" s="269"/>
      <c r="AE108" s="269"/>
      <c r="AF108" s="269"/>
    </row>
    <row r="109" ht="15.75" customHeight="1">
      <c r="A109" s="321"/>
      <c r="T109" s="269"/>
      <c r="U109" s="269"/>
      <c r="V109" s="269"/>
      <c r="W109" s="269"/>
      <c r="X109" s="269"/>
      <c r="Y109" s="269"/>
      <c r="Z109" s="269"/>
      <c r="AA109" s="269"/>
      <c r="AB109" s="269"/>
      <c r="AC109" s="269"/>
      <c r="AD109" s="269"/>
      <c r="AE109" s="269"/>
      <c r="AF109" s="269"/>
    </row>
    <row r="110" ht="15.75" customHeight="1">
      <c r="A110" s="321"/>
      <c r="T110" s="269"/>
      <c r="U110" s="269"/>
      <c r="V110" s="269"/>
      <c r="W110" s="269"/>
      <c r="X110" s="269"/>
      <c r="Y110" s="269"/>
      <c r="Z110" s="269"/>
      <c r="AA110" s="269"/>
      <c r="AB110" s="269"/>
      <c r="AC110" s="269"/>
      <c r="AD110" s="269"/>
      <c r="AE110" s="269"/>
      <c r="AF110" s="269"/>
    </row>
    <row r="111" ht="15.75" customHeight="1">
      <c r="A111" s="321"/>
      <c r="T111" s="269"/>
      <c r="U111" s="269"/>
      <c r="V111" s="269"/>
      <c r="W111" s="269"/>
      <c r="X111" s="269"/>
      <c r="Y111" s="269"/>
      <c r="Z111" s="269"/>
      <c r="AA111" s="269"/>
      <c r="AB111" s="269"/>
      <c r="AC111" s="269"/>
      <c r="AD111" s="269"/>
      <c r="AE111" s="269"/>
      <c r="AF111" s="269"/>
    </row>
    <row r="112" ht="15.75" customHeight="1">
      <c r="A112" s="321"/>
      <c r="T112" s="269"/>
      <c r="U112" s="269"/>
      <c r="V112" s="269"/>
      <c r="W112" s="269"/>
      <c r="X112" s="269"/>
      <c r="Y112" s="269"/>
      <c r="Z112" s="269"/>
      <c r="AA112" s="269"/>
      <c r="AB112" s="269"/>
      <c r="AC112" s="269"/>
      <c r="AD112" s="269"/>
      <c r="AE112" s="269"/>
      <c r="AF112" s="269"/>
    </row>
    <row r="113" ht="15.75" customHeight="1">
      <c r="A113" s="321"/>
      <c r="T113" s="269"/>
      <c r="U113" s="269"/>
      <c r="V113" s="269"/>
      <c r="W113" s="269"/>
      <c r="X113" s="269"/>
      <c r="Y113" s="269"/>
      <c r="Z113" s="269"/>
      <c r="AA113" s="269"/>
      <c r="AB113" s="269"/>
      <c r="AC113" s="269"/>
      <c r="AD113" s="269"/>
      <c r="AE113" s="269"/>
      <c r="AF113" s="269"/>
    </row>
    <row r="114" ht="15.75" customHeight="1">
      <c r="A114" s="321"/>
      <c r="T114" s="269"/>
      <c r="U114" s="269"/>
      <c r="V114" s="269"/>
      <c r="W114" s="269"/>
      <c r="X114" s="269"/>
      <c r="Y114" s="269"/>
      <c r="Z114" s="269"/>
      <c r="AA114" s="269"/>
      <c r="AB114" s="269"/>
      <c r="AC114" s="269"/>
      <c r="AD114" s="269"/>
      <c r="AE114" s="269"/>
      <c r="AF114" s="269"/>
    </row>
    <row r="115" ht="15.75" customHeight="1">
      <c r="A115" s="321"/>
      <c r="T115" s="269"/>
      <c r="U115" s="269"/>
      <c r="V115" s="269"/>
      <c r="W115" s="269"/>
      <c r="X115" s="269"/>
      <c r="Y115" s="269"/>
      <c r="Z115" s="269"/>
      <c r="AA115" s="269"/>
      <c r="AB115" s="269"/>
      <c r="AC115" s="269"/>
      <c r="AD115" s="269"/>
      <c r="AE115" s="269"/>
      <c r="AF115" s="269"/>
    </row>
    <row r="116" ht="15.75" customHeight="1">
      <c r="A116" s="321"/>
      <c r="T116" s="269"/>
      <c r="U116" s="269"/>
      <c r="V116" s="269"/>
      <c r="W116" s="269"/>
      <c r="X116" s="269"/>
      <c r="Y116" s="269"/>
      <c r="Z116" s="269"/>
      <c r="AA116" s="269"/>
      <c r="AB116" s="269"/>
      <c r="AC116" s="269"/>
      <c r="AD116" s="269"/>
      <c r="AE116" s="269"/>
      <c r="AF116" s="269"/>
    </row>
    <row r="117" ht="15.75" customHeight="1">
      <c r="A117" s="321"/>
      <c r="T117" s="269"/>
      <c r="U117" s="269"/>
      <c r="V117" s="269"/>
      <c r="W117" s="269"/>
      <c r="X117" s="269"/>
      <c r="Y117" s="269"/>
      <c r="Z117" s="269"/>
      <c r="AA117" s="269"/>
      <c r="AB117" s="269"/>
      <c r="AC117" s="269"/>
      <c r="AD117" s="269"/>
      <c r="AE117" s="269"/>
      <c r="AF117" s="269"/>
    </row>
    <row r="118" ht="15.75" customHeight="1">
      <c r="A118" s="321"/>
      <c r="T118" s="269"/>
      <c r="U118" s="269"/>
      <c r="V118" s="269"/>
      <c r="W118" s="269"/>
      <c r="X118" s="269"/>
      <c r="Y118" s="269"/>
      <c r="Z118" s="269"/>
      <c r="AA118" s="269"/>
      <c r="AB118" s="269"/>
      <c r="AC118" s="269"/>
      <c r="AD118" s="269"/>
      <c r="AE118" s="269"/>
      <c r="AF118" s="269"/>
    </row>
    <row r="119" ht="15.75" customHeight="1">
      <c r="A119" s="321"/>
      <c r="T119" s="269"/>
      <c r="U119" s="269"/>
      <c r="V119" s="269"/>
      <c r="W119" s="269"/>
      <c r="X119" s="269"/>
      <c r="Y119" s="269"/>
      <c r="Z119" s="269"/>
      <c r="AA119" s="269"/>
      <c r="AB119" s="269"/>
      <c r="AC119" s="269"/>
      <c r="AD119" s="269"/>
      <c r="AE119" s="269"/>
      <c r="AF119" s="269"/>
    </row>
    <row r="120" ht="15.75" customHeight="1">
      <c r="A120" s="321"/>
      <c r="T120" s="269"/>
      <c r="U120" s="269"/>
      <c r="V120" s="269"/>
      <c r="W120" s="269"/>
      <c r="X120" s="269"/>
      <c r="Y120" s="269"/>
      <c r="Z120" s="269"/>
      <c r="AA120" s="269"/>
      <c r="AB120" s="269"/>
      <c r="AC120" s="269"/>
      <c r="AD120" s="269"/>
      <c r="AE120" s="269"/>
      <c r="AF120" s="269"/>
    </row>
    <row r="121" ht="15.75" customHeight="1">
      <c r="A121" s="321"/>
      <c r="T121" s="269"/>
      <c r="U121" s="269"/>
      <c r="V121" s="269"/>
      <c r="W121" s="269"/>
      <c r="X121" s="269"/>
      <c r="Y121" s="269"/>
      <c r="Z121" s="269"/>
      <c r="AA121" s="269"/>
      <c r="AB121" s="269"/>
      <c r="AC121" s="269"/>
      <c r="AD121" s="269"/>
      <c r="AE121" s="269"/>
      <c r="AF121" s="269"/>
    </row>
    <row r="122" ht="15.75" customHeight="1">
      <c r="A122" s="321"/>
      <c r="T122" s="269"/>
      <c r="U122" s="269"/>
      <c r="V122" s="269"/>
      <c r="W122" s="269"/>
      <c r="X122" s="269"/>
      <c r="Y122" s="269"/>
      <c r="Z122" s="269"/>
      <c r="AA122" s="269"/>
      <c r="AB122" s="269"/>
      <c r="AC122" s="269"/>
      <c r="AD122" s="269"/>
      <c r="AE122" s="269"/>
      <c r="AF122" s="269"/>
    </row>
    <row r="123" ht="15.75" customHeight="1">
      <c r="A123" s="321"/>
      <c r="T123" s="269"/>
      <c r="U123" s="269"/>
      <c r="V123" s="269"/>
      <c r="W123" s="269"/>
      <c r="X123" s="269"/>
      <c r="Y123" s="269"/>
      <c r="Z123" s="269"/>
      <c r="AA123" s="269"/>
      <c r="AB123" s="269"/>
      <c r="AC123" s="269"/>
      <c r="AD123" s="269"/>
      <c r="AE123" s="269"/>
      <c r="AF123" s="269"/>
    </row>
    <row r="124" ht="15.75" customHeight="1">
      <c r="A124" s="321"/>
      <c r="T124" s="269"/>
      <c r="U124" s="269"/>
      <c r="V124" s="269"/>
      <c r="W124" s="269"/>
      <c r="X124" s="269"/>
      <c r="Y124" s="269"/>
      <c r="Z124" s="269"/>
      <c r="AA124" s="269"/>
      <c r="AB124" s="269"/>
      <c r="AC124" s="269"/>
      <c r="AD124" s="269"/>
      <c r="AE124" s="269"/>
      <c r="AF124" s="269"/>
    </row>
    <row r="125" ht="15.75" customHeight="1">
      <c r="A125" s="321"/>
      <c r="T125" s="269"/>
      <c r="U125" s="269"/>
      <c r="V125" s="269"/>
      <c r="W125" s="269"/>
      <c r="X125" s="269"/>
      <c r="Y125" s="269"/>
      <c r="Z125" s="269"/>
      <c r="AA125" s="269"/>
      <c r="AB125" s="269"/>
      <c r="AC125" s="269"/>
      <c r="AD125" s="269"/>
      <c r="AE125" s="269"/>
      <c r="AF125" s="269"/>
    </row>
    <row r="126" ht="15.75" customHeight="1">
      <c r="A126" s="321"/>
      <c r="T126" s="269"/>
      <c r="U126" s="269"/>
      <c r="V126" s="269"/>
      <c r="W126" s="269"/>
      <c r="X126" s="269"/>
      <c r="Y126" s="269"/>
      <c r="Z126" s="269"/>
      <c r="AA126" s="269"/>
      <c r="AB126" s="269"/>
      <c r="AC126" s="269"/>
      <c r="AD126" s="269"/>
      <c r="AE126" s="269"/>
      <c r="AF126" s="269"/>
    </row>
    <row r="127" ht="15.75" customHeight="1">
      <c r="A127" s="321"/>
      <c r="T127" s="269"/>
      <c r="U127" s="269"/>
      <c r="V127" s="269"/>
      <c r="W127" s="269"/>
      <c r="X127" s="269"/>
      <c r="Y127" s="269"/>
      <c r="Z127" s="269"/>
      <c r="AA127" s="269"/>
      <c r="AB127" s="269"/>
      <c r="AC127" s="269"/>
      <c r="AD127" s="269"/>
      <c r="AE127" s="269"/>
      <c r="AF127" s="269"/>
    </row>
    <row r="128" ht="15.75" customHeight="1">
      <c r="A128" s="321"/>
      <c r="T128" s="269"/>
      <c r="U128" s="269"/>
      <c r="V128" s="269"/>
      <c r="W128" s="269"/>
      <c r="X128" s="269"/>
      <c r="Y128" s="269"/>
      <c r="Z128" s="269"/>
      <c r="AA128" s="269"/>
      <c r="AB128" s="269"/>
      <c r="AC128" s="269"/>
      <c r="AD128" s="269"/>
      <c r="AE128" s="269"/>
      <c r="AF128" s="269"/>
    </row>
    <row r="129" ht="15.75" customHeight="1">
      <c r="A129" s="321"/>
      <c r="T129" s="269"/>
      <c r="U129" s="269"/>
      <c r="V129" s="269"/>
      <c r="W129" s="269"/>
      <c r="X129" s="269"/>
      <c r="Y129" s="269"/>
      <c r="Z129" s="269"/>
      <c r="AA129" s="269"/>
      <c r="AB129" s="269"/>
      <c r="AC129" s="269"/>
      <c r="AD129" s="269"/>
      <c r="AE129" s="269"/>
      <c r="AF129" s="269"/>
    </row>
    <row r="130" ht="15.75" customHeight="1">
      <c r="A130" s="321"/>
      <c r="T130" s="269"/>
      <c r="U130" s="269"/>
      <c r="V130" s="269"/>
      <c r="W130" s="269"/>
      <c r="X130" s="269"/>
      <c r="Y130" s="269"/>
      <c r="Z130" s="269"/>
      <c r="AA130" s="269"/>
      <c r="AB130" s="269"/>
      <c r="AC130" s="269"/>
      <c r="AD130" s="269"/>
      <c r="AE130" s="269"/>
      <c r="AF130" s="269"/>
    </row>
    <row r="131" ht="15.75" customHeight="1">
      <c r="A131" s="321"/>
      <c r="T131" s="269"/>
      <c r="U131" s="269"/>
      <c r="V131" s="269"/>
      <c r="W131" s="269"/>
      <c r="X131" s="269"/>
      <c r="Y131" s="269"/>
      <c r="Z131" s="269"/>
      <c r="AA131" s="269"/>
      <c r="AB131" s="269"/>
      <c r="AC131" s="269"/>
      <c r="AD131" s="269"/>
      <c r="AE131" s="269"/>
      <c r="AF131" s="269"/>
    </row>
    <row r="132" ht="15.75" customHeight="1">
      <c r="A132" s="321"/>
      <c r="T132" s="269"/>
      <c r="U132" s="269"/>
      <c r="V132" s="269"/>
      <c r="W132" s="269"/>
      <c r="X132" s="269"/>
      <c r="Y132" s="269"/>
      <c r="Z132" s="269"/>
      <c r="AA132" s="269"/>
      <c r="AB132" s="269"/>
      <c r="AC132" s="269"/>
      <c r="AD132" s="269"/>
      <c r="AE132" s="269"/>
      <c r="AF132" s="269"/>
    </row>
    <row r="133" ht="15.75" customHeight="1">
      <c r="A133" s="321"/>
      <c r="T133" s="269"/>
      <c r="U133" s="269"/>
      <c r="V133" s="269"/>
      <c r="W133" s="269"/>
      <c r="X133" s="269"/>
      <c r="Y133" s="269"/>
      <c r="Z133" s="269"/>
      <c r="AA133" s="269"/>
      <c r="AB133" s="269"/>
      <c r="AC133" s="269"/>
      <c r="AD133" s="269"/>
      <c r="AE133" s="269"/>
      <c r="AF133" s="269"/>
    </row>
    <row r="134" ht="15.75" customHeight="1">
      <c r="A134" s="321"/>
      <c r="T134" s="269"/>
      <c r="U134" s="269"/>
      <c r="V134" s="269"/>
      <c r="W134" s="269"/>
      <c r="X134" s="269"/>
      <c r="Y134" s="269"/>
      <c r="Z134" s="269"/>
      <c r="AA134" s="269"/>
      <c r="AB134" s="269"/>
      <c r="AC134" s="269"/>
      <c r="AD134" s="269"/>
      <c r="AE134" s="269"/>
      <c r="AF134" s="269"/>
    </row>
    <row r="135" ht="15.75" customHeight="1">
      <c r="A135" s="321"/>
      <c r="T135" s="269"/>
      <c r="U135" s="269"/>
      <c r="V135" s="269"/>
      <c r="W135" s="269"/>
      <c r="X135" s="269"/>
      <c r="Y135" s="269"/>
      <c r="Z135" s="269"/>
      <c r="AA135" s="269"/>
      <c r="AB135" s="269"/>
      <c r="AC135" s="269"/>
      <c r="AD135" s="269"/>
      <c r="AE135" s="269"/>
      <c r="AF135" s="269"/>
    </row>
    <row r="136" ht="15.75" customHeight="1">
      <c r="A136" s="321"/>
      <c r="T136" s="269"/>
      <c r="U136" s="269"/>
      <c r="V136" s="269"/>
      <c r="W136" s="269"/>
      <c r="X136" s="269"/>
      <c r="Y136" s="269"/>
      <c r="Z136" s="269"/>
      <c r="AA136" s="269"/>
      <c r="AB136" s="269"/>
      <c r="AC136" s="269"/>
      <c r="AD136" s="269"/>
      <c r="AE136" s="269"/>
      <c r="AF136" s="269"/>
    </row>
    <row r="137" ht="15.75" customHeight="1">
      <c r="A137" s="321"/>
      <c r="T137" s="269"/>
      <c r="U137" s="269"/>
      <c r="V137" s="269"/>
      <c r="W137" s="269"/>
      <c r="X137" s="269"/>
      <c r="Y137" s="269"/>
      <c r="Z137" s="269"/>
      <c r="AA137" s="269"/>
      <c r="AB137" s="269"/>
      <c r="AC137" s="269"/>
      <c r="AD137" s="269"/>
      <c r="AE137" s="269"/>
      <c r="AF137" s="269"/>
    </row>
    <row r="138" ht="15.75" customHeight="1">
      <c r="A138" s="321"/>
      <c r="T138" s="269"/>
      <c r="U138" s="269"/>
      <c r="V138" s="269"/>
      <c r="W138" s="269"/>
      <c r="X138" s="269"/>
      <c r="Y138" s="269"/>
      <c r="Z138" s="269"/>
      <c r="AA138" s="269"/>
      <c r="AB138" s="269"/>
      <c r="AC138" s="269"/>
      <c r="AD138" s="269"/>
      <c r="AE138" s="269"/>
      <c r="AF138" s="269"/>
    </row>
    <row r="139" ht="15.75" customHeight="1">
      <c r="A139" s="321"/>
      <c r="T139" s="269"/>
      <c r="U139" s="269"/>
      <c r="V139" s="269"/>
      <c r="W139" s="269"/>
      <c r="X139" s="269"/>
      <c r="Y139" s="269"/>
      <c r="Z139" s="269"/>
      <c r="AA139" s="269"/>
      <c r="AB139" s="269"/>
      <c r="AC139" s="269"/>
      <c r="AD139" s="269"/>
      <c r="AE139" s="269"/>
      <c r="AF139" s="269"/>
    </row>
    <row r="140" ht="15.75" customHeight="1">
      <c r="A140" s="321"/>
      <c r="T140" s="269"/>
      <c r="U140" s="269"/>
      <c r="V140" s="269"/>
      <c r="W140" s="269"/>
      <c r="X140" s="269"/>
      <c r="Y140" s="269"/>
      <c r="Z140" s="269"/>
      <c r="AA140" s="269"/>
      <c r="AB140" s="269"/>
      <c r="AC140" s="269"/>
      <c r="AD140" s="269"/>
      <c r="AE140" s="269"/>
      <c r="AF140" s="269"/>
    </row>
    <row r="141" ht="15.75" customHeight="1">
      <c r="A141" s="321"/>
      <c r="T141" s="269"/>
      <c r="U141" s="269"/>
      <c r="V141" s="269"/>
      <c r="W141" s="269"/>
      <c r="X141" s="269"/>
      <c r="Y141" s="269"/>
      <c r="Z141" s="269"/>
      <c r="AA141" s="269"/>
      <c r="AB141" s="269"/>
      <c r="AC141" s="269"/>
      <c r="AD141" s="269"/>
      <c r="AE141" s="269"/>
      <c r="AF141" s="269"/>
    </row>
    <row r="142" ht="15.75" customHeight="1">
      <c r="A142" s="321"/>
      <c r="T142" s="269"/>
      <c r="U142" s="269"/>
      <c r="V142" s="269"/>
      <c r="W142" s="269"/>
      <c r="X142" s="269"/>
      <c r="Y142" s="269"/>
      <c r="Z142" s="269"/>
      <c r="AA142" s="269"/>
      <c r="AB142" s="269"/>
      <c r="AC142" s="269"/>
      <c r="AD142" s="269"/>
      <c r="AE142" s="269"/>
      <c r="AF142" s="269"/>
    </row>
    <row r="143" ht="15.75" customHeight="1">
      <c r="A143" s="321"/>
      <c r="T143" s="269"/>
      <c r="U143" s="269"/>
      <c r="V143" s="269"/>
      <c r="W143" s="269"/>
      <c r="X143" s="269"/>
      <c r="Y143" s="269"/>
      <c r="Z143" s="269"/>
      <c r="AA143" s="269"/>
      <c r="AB143" s="269"/>
      <c r="AC143" s="269"/>
      <c r="AD143" s="269"/>
      <c r="AE143" s="269"/>
      <c r="AF143" s="269"/>
    </row>
    <row r="144" ht="15.75" customHeight="1">
      <c r="A144" s="321"/>
      <c r="T144" s="269"/>
      <c r="U144" s="269"/>
      <c r="V144" s="269"/>
      <c r="W144" s="269"/>
      <c r="X144" s="269"/>
      <c r="Y144" s="269"/>
      <c r="Z144" s="269"/>
      <c r="AA144" s="269"/>
      <c r="AB144" s="269"/>
      <c r="AC144" s="269"/>
      <c r="AD144" s="269"/>
      <c r="AE144" s="269"/>
      <c r="AF144" s="269"/>
    </row>
    <row r="145" ht="15.75" customHeight="1">
      <c r="A145" s="321"/>
      <c r="T145" s="269"/>
      <c r="U145" s="269"/>
      <c r="V145" s="269"/>
      <c r="W145" s="269"/>
      <c r="X145" s="269"/>
      <c r="Y145" s="269"/>
      <c r="Z145" s="269"/>
      <c r="AA145" s="269"/>
      <c r="AB145" s="269"/>
      <c r="AC145" s="269"/>
      <c r="AD145" s="269"/>
      <c r="AE145" s="269"/>
      <c r="AF145" s="269"/>
    </row>
    <row r="146" ht="15.75" customHeight="1">
      <c r="A146" s="321"/>
      <c r="T146" s="269"/>
      <c r="U146" s="269"/>
      <c r="V146" s="269"/>
      <c r="W146" s="269"/>
      <c r="X146" s="269"/>
      <c r="Y146" s="269"/>
      <c r="Z146" s="269"/>
      <c r="AA146" s="269"/>
      <c r="AB146" s="269"/>
      <c r="AC146" s="269"/>
      <c r="AD146" s="269"/>
      <c r="AE146" s="269"/>
      <c r="AF146" s="269"/>
    </row>
    <row r="147" ht="15.75" customHeight="1">
      <c r="A147" s="321"/>
      <c r="T147" s="269"/>
      <c r="U147" s="269"/>
      <c r="V147" s="269"/>
      <c r="W147" s="269"/>
      <c r="X147" s="269"/>
      <c r="Y147" s="269"/>
      <c r="Z147" s="269"/>
      <c r="AA147" s="269"/>
      <c r="AB147" s="269"/>
      <c r="AC147" s="269"/>
      <c r="AD147" s="269"/>
      <c r="AE147" s="269"/>
      <c r="AF147" s="269"/>
    </row>
    <row r="148" ht="15.75" customHeight="1">
      <c r="A148" s="321"/>
      <c r="T148" s="269"/>
      <c r="U148" s="269"/>
      <c r="V148" s="269"/>
      <c r="W148" s="269"/>
      <c r="X148" s="269"/>
      <c r="Y148" s="269"/>
      <c r="Z148" s="269"/>
      <c r="AA148" s="269"/>
      <c r="AB148" s="269"/>
      <c r="AC148" s="269"/>
      <c r="AD148" s="269"/>
      <c r="AE148" s="269"/>
      <c r="AF148" s="269"/>
    </row>
    <row r="149" ht="15.75" customHeight="1">
      <c r="A149" s="321"/>
      <c r="T149" s="269"/>
      <c r="U149" s="269"/>
      <c r="V149" s="269"/>
      <c r="W149" s="269"/>
      <c r="X149" s="269"/>
      <c r="Y149" s="269"/>
      <c r="Z149" s="269"/>
      <c r="AA149" s="269"/>
      <c r="AB149" s="269"/>
      <c r="AC149" s="269"/>
      <c r="AD149" s="269"/>
      <c r="AE149" s="269"/>
      <c r="AF149" s="269"/>
    </row>
    <row r="150" ht="15.75" customHeight="1">
      <c r="A150" s="321"/>
      <c r="T150" s="269"/>
      <c r="U150" s="269"/>
      <c r="V150" s="269"/>
      <c r="W150" s="269"/>
      <c r="X150" s="269"/>
      <c r="Y150" s="269"/>
      <c r="Z150" s="269"/>
      <c r="AA150" s="269"/>
      <c r="AB150" s="269"/>
      <c r="AC150" s="269"/>
      <c r="AD150" s="269"/>
      <c r="AE150" s="269"/>
      <c r="AF150" s="269"/>
    </row>
    <row r="151" ht="15.75" customHeight="1">
      <c r="A151" s="321"/>
      <c r="T151" s="269"/>
      <c r="U151" s="269"/>
      <c r="V151" s="269"/>
      <c r="W151" s="269"/>
      <c r="X151" s="269"/>
      <c r="Y151" s="269"/>
      <c r="Z151" s="269"/>
      <c r="AA151" s="269"/>
      <c r="AB151" s="269"/>
      <c r="AC151" s="269"/>
      <c r="AD151" s="269"/>
      <c r="AE151" s="269"/>
      <c r="AF151" s="269"/>
    </row>
    <row r="152" ht="15.75" customHeight="1">
      <c r="A152" s="321"/>
      <c r="T152" s="269"/>
      <c r="U152" s="269"/>
      <c r="V152" s="269"/>
      <c r="W152" s="269"/>
      <c r="X152" s="269"/>
      <c r="Y152" s="269"/>
      <c r="Z152" s="269"/>
      <c r="AA152" s="269"/>
      <c r="AB152" s="269"/>
      <c r="AC152" s="269"/>
      <c r="AD152" s="269"/>
      <c r="AE152" s="269"/>
      <c r="AF152" s="269"/>
    </row>
    <row r="153" ht="15.75" customHeight="1">
      <c r="A153" s="321"/>
      <c r="T153" s="269"/>
      <c r="U153" s="269"/>
      <c r="V153" s="269"/>
      <c r="W153" s="269"/>
      <c r="X153" s="269"/>
      <c r="Y153" s="269"/>
      <c r="Z153" s="269"/>
      <c r="AA153" s="269"/>
      <c r="AB153" s="269"/>
      <c r="AC153" s="269"/>
      <c r="AD153" s="269"/>
      <c r="AE153" s="269"/>
      <c r="AF153" s="269"/>
    </row>
    <row r="154" ht="15.75" customHeight="1">
      <c r="A154" s="321"/>
      <c r="T154" s="269"/>
      <c r="U154" s="269"/>
      <c r="V154" s="269"/>
      <c r="W154" s="269"/>
      <c r="X154" s="269"/>
      <c r="Y154" s="269"/>
      <c r="Z154" s="269"/>
      <c r="AA154" s="269"/>
      <c r="AB154" s="269"/>
      <c r="AC154" s="269"/>
      <c r="AD154" s="269"/>
      <c r="AE154" s="269"/>
      <c r="AF154" s="269"/>
    </row>
    <row r="155" ht="15.75" customHeight="1">
      <c r="A155" s="321"/>
      <c r="T155" s="269"/>
      <c r="U155" s="269"/>
      <c r="V155" s="269"/>
      <c r="W155" s="269"/>
      <c r="X155" s="269"/>
      <c r="Y155" s="269"/>
      <c r="Z155" s="269"/>
      <c r="AA155" s="269"/>
      <c r="AB155" s="269"/>
      <c r="AC155" s="269"/>
      <c r="AD155" s="269"/>
      <c r="AE155" s="269"/>
      <c r="AF155" s="269"/>
    </row>
    <row r="156" ht="15.75" customHeight="1">
      <c r="A156" s="321"/>
      <c r="T156" s="269"/>
      <c r="U156" s="269"/>
      <c r="V156" s="269"/>
      <c r="W156" s="269"/>
      <c r="X156" s="269"/>
      <c r="Y156" s="269"/>
      <c r="Z156" s="269"/>
      <c r="AA156" s="269"/>
      <c r="AB156" s="269"/>
      <c r="AC156" s="269"/>
      <c r="AD156" s="269"/>
      <c r="AE156" s="269"/>
      <c r="AF156" s="269"/>
    </row>
    <row r="157" ht="15.75" customHeight="1">
      <c r="A157" s="321"/>
      <c r="T157" s="269"/>
      <c r="U157" s="269"/>
      <c r="V157" s="269"/>
      <c r="W157" s="269"/>
      <c r="X157" s="269"/>
      <c r="Y157" s="269"/>
      <c r="Z157" s="269"/>
      <c r="AA157" s="269"/>
      <c r="AB157" s="269"/>
      <c r="AC157" s="269"/>
      <c r="AD157" s="269"/>
      <c r="AE157" s="269"/>
      <c r="AF157" s="269"/>
    </row>
    <row r="158" ht="15.75" customHeight="1">
      <c r="A158" s="321"/>
      <c r="T158" s="269"/>
      <c r="U158" s="269"/>
      <c r="V158" s="269"/>
      <c r="W158" s="269"/>
      <c r="X158" s="269"/>
      <c r="Y158" s="269"/>
      <c r="Z158" s="269"/>
      <c r="AA158" s="269"/>
      <c r="AB158" s="269"/>
      <c r="AC158" s="269"/>
      <c r="AD158" s="269"/>
      <c r="AE158" s="269"/>
      <c r="AF158" s="269"/>
    </row>
    <row r="159" ht="15.75" customHeight="1">
      <c r="A159" s="321"/>
      <c r="T159" s="269"/>
      <c r="U159" s="269"/>
      <c r="V159" s="269"/>
      <c r="W159" s="269"/>
      <c r="X159" s="269"/>
      <c r="Y159" s="269"/>
      <c r="Z159" s="269"/>
      <c r="AA159" s="269"/>
      <c r="AB159" s="269"/>
      <c r="AC159" s="269"/>
      <c r="AD159" s="269"/>
      <c r="AE159" s="269"/>
      <c r="AF159" s="269"/>
    </row>
    <row r="160" ht="15.75" customHeight="1">
      <c r="A160" s="321"/>
      <c r="T160" s="269"/>
      <c r="U160" s="269"/>
      <c r="V160" s="269"/>
      <c r="W160" s="269"/>
      <c r="X160" s="269"/>
      <c r="Y160" s="269"/>
      <c r="Z160" s="269"/>
      <c r="AA160" s="269"/>
      <c r="AB160" s="269"/>
      <c r="AC160" s="269"/>
      <c r="AD160" s="269"/>
      <c r="AE160" s="269"/>
      <c r="AF160" s="269"/>
    </row>
    <row r="161" ht="15.75" customHeight="1">
      <c r="A161" s="321"/>
      <c r="T161" s="269"/>
      <c r="U161" s="269"/>
      <c r="V161" s="269"/>
      <c r="W161" s="269"/>
      <c r="X161" s="269"/>
      <c r="Y161" s="269"/>
      <c r="Z161" s="269"/>
      <c r="AA161" s="269"/>
      <c r="AB161" s="269"/>
      <c r="AC161" s="269"/>
      <c r="AD161" s="269"/>
      <c r="AE161" s="269"/>
      <c r="AF161" s="269"/>
    </row>
    <row r="162" ht="15.75" customHeight="1">
      <c r="A162" s="321"/>
      <c r="T162" s="269"/>
      <c r="U162" s="269"/>
      <c r="V162" s="269"/>
      <c r="W162" s="269"/>
      <c r="X162" s="269"/>
      <c r="Y162" s="269"/>
      <c r="Z162" s="269"/>
      <c r="AA162" s="269"/>
      <c r="AB162" s="269"/>
      <c r="AC162" s="269"/>
      <c r="AD162" s="269"/>
      <c r="AE162" s="269"/>
      <c r="AF162" s="269"/>
    </row>
    <row r="163" ht="15.75" customHeight="1">
      <c r="A163" s="321"/>
      <c r="T163" s="269"/>
      <c r="U163" s="269"/>
      <c r="V163" s="269"/>
      <c r="W163" s="269"/>
      <c r="X163" s="269"/>
      <c r="Y163" s="269"/>
      <c r="Z163" s="269"/>
      <c r="AA163" s="269"/>
      <c r="AB163" s="269"/>
      <c r="AC163" s="269"/>
      <c r="AD163" s="269"/>
      <c r="AE163" s="269"/>
      <c r="AF163" s="269"/>
    </row>
    <row r="164" ht="15.75" customHeight="1">
      <c r="A164" s="321"/>
      <c r="T164" s="269"/>
      <c r="U164" s="269"/>
      <c r="V164" s="269"/>
      <c r="W164" s="269"/>
      <c r="X164" s="269"/>
      <c r="Y164" s="269"/>
      <c r="Z164" s="269"/>
      <c r="AA164" s="269"/>
      <c r="AB164" s="269"/>
      <c r="AC164" s="269"/>
      <c r="AD164" s="269"/>
      <c r="AE164" s="269"/>
      <c r="AF164" s="269"/>
    </row>
    <row r="165" ht="15.75" customHeight="1">
      <c r="A165" s="321"/>
      <c r="T165" s="269"/>
      <c r="U165" s="269"/>
      <c r="V165" s="269"/>
      <c r="W165" s="269"/>
      <c r="X165" s="269"/>
      <c r="Y165" s="269"/>
      <c r="Z165" s="269"/>
      <c r="AA165" s="269"/>
      <c r="AB165" s="269"/>
      <c r="AC165" s="269"/>
      <c r="AD165" s="269"/>
      <c r="AE165" s="269"/>
      <c r="AF165" s="269"/>
    </row>
    <row r="166" ht="15.75" customHeight="1">
      <c r="A166" s="321"/>
      <c r="T166" s="269"/>
      <c r="U166" s="269"/>
      <c r="V166" s="269"/>
      <c r="W166" s="269"/>
      <c r="X166" s="269"/>
      <c r="Y166" s="269"/>
      <c r="Z166" s="269"/>
      <c r="AA166" s="269"/>
      <c r="AB166" s="269"/>
      <c r="AC166" s="269"/>
      <c r="AD166" s="269"/>
      <c r="AE166" s="269"/>
      <c r="AF166" s="269"/>
    </row>
    <row r="167" ht="15.75" customHeight="1">
      <c r="A167" s="321"/>
      <c r="T167" s="269"/>
      <c r="U167" s="269"/>
      <c r="V167" s="269"/>
      <c r="W167" s="269"/>
      <c r="X167" s="269"/>
      <c r="Y167" s="269"/>
      <c r="Z167" s="269"/>
      <c r="AA167" s="269"/>
      <c r="AB167" s="269"/>
      <c r="AC167" s="269"/>
      <c r="AD167" s="269"/>
      <c r="AE167" s="269"/>
      <c r="AF167" s="269"/>
    </row>
    <row r="168" ht="15.75" customHeight="1">
      <c r="A168" s="321"/>
      <c r="T168" s="269"/>
      <c r="U168" s="269"/>
      <c r="V168" s="269"/>
      <c r="W168" s="269"/>
      <c r="X168" s="269"/>
      <c r="Y168" s="269"/>
      <c r="Z168" s="269"/>
      <c r="AA168" s="269"/>
      <c r="AB168" s="269"/>
      <c r="AC168" s="269"/>
      <c r="AD168" s="269"/>
      <c r="AE168" s="269"/>
      <c r="AF168" s="269"/>
    </row>
    <row r="169" ht="15.75" customHeight="1">
      <c r="A169" s="321"/>
      <c r="T169" s="269"/>
      <c r="U169" s="269"/>
      <c r="V169" s="269"/>
      <c r="W169" s="269"/>
      <c r="X169" s="269"/>
      <c r="Y169" s="269"/>
      <c r="Z169" s="269"/>
      <c r="AA169" s="269"/>
      <c r="AB169" s="269"/>
      <c r="AC169" s="269"/>
      <c r="AD169" s="269"/>
      <c r="AE169" s="269"/>
      <c r="AF169" s="269"/>
    </row>
    <row r="170" ht="15.75" customHeight="1">
      <c r="A170" s="321"/>
      <c r="T170" s="269"/>
      <c r="U170" s="269"/>
      <c r="V170" s="269"/>
      <c r="W170" s="269"/>
      <c r="X170" s="269"/>
      <c r="Y170" s="269"/>
      <c r="Z170" s="269"/>
      <c r="AA170" s="269"/>
      <c r="AB170" s="269"/>
      <c r="AC170" s="269"/>
      <c r="AD170" s="269"/>
      <c r="AE170" s="269"/>
      <c r="AF170" s="269"/>
    </row>
    <row r="171" ht="15.75" customHeight="1">
      <c r="A171" s="321"/>
      <c r="T171" s="269"/>
      <c r="U171" s="269"/>
      <c r="V171" s="269"/>
      <c r="W171" s="269"/>
      <c r="X171" s="269"/>
      <c r="Y171" s="269"/>
      <c r="Z171" s="269"/>
      <c r="AA171" s="269"/>
      <c r="AB171" s="269"/>
      <c r="AC171" s="269"/>
      <c r="AD171" s="269"/>
      <c r="AE171" s="269"/>
      <c r="AF171" s="269"/>
    </row>
    <row r="172" ht="15.75" customHeight="1">
      <c r="A172" s="321"/>
      <c r="T172" s="269"/>
      <c r="U172" s="269"/>
      <c r="V172" s="269"/>
      <c r="W172" s="269"/>
      <c r="X172" s="269"/>
      <c r="Y172" s="269"/>
      <c r="Z172" s="269"/>
      <c r="AA172" s="269"/>
      <c r="AB172" s="269"/>
      <c r="AC172" s="269"/>
      <c r="AD172" s="269"/>
      <c r="AE172" s="269"/>
      <c r="AF172" s="269"/>
    </row>
    <row r="173" ht="15.75" customHeight="1">
      <c r="A173" s="321"/>
      <c r="T173" s="269"/>
      <c r="U173" s="269"/>
      <c r="V173" s="269"/>
      <c r="W173" s="269"/>
      <c r="X173" s="269"/>
      <c r="Y173" s="269"/>
      <c r="Z173" s="269"/>
      <c r="AA173" s="269"/>
      <c r="AB173" s="269"/>
      <c r="AC173" s="269"/>
      <c r="AD173" s="269"/>
      <c r="AE173" s="269"/>
      <c r="AF173" s="269"/>
    </row>
    <row r="174" ht="15.75" customHeight="1">
      <c r="A174" s="321"/>
      <c r="T174" s="269"/>
      <c r="U174" s="269"/>
      <c r="V174" s="269"/>
      <c r="W174" s="269"/>
      <c r="X174" s="269"/>
      <c r="Y174" s="269"/>
      <c r="Z174" s="269"/>
      <c r="AA174" s="269"/>
      <c r="AB174" s="269"/>
      <c r="AC174" s="269"/>
      <c r="AD174" s="269"/>
      <c r="AE174" s="269"/>
      <c r="AF174" s="269"/>
    </row>
    <row r="175" ht="15.75" customHeight="1">
      <c r="A175" s="321"/>
      <c r="T175" s="269"/>
      <c r="U175" s="269"/>
      <c r="V175" s="269"/>
      <c r="W175" s="269"/>
      <c r="X175" s="269"/>
      <c r="Y175" s="269"/>
      <c r="Z175" s="269"/>
      <c r="AA175" s="269"/>
      <c r="AB175" s="269"/>
      <c r="AC175" s="269"/>
      <c r="AD175" s="269"/>
      <c r="AE175" s="269"/>
      <c r="AF175" s="269"/>
    </row>
    <row r="176" ht="15.75" customHeight="1">
      <c r="A176" s="321"/>
      <c r="T176" s="269"/>
      <c r="U176" s="269"/>
      <c r="V176" s="269"/>
      <c r="W176" s="269"/>
      <c r="X176" s="269"/>
      <c r="Y176" s="269"/>
      <c r="Z176" s="269"/>
      <c r="AA176" s="269"/>
      <c r="AB176" s="269"/>
      <c r="AC176" s="269"/>
      <c r="AD176" s="269"/>
      <c r="AE176" s="269"/>
      <c r="AF176" s="269"/>
    </row>
    <row r="177" ht="15.75" customHeight="1">
      <c r="A177" s="321"/>
      <c r="T177" s="269"/>
      <c r="U177" s="269"/>
      <c r="V177" s="269"/>
      <c r="W177" s="269"/>
      <c r="X177" s="269"/>
      <c r="Y177" s="269"/>
      <c r="Z177" s="269"/>
      <c r="AA177" s="269"/>
      <c r="AB177" s="269"/>
      <c r="AC177" s="269"/>
      <c r="AD177" s="269"/>
      <c r="AE177" s="269"/>
      <c r="AF177" s="269"/>
    </row>
    <row r="178" ht="15.75" customHeight="1">
      <c r="A178" s="321"/>
      <c r="T178" s="269"/>
      <c r="U178" s="269"/>
      <c r="V178" s="269"/>
      <c r="W178" s="269"/>
      <c r="X178" s="269"/>
      <c r="Y178" s="269"/>
      <c r="Z178" s="269"/>
      <c r="AA178" s="269"/>
      <c r="AB178" s="269"/>
      <c r="AC178" s="269"/>
      <c r="AD178" s="269"/>
      <c r="AE178" s="269"/>
      <c r="AF178" s="269"/>
    </row>
    <row r="179" ht="15.75" customHeight="1">
      <c r="A179" s="321"/>
      <c r="T179" s="269"/>
      <c r="U179" s="269"/>
      <c r="V179" s="269"/>
      <c r="W179" s="269"/>
      <c r="X179" s="269"/>
      <c r="Y179" s="269"/>
      <c r="Z179" s="269"/>
      <c r="AA179" s="269"/>
      <c r="AB179" s="269"/>
      <c r="AC179" s="269"/>
      <c r="AD179" s="269"/>
      <c r="AE179" s="269"/>
      <c r="AF179" s="269"/>
    </row>
    <row r="180" ht="15.75" customHeight="1">
      <c r="A180" s="321"/>
      <c r="T180" s="269"/>
      <c r="U180" s="269"/>
      <c r="V180" s="269"/>
      <c r="W180" s="269"/>
      <c r="X180" s="269"/>
      <c r="Y180" s="269"/>
      <c r="Z180" s="269"/>
      <c r="AA180" s="269"/>
      <c r="AB180" s="269"/>
      <c r="AC180" s="269"/>
      <c r="AD180" s="269"/>
      <c r="AE180" s="269"/>
      <c r="AF180" s="269"/>
    </row>
    <row r="181" ht="15.75" customHeight="1">
      <c r="A181" s="321"/>
      <c r="T181" s="269"/>
      <c r="U181" s="269"/>
      <c r="V181" s="269"/>
      <c r="W181" s="269"/>
      <c r="X181" s="269"/>
      <c r="Y181" s="269"/>
      <c r="Z181" s="269"/>
      <c r="AA181" s="269"/>
      <c r="AB181" s="269"/>
      <c r="AC181" s="269"/>
      <c r="AD181" s="269"/>
      <c r="AE181" s="269"/>
      <c r="AF181" s="269"/>
    </row>
    <row r="182" ht="15.75" customHeight="1">
      <c r="A182" s="321"/>
      <c r="T182" s="269"/>
      <c r="U182" s="269"/>
      <c r="V182" s="269"/>
      <c r="W182" s="269"/>
      <c r="X182" s="269"/>
      <c r="Y182" s="269"/>
      <c r="Z182" s="269"/>
      <c r="AA182" s="269"/>
      <c r="AB182" s="269"/>
      <c r="AC182" s="269"/>
      <c r="AD182" s="269"/>
      <c r="AE182" s="269"/>
      <c r="AF182" s="269"/>
    </row>
    <row r="183" ht="15.75" customHeight="1">
      <c r="A183" s="321"/>
      <c r="T183" s="269"/>
      <c r="U183" s="269"/>
      <c r="V183" s="269"/>
      <c r="W183" s="269"/>
      <c r="X183" s="269"/>
      <c r="Y183" s="269"/>
      <c r="Z183" s="269"/>
      <c r="AA183" s="269"/>
      <c r="AB183" s="269"/>
      <c r="AC183" s="269"/>
      <c r="AD183" s="269"/>
      <c r="AE183" s="269"/>
      <c r="AF183" s="269"/>
    </row>
    <row r="184" ht="15.75" customHeight="1">
      <c r="A184" s="321"/>
      <c r="T184" s="269"/>
      <c r="U184" s="269"/>
      <c r="V184" s="269"/>
      <c r="W184" s="269"/>
      <c r="X184" s="269"/>
      <c r="Y184" s="269"/>
      <c r="Z184" s="269"/>
      <c r="AA184" s="269"/>
      <c r="AB184" s="269"/>
      <c r="AC184" s="269"/>
      <c r="AD184" s="269"/>
      <c r="AE184" s="269"/>
      <c r="AF184" s="269"/>
    </row>
    <row r="185" ht="15.75" customHeight="1">
      <c r="A185" s="321"/>
      <c r="T185" s="269"/>
      <c r="U185" s="269"/>
      <c r="V185" s="269"/>
      <c r="W185" s="269"/>
      <c r="X185" s="269"/>
      <c r="Y185" s="269"/>
      <c r="Z185" s="269"/>
      <c r="AA185" s="269"/>
      <c r="AB185" s="269"/>
      <c r="AC185" s="269"/>
      <c r="AD185" s="269"/>
      <c r="AE185" s="269"/>
      <c r="AF185" s="269"/>
    </row>
    <row r="186" ht="15.75" customHeight="1">
      <c r="A186" s="321"/>
      <c r="T186" s="269"/>
      <c r="U186" s="269"/>
      <c r="V186" s="269"/>
      <c r="W186" s="269"/>
      <c r="X186" s="269"/>
      <c r="Y186" s="269"/>
      <c r="Z186" s="269"/>
      <c r="AA186" s="269"/>
      <c r="AB186" s="269"/>
      <c r="AC186" s="269"/>
      <c r="AD186" s="269"/>
      <c r="AE186" s="269"/>
      <c r="AF186" s="269"/>
    </row>
    <row r="187" ht="15.75" customHeight="1">
      <c r="A187" s="321"/>
      <c r="T187" s="269"/>
      <c r="U187" s="269"/>
      <c r="V187" s="269"/>
      <c r="W187" s="269"/>
      <c r="X187" s="269"/>
      <c r="Y187" s="269"/>
      <c r="Z187" s="269"/>
      <c r="AA187" s="269"/>
      <c r="AB187" s="269"/>
      <c r="AC187" s="269"/>
      <c r="AD187" s="269"/>
      <c r="AE187" s="269"/>
      <c r="AF187" s="269"/>
    </row>
    <row r="188" ht="15.75" customHeight="1">
      <c r="A188" s="321"/>
      <c r="T188" s="269"/>
      <c r="U188" s="269"/>
      <c r="V188" s="269"/>
      <c r="W188" s="269"/>
      <c r="X188" s="269"/>
      <c r="Y188" s="269"/>
      <c r="Z188" s="269"/>
      <c r="AA188" s="269"/>
      <c r="AB188" s="269"/>
      <c r="AC188" s="269"/>
      <c r="AD188" s="269"/>
      <c r="AE188" s="269"/>
      <c r="AF188" s="269"/>
    </row>
    <row r="189" ht="15.75" customHeight="1">
      <c r="A189" s="321"/>
      <c r="T189" s="269"/>
      <c r="U189" s="269"/>
      <c r="V189" s="269"/>
      <c r="W189" s="269"/>
      <c r="X189" s="269"/>
      <c r="Y189" s="269"/>
      <c r="Z189" s="269"/>
      <c r="AA189" s="269"/>
      <c r="AB189" s="269"/>
      <c r="AC189" s="269"/>
      <c r="AD189" s="269"/>
      <c r="AE189" s="269"/>
      <c r="AF189" s="269"/>
    </row>
    <row r="190" ht="15.75" customHeight="1">
      <c r="A190" s="321"/>
      <c r="T190" s="269"/>
      <c r="U190" s="269"/>
      <c r="V190" s="269"/>
      <c r="W190" s="269"/>
      <c r="X190" s="269"/>
      <c r="Y190" s="269"/>
      <c r="Z190" s="269"/>
      <c r="AA190" s="269"/>
      <c r="AB190" s="269"/>
      <c r="AC190" s="269"/>
      <c r="AD190" s="269"/>
      <c r="AE190" s="269"/>
      <c r="AF190" s="269"/>
    </row>
    <row r="191" ht="15.75" customHeight="1">
      <c r="A191" s="321"/>
      <c r="T191" s="269"/>
      <c r="U191" s="269"/>
      <c r="V191" s="269"/>
      <c r="W191" s="269"/>
      <c r="X191" s="269"/>
      <c r="Y191" s="269"/>
      <c r="Z191" s="269"/>
      <c r="AA191" s="269"/>
      <c r="AB191" s="269"/>
      <c r="AC191" s="269"/>
      <c r="AD191" s="269"/>
      <c r="AE191" s="269"/>
      <c r="AF191" s="269"/>
    </row>
    <row r="192" ht="15.75" customHeight="1">
      <c r="A192" s="321"/>
      <c r="T192" s="269"/>
      <c r="U192" s="269"/>
      <c r="V192" s="269"/>
      <c r="W192" s="269"/>
      <c r="X192" s="269"/>
      <c r="Y192" s="269"/>
      <c r="Z192" s="269"/>
      <c r="AA192" s="269"/>
      <c r="AB192" s="269"/>
      <c r="AC192" s="269"/>
      <c r="AD192" s="269"/>
      <c r="AE192" s="269"/>
      <c r="AF192" s="269"/>
    </row>
    <row r="193" ht="15.75" customHeight="1">
      <c r="A193" s="321"/>
      <c r="T193" s="269"/>
      <c r="U193" s="269"/>
      <c r="V193" s="269"/>
      <c r="W193" s="269"/>
      <c r="X193" s="269"/>
      <c r="Y193" s="269"/>
      <c r="Z193" s="269"/>
      <c r="AA193" s="269"/>
      <c r="AB193" s="269"/>
      <c r="AC193" s="269"/>
      <c r="AD193" s="269"/>
      <c r="AE193" s="269"/>
      <c r="AF193" s="269"/>
    </row>
    <row r="194" ht="15.75" customHeight="1">
      <c r="A194" s="321"/>
      <c r="T194" s="269"/>
      <c r="U194" s="269"/>
      <c r="V194" s="269"/>
      <c r="W194" s="269"/>
      <c r="X194" s="269"/>
      <c r="Y194" s="269"/>
      <c r="Z194" s="269"/>
      <c r="AA194" s="269"/>
      <c r="AB194" s="269"/>
      <c r="AC194" s="269"/>
      <c r="AD194" s="269"/>
      <c r="AE194" s="269"/>
      <c r="AF194" s="269"/>
    </row>
    <row r="195" ht="15.75" customHeight="1">
      <c r="A195" s="321"/>
      <c r="T195" s="269"/>
      <c r="U195" s="269"/>
      <c r="V195" s="269"/>
      <c r="W195" s="269"/>
      <c r="X195" s="269"/>
      <c r="Y195" s="269"/>
      <c r="Z195" s="269"/>
      <c r="AA195" s="269"/>
      <c r="AB195" s="269"/>
      <c r="AC195" s="269"/>
      <c r="AD195" s="269"/>
      <c r="AE195" s="269"/>
      <c r="AF195" s="269"/>
    </row>
    <row r="196" ht="15.75" customHeight="1">
      <c r="A196" s="321"/>
      <c r="T196" s="269"/>
      <c r="U196" s="269"/>
      <c r="V196" s="269"/>
      <c r="W196" s="269"/>
      <c r="X196" s="269"/>
      <c r="Y196" s="269"/>
      <c r="Z196" s="269"/>
      <c r="AA196" s="269"/>
      <c r="AB196" s="269"/>
      <c r="AC196" s="269"/>
      <c r="AD196" s="269"/>
      <c r="AE196" s="269"/>
      <c r="AF196" s="269"/>
    </row>
    <row r="197" ht="15.75" customHeight="1">
      <c r="A197" s="321"/>
      <c r="T197" s="269"/>
      <c r="U197" s="269"/>
      <c r="V197" s="269"/>
      <c r="W197" s="269"/>
      <c r="X197" s="269"/>
      <c r="Y197" s="269"/>
      <c r="Z197" s="269"/>
      <c r="AA197" s="269"/>
      <c r="AB197" s="269"/>
      <c r="AC197" s="269"/>
      <c r="AD197" s="269"/>
      <c r="AE197" s="269"/>
      <c r="AF197" s="269"/>
    </row>
    <row r="198" ht="15.75" customHeight="1">
      <c r="A198" s="321"/>
      <c r="T198" s="269"/>
      <c r="U198" s="269"/>
      <c r="V198" s="269"/>
      <c r="W198" s="269"/>
      <c r="X198" s="269"/>
      <c r="Y198" s="269"/>
      <c r="Z198" s="269"/>
      <c r="AA198" s="269"/>
      <c r="AB198" s="269"/>
      <c r="AC198" s="269"/>
      <c r="AD198" s="269"/>
      <c r="AE198" s="269"/>
      <c r="AF198" s="269"/>
    </row>
    <row r="199" ht="15.75" customHeight="1">
      <c r="A199" s="321"/>
      <c r="T199" s="269"/>
      <c r="U199" s="269"/>
      <c r="V199" s="269"/>
      <c r="W199" s="269"/>
      <c r="X199" s="269"/>
      <c r="Y199" s="269"/>
      <c r="Z199" s="269"/>
      <c r="AA199" s="269"/>
      <c r="AB199" s="269"/>
      <c r="AC199" s="269"/>
      <c r="AD199" s="269"/>
      <c r="AE199" s="269"/>
      <c r="AF199" s="269"/>
    </row>
    <row r="200" ht="15.75" customHeight="1">
      <c r="A200" s="321"/>
      <c r="T200" s="269"/>
      <c r="U200" s="269"/>
      <c r="V200" s="269"/>
      <c r="W200" s="269"/>
      <c r="X200" s="269"/>
      <c r="Y200" s="269"/>
      <c r="Z200" s="269"/>
      <c r="AA200" s="269"/>
      <c r="AB200" s="269"/>
      <c r="AC200" s="269"/>
      <c r="AD200" s="269"/>
      <c r="AE200" s="269"/>
      <c r="AF200" s="269"/>
    </row>
    <row r="201" ht="15.75" customHeight="1">
      <c r="A201" s="321"/>
      <c r="T201" s="269"/>
      <c r="U201" s="269"/>
      <c r="V201" s="269"/>
      <c r="W201" s="269"/>
      <c r="X201" s="269"/>
      <c r="Y201" s="269"/>
      <c r="Z201" s="269"/>
      <c r="AA201" s="269"/>
      <c r="AB201" s="269"/>
      <c r="AC201" s="269"/>
      <c r="AD201" s="269"/>
      <c r="AE201" s="269"/>
      <c r="AF201" s="269"/>
    </row>
    <row r="202" ht="15.75" customHeight="1">
      <c r="A202" s="321"/>
      <c r="T202" s="269"/>
      <c r="U202" s="269"/>
      <c r="V202" s="269"/>
      <c r="W202" s="269"/>
      <c r="X202" s="269"/>
      <c r="Y202" s="269"/>
      <c r="Z202" s="269"/>
      <c r="AA202" s="269"/>
      <c r="AB202" s="269"/>
      <c r="AC202" s="269"/>
      <c r="AD202" s="269"/>
      <c r="AE202" s="269"/>
      <c r="AF202" s="269"/>
    </row>
    <row r="203" ht="15.75" customHeight="1">
      <c r="A203" s="321"/>
      <c r="T203" s="269"/>
      <c r="U203" s="269"/>
      <c r="V203" s="269"/>
      <c r="W203" s="269"/>
      <c r="X203" s="269"/>
      <c r="Y203" s="269"/>
      <c r="Z203" s="269"/>
      <c r="AA203" s="269"/>
      <c r="AB203" s="269"/>
      <c r="AC203" s="269"/>
      <c r="AD203" s="269"/>
      <c r="AE203" s="269"/>
      <c r="AF203" s="269"/>
    </row>
    <row r="204" ht="15.75" customHeight="1">
      <c r="A204" s="321"/>
      <c r="T204" s="269"/>
      <c r="U204" s="269"/>
      <c r="V204" s="269"/>
      <c r="W204" s="269"/>
      <c r="X204" s="269"/>
      <c r="Y204" s="269"/>
      <c r="Z204" s="269"/>
      <c r="AA204" s="269"/>
      <c r="AB204" s="269"/>
      <c r="AC204" s="269"/>
      <c r="AD204" s="269"/>
      <c r="AE204" s="269"/>
      <c r="AF204" s="269"/>
    </row>
    <row r="205" ht="15.75" customHeight="1">
      <c r="A205" s="321"/>
      <c r="T205" s="269"/>
      <c r="U205" s="269"/>
      <c r="V205" s="269"/>
      <c r="W205" s="269"/>
      <c r="X205" s="269"/>
      <c r="Y205" s="269"/>
      <c r="Z205" s="269"/>
      <c r="AA205" s="269"/>
      <c r="AB205" s="269"/>
      <c r="AC205" s="269"/>
      <c r="AD205" s="269"/>
      <c r="AE205" s="269"/>
      <c r="AF205" s="269"/>
    </row>
    <row r="206" ht="15.75" customHeight="1">
      <c r="A206" s="321"/>
      <c r="T206" s="269"/>
      <c r="U206" s="269"/>
      <c r="V206" s="269"/>
      <c r="W206" s="269"/>
      <c r="X206" s="269"/>
      <c r="Y206" s="269"/>
      <c r="Z206" s="269"/>
      <c r="AA206" s="269"/>
      <c r="AB206" s="269"/>
      <c r="AC206" s="269"/>
      <c r="AD206" s="269"/>
      <c r="AE206" s="269"/>
      <c r="AF206" s="269"/>
    </row>
    <row r="207" ht="15.75" customHeight="1">
      <c r="A207" s="321"/>
      <c r="T207" s="269"/>
      <c r="U207" s="269"/>
      <c r="V207" s="269"/>
      <c r="W207" s="269"/>
      <c r="X207" s="269"/>
      <c r="Y207" s="269"/>
      <c r="Z207" s="269"/>
      <c r="AA207" s="269"/>
      <c r="AB207" s="269"/>
      <c r="AC207" s="269"/>
      <c r="AD207" s="269"/>
      <c r="AE207" s="269"/>
      <c r="AF207" s="269"/>
    </row>
    <row r="208" ht="15.75" customHeight="1">
      <c r="A208" s="321"/>
      <c r="T208" s="269"/>
      <c r="U208" s="269"/>
      <c r="V208" s="269"/>
      <c r="W208" s="269"/>
      <c r="X208" s="269"/>
      <c r="Y208" s="269"/>
      <c r="Z208" s="269"/>
      <c r="AA208" s="269"/>
      <c r="AB208" s="269"/>
      <c r="AC208" s="269"/>
      <c r="AD208" s="269"/>
      <c r="AE208" s="269"/>
      <c r="AF208" s="269"/>
    </row>
    <row r="209" ht="15.75" customHeight="1">
      <c r="A209" s="321"/>
      <c r="T209" s="269"/>
      <c r="U209" s="269"/>
      <c r="V209" s="269"/>
      <c r="W209" s="269"/>
      <c r="X209" s="269"/>
      <c r="Y209" s="269"/>
      <c r="Z209" s="269"/>
      <c r="AA209" s="269"/>
      <c r="AB209" s="269"/>
      <c r="AC209" s="269"/>
      <c r="AD209" s="269"/>
      <c r="AE209" s="269"/>
      <c r="AF209" s="269"/>
    </row>
    <row r="210" ht="15.75" customHeight="1">
      <c r="A210" s="321"/>
      <c r="T210" s="269"/>
      <c r="U210" s="269"/>
      <c r="V210" s="269"/>
      <c r="W210" s="269"/>
      <c r="X210" s="269"/>
      <c r="Y210" s="269"/>
      <c r="Z210" s="269"/>
      <c r="AA210" s="269"/>
      <c r="AB210" s="269"/>
      <c r="AC210" s="269"/>
      <c r="AD210" s="269"/>
      <c r="AE210" s="269"/>
      <c r="AF210" s="269"/>
    </row>
    <row r="211" ht="15.75" customHeight="1">
      <c r="A211" s="321"/>
      <c r="T211" s="269"/>
      <c r="U211" s="269"/>
      <c r="V211" s="269"/>
      <c r="W211" s="269"/>
      <c r="X211" s="269"/>
      <c r="Y211" s="269"/>
      <c r="Z211" s="269"/>
      <c r="AA211" s="269"/>
      <c r="AB211" s="269"/>
      <c r="AC211" s="269"/>
      <c r="AD211" s="269"/>
      <c r="AE211" s="269"/>
      <c r="AF211" s="269"/>
    </row>
    <row r="212" ht="15.75" customHeight="1">
      <c r="A212" s="321"/>
      <c r="T212" s="269"/>
      <c r="U212" s="269"/>
      <c r="V212" s="269"/>
      <c r="W212" s="269"/>
      <c r="X212" s="269"/>
      <c r="Y212" s="269"/>
      <c r="Z212" s="269"/>
      <c r="AA212" s="269"/>
      <c r="AB212" s="269"/>
      <c r="AC212" s="269"/>
      <c r="AD212" s="269"/>
      <c r="AE212" s="269"/>
      <c r="AF212" s="269"/>
    </row>
    <row r="213" ht="15.75" customHeight="1">
      <c r="A213" s="321"/>
      <c r="T213" s="269"/>
      <c r="U213" s="269"/>
      <c r="V213" s="269"/>
      <c r="W213" s="269"/>
      <c r="X213" s="269"/>
      <c r="Y213" s="269"/>
      <c r="Z213" s="269"/>
      <c r="AA213" s="269"/>
      <c r="AB213" s="269"/>
      <c r="AC213" s="269"/>
      <c r="AD213" s="269"/>
      <c r="AE213" s="269"/>
      <c r="AF213" s="269"/>
    </row>
    <row r="214" ht="15.75" customHeight="1">
      <c r="A214" s="321"/>
      <c r="T214" s="269"/>
      <c r="U214" s="269"/>
      <c r="V214" s="269"/>
      <c r="W214" s="269"/>
      <c r="X214" s="269"/>
      <c r="Y214" s="269"/>
      <c r="Z214" s="269"/>
      <c r="AA214" s="269"/>
      <c r="AB214" s="269"/>
      <c r="AC214" s="269"/>
      <c r="AD214" s="269"/>
      <c r="AE214" s="269"/>
      <c r="AF214" s="269"/>
    </row>
    <row r="215" ht="15.75" customHeight="1">
      <c r="A215" s="321"/>
      <c r="T215" s="269"/>
      <c r="U215" s="269"/>
      <c r="V215" s="269"/>
      <c r="W215" s="269"/>
      <c r="X215" s="269"/>
      <c r="Y215" s="269"/>
      <c r="Z215" s="269"/>
      <c r="AA215" s="269"/>
      <c r="AB215" s="269"/>
      <c r="AC215" s="269"/>
      <c r="AD215" s="269"/>
      <c r="AE215" s="269"/>
      <c r="AF215" s="269"/>
    </row>
    <row r="216" ht="15.75" customHeight="1">
      <c r="A216" s="321"/>
      <c r="T216" s="269"/>
      <c r="U216" s="269"/>
      <c r="V216" s="269"/>
      <c r="W216" s="269"/>
      <c r="X216" s="269"/>
      <c r="Y216" s="269"/>
      <c r="Z216" s="269"/>
      <c r="AA216" s="269"/>
      <c r="AB216" s="269"/>
      <c r="AC216" s="269"/>
      <c r="AD216" s="269"/>
      <c r="AE216" s="269"/>
      <c r="AF216" s="269"/>
    </row>
    <row r="217" ht="15.75" customHeight="1">
      <c r="A217" s="321"/>
      <c r="T217" s="269"/>
      <c r="U217" s="269"/>
      <c r="V217" s="269"/>
      <c r="W217" s="269"/>
      <c r="X217" s="269"/>
      <c r="Y217" s="269"/>
      <c r="Z217" s="269"/>
      <c r="AA217" s="269"/>
      <c r="AB217" s="269"/>
      <c r="AC217" s="269"/>
      <c r="AD217" s="269"/>
      <c r="AE217" s="269"/>
      <c r="AF217" s="269"/>
    </row>
    <row r="218" ht="15.75" customHeight="1">
      <c r="A218" s="321"/>
      <c r="T218" s="269"/>
      <c r="U218" s="269"/>
      <c r="V218" s="269"/>
      <c r="W218" s="269"/>
      <c r="X218" s="269"/>
      <c r="Y218" s="269"/>
      <c r="Z218" s="269"/>
      <c r="AA218" s="269"/>
      <c r="AB218" s="269"/>
      <c r="AC218" s="269"/>
      <c r="AD218" s="269"/>
      <c r="AE218" s="269"/>
      <c r="AF218" s="269"/>
    </row>
    <row r="219" ht="15.75" customHeight="1">
      <c r="A219" s="321"/>
      <c r="T219" s="269"/>
      <c r="U219" s="269"/>
      <c r="V219" s="269"/>
      <c r="W219" s="269"/>
      <c r="X219" s="269"/>
      <c r="Y219" s="269"/>
      <c r="Z219" s="269"/>
      <c r="AA219" s="269"/>
      <c r="AB219" s="269"/>
      <c r="AC219" s="269"/>
      <c r="AD219" s="269"/>
      <c r="AE219" s="269"/>
      <c r="AF219" s="269"/>
    </row>
    <row r="220" ht="15.75" customHeight="1">
      <c r="A220" s="321"/>
      <c r="T220" s="269"/>
      <c r="U220" s="269"/>
      <c r="V220" s="269"/>
      <c r="W220" s="269"/>
      <c r="X220" s="269"/>
      <c r="Y220" s="269"/>
      <c r="Z220" s="269"/>
      <c r="AA220" s="269"/>
      <c r="AB220" s="269"/>
      <c r="AC220" s="269"/>
      <c r="AD220" s="269"/>
      <c r="AE220" s="269"/>
      <c r="AF220" s="269"/>
    </row>
    <row r="221" ht="15.75" customHeight="1">
      <c r="A221" s="321"/>
      <c r="T221" s="269"/>
      <c r="U221" s="269"/>
      <c r="V221" s="269"/>
      <c r="W221" s="269"/>
      <c r="X221" s="269"/>
      <c r="Y221" s="269"/>
      <c r="Z221" s="269"/>
      <c r="AA221" s="269"/>
      <c r="AB221" s="269"/>
      <c r="AC221" s="269"/>
      <c r="AD221" s="269"/>
      <c r="AE221" s="269"/>
      <c r="AF221" s="269"/>
    </row>
    <row r="222" ht="15.75" customHeight="1">
      <c r="A222" s="321"/>
      <c r="T222" s="269"/>
      <c r="U222" s="269"/>
      <c r="V222" s="269"/>
      <c r="W222" s="269"/>
      <c r="X222" s="269"/>
      <c r="Y222" s="269"/>
      <c r="Z222" s="269"/>
      <c r="AA222" s="269"/>
      <c r="AB222" s="269"/>
      <c r="AC222" s="269"/>
      <c r="AD222" s="269"/>
      <c r="AE222" s="269"/>
      <c r="AF222" s="269"/>
    </row>
    <row r="223" ht="15.75" customHeight="1">
      <c r="A223" s="321"/>
      <c r="T223" s="269"/>
      <c r="U223" s="269"/>
      <c r="V223" s="269"/>
      <c r="W223" s="269"/>
      <c r="X223" s="269"/>
      <c r="Y223" s="269"/>
      <c r="Z223" s="269"/>
      <c r="AA223" s="269"/>
      <c r="AB223" s="269"/>
      <c r="AC223" s="269"/>
      <c r="AD223" s="269"/>
      <c r="AE223" s="269"/>
      <c r="AF223" s="269"/>
    </row>
    <row r="224" ht="15.75" customHeight="1">
      <c r="A224" s="321"/>
      <c r="T224" s="269"/>
      <c r="U224" s="269"/>
      <c r="V224" s="269"/>
      <c r="W224" s="269"/>
      <c r="X224" s="269"/>
      <c r="Y224" s="269"/>
      <c r="Z224" s="269"/>
      <c r="AA224" s="269"/>
      <c r="AB224" s="269"/>
      <c r="AC224" s="269"/>
      <c r="AD224" s="269"/>
      <c r="AE224" s="269"/>
      <c r="AF224" s="26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A2"/>
    <mergeCell ref="B1:B2"/>
    <mergeCell ref="C1:C2"/>
    <mergeCell ref="D1:S1"/>
  </mergeCells>
  <conditionalFormatting sqref="C3:C24">
    <cfRule type="containsText" dxfId="0" priority="1" operator="containsText" text="DONE">
      <formula>NOT(ISERROR(SEARCH(("DONE"),(C3))))</formula>
    </cfRule>
  </conditionalFormatting>
  <conditionalFormatting sqref="C3:C24">
    <cfRule type="containsText" dxfId="1" priority="2" operator="containsText" text="PROGRESS">
      <formula>NOT(ISERROR(SEARCH(("PROGRESS"),(C3))))</formula>
    </cfRule>
  </conditionalFormatting>
  <conditionalFormatting sqref="A3:A25">
    <cfRule type="cellIs" dxfId="2" priority="3" operator="equal">
      <formula>1</formula>
    </cfRule>
  </conditionalFormatting>
  <conditionalFormatting sqref="C3:C24">
    <cfRule type="containsText" dxfId="3" priority="4" operator="containsText" text="METRICS">
      <formula>NOT(ISERROR(SEARCH(("METRICS"),(C3))))</formula>
    </cfRule>
  </conditionalFormatting>
  <printOptions/>
  <pageMargins bottom="0.787401575" footer="0.0" header="0.0" left="0.7" right="0.7" top="0.7874015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38"/>
    <col customWidth="1" min="2" max="2" width="57.13"/>
    <col customWidth="1" min="3" max="3" width="21.13"/>
    <col customWidth="1" min="4" max="4" width="7.63"/>
    <col customWidth="1" min="5" max="5" width="14.13"/>
    <col customWidth="1" min="6" max="6" width="10.38"/>
    <col customWidth="1" min="7" max="7" width="27.25"/>
    <col customWidth="1" min="8" max="8" width="11.5"/>
    <col customWidth="1" min="9" max="9" width="14.13"/>
    <col customWidth="1" min="10" max="10" width="13.25"/>
    <col customWidth="1" min="11" max="12" width="11.13"/>
    <col customWidth="1" min="13" max="13" width="12.0"/>
    <col customWidth="1" min="14" max="27" width="11.13"/>
  </cols>
  <sheetData>
    <row r="1" ht="15.75" customHeight="1">
      <c r="A1" s="428" t="s">
        <v>2058</v>
      </c>
      <c r="B1" s="269"/>
      <c r="C1" s="269"/>
      <c r="D1" s="269"/>
      <c r="E1" s="269"/>
      <c r="F1" s="269"/>
      <c r="G1" s="269"/>
      <c r="H1" s="269"/>
      <c r="I1" s="269"/>
      <c r="J1" s="269"/>
      <c r="K1" s="269"/>
      <c r="L1" s="269"/>
      <c r="M1" s="269"/>
    </row>
    <row r="2" ht="15.75" customHeight="1">
      <c r="A2" s="269"/>
      <c r="B2" s="269"/>
      <c r="C2" s="269"/>
      <c r="D2" s="269"/>
      <c r="E2" s="269"/>
      <c r="F2" s="269"/>
      <c r="G2" s="269"/>
      <c r="H2" s="269"/>
      <c r="I2" s="269"/>
      <c r="J2" s="269"/>
      <c r="K2" s="269"/>
      <c r="L2" s="269"/>
      <c r="M2" s="269"/>
    </row>
    <row r="3" ht="15.75" customHeight="1">
      <c r="A3" s="442" t="s">
        <v>2059</v>
      </c>
      <c r="B3" s="443"/>
    </row>
    <row r="4" ht="15.75" customHeight="1">
      <c r="A4" s="6" t="s">
        <v>3</v>
      </c>
      <c r="B4" s="6" t="s">
        <v>59</v>
      </c>
      <c r="C4" s="6" t="s">
        <v>60</v>
      </c>
      <c r="D4" s="6" t="s">
        <v>2008</v>
      </c>
      <c r="E4" s="6" t="s">
        <v>2027</v>
      </c>
      <c r="F4" s="6" t="s">
        <v>2028</v>
      </c>
      <c r="G4" s="6" t="s">
        <v>2029</v>
      </c>
      <c r="H4" s="6" t="s">
        <v>1859</v>
      </c>
      <c r="I4" s="6" t="s">
        <v>1860</v>
      </c>
      <c r="J4" s="6" t="s">
        <v>1861</v>
      </c>
      <c r="K4" s="6" t="s">
        <v>2060</v>
      </c>
      <c r="L4" s="6" t="s">
        <v>2061</v>
      </c>
      <c r="M4" s="6" t="s">
        <v>2062</v>
      </c>
      <c r="N4" s="168"/>
      <c r="O4" s="168"/>
      <c r="P4" s="168"/>
      <c r="Q4" s="168"/>
      <c r="R4" s="168"/>
      <c r="S4" s="168"/>
      <c r="T4" s="168"/>
      <c r="U4" s="168"/>
      <c r="V4" s="168"/>
      <c r="W4" s="168"/>
      <c r="X4" s="168"/>
      <c r="Y4" s="168"/>
      <c r="Z4" s="168"/>
      <c r="AA4" s="168"/>
    </row>
    <row r="5" ht="15.75" customHeight="1">
      <c r="A5" s="414" t="s">
        <v>2054</v>
      </c>
      <c r="B5" s="313" t="s">
        <v>2063</v>
      </c>
      <c r="C5" s="313" t="s">
        <v>2064</v>
      </c>
      <c r="D5" s="313" t="s">
        <v>1713</v>
      </c>
      <c r="E5" s="313" t="s">
        <v>324</v>
      </c>
      <c r="F5" s="313" t="s">
        <v>2032</v>
      </c>
      <c r="G5" s="313" t="s">
        <v>2065</v>
      </c>
      <c r="H5" s="313" t="s">
        <v>1545</v>
      </c>
      <c r="I5" s="313" t="s">
        <v>1545</v>
      </c>
      <c r="J5" s="313" t="s">
        <v>1545</v>
      </c>
      <c r="K5" s="313" t="s">
        <v>1545</v>
      </c>
      <c r="L5" s="313" t="s">
        <v>1545</v>
      </c>
      <c r="M5" s="313" t="s">
        <v>1545</v>
      </c>
      <c r="N5" s="269"/>
      <c r="O5" s="269"/>
      <c r="P5" s="269"/>
      <c r="Q5" s="269"/>
      <c r="R5" s="269"/>
      <c r="S5" s="269"/>
      <c r="T5" s="269"/>
      <c r="U5" s="269"/>
      <c r="V5" s="269"/>
      <c r="W5" s="269"/>
      <c r="X5" s="269"/>
      <c r="Y5" s="269"/>
      <c r="Z5" s="269"/>
      <c r="AA5" s="269"/>
    </row>
    <row r="6" ht="15.75" customHeight="1">
      <c r="A6" s="414" t="s">
        <v>2055</v>
      </c>
      <c r="B6" s="313" t="s">
        <v>2066</v>
      </c>
      <c r="C6" s="313" t="s">
        <v>2064</v>
      </c>
      <c r="D6" s="313" t="s">
        <v>1713</v>
      </c>
      <c r="E6" s="313" t="s">
        <v>324</v>
      </c>
      <c r="F6" s="313" t="s">
        <v>2032</v>
      </c>
      <c r="G6" s="313" t="s">
        <v>2065</v>
      </c>
      <c r="H6" s="313" t="s">
        <v>2036</v>
      </c>
      <c r="I6" s="313" t="s">
        <v>1545</v>
      </c>
      <c r="J6" s="313" t="s">
        <v>1545</v>
      </c>
      <c r="K6" s="313" t="s">
        <v>1545</v>
      </c>
      <c r="L6" s="313" t="s">
        <v>1545</v>
      </c>
      <c r="M6" s="313" t="s">
        <v>1545</v>
      </c>
      <c r="N6" s="269"/>
      <c r="O6" s="269"/>
      <c r="P6" s="269"/>
      <c r="Q6" s="269"/>
      <c r="R6" s="269"/>
      <c r="S6" s="269"/>
      <c r="T6" s="269"/>
      <c r="U6" s="269"/>
      <c r="V6" s="269"/>
      <c r="W6" s="269"/>
      <c r="X6" s="269"/>
      <c r="Y6" s="269"/>
      <c r="Z6" s="269"/>
      <c r="AA6" s="269"/>
    </row>
    <row r="7" ht="15.75" customHeight="1">
      <c r="A7" s="414" t="s">
        <v>2056</v>
      </c>
      <c r="B7" s="313" t="s">
        <v>2067</v>
      </c>
      <c r="C7" s="313" t="s">
        <v>2064</v>
      </c>
      <c r="D7" s="313" t="s">
        <v>1713</v>
      </c>
      <c r="E7" s="313" t="s">
        <v>2032</v>
      </c>
      <c r="F7" s="313" t="s">
        <v>2032</v>
      </c>
      <c r="G7" s="313" t="s">
        <v>2065</v>
      </c>
      <c r="H7" s="313" t="s">
        <v>2036</v>
      </c>
      <c r="I7" s="313" t="s">
        <v>2036</v>
      </c>
      <c r="J7" s="313" t="s">
        <v>1545</v>
      </c>
      <c r="K7" s="313" t="s">
        <v>1545</v>
      </c>
      <c r="L7" s="313" t="s">
        <v>1545</v>
      </c>
      <c r="M7" s="313" t="s">
        <v>1545</v>
      </c>
      <c r="N7" s="269"/>
      <c r="O7" s="269"/>
      <c r="P7" s="269"/>
      <c r="Q7" s="269"/>
      <c r="R7" s="269"/>
      <c r="S7" s="269"/>
      <c r="T7" s="269"/>
      <c r="U7" s="269"/>
      <c r="V7" s="269"/>
      <c r="W7" s="269"/>
      <c r="X7" s="269"/>
      <c r="Y7" s="269"/>
      <c r="Z7" s="269"/>
      <c r="AA7" s="269"/>
    </row>
    <row r="8" ht="15.75" customHeight="1">
      <c r="A8" s="414" t="s">
        <v>2068</v>
      </c>
      <c r="B8" s="313" t="s">
        <v>2069</v>
      </c>
      <c r="C8" s="313" t="s">
        <v>2064</v>
      </c>
      <c r="D8" s="313" t="s">
        <v>1713</v>
      </c>
      <c r="E8" s="313" t="s">
        <v>2032</v>
      </c>
      <c r="F8" s="313" t="s">
        <v>2032</v>
      </c>
      <c r="G8" s="313" t="s">
        <v>2065</v>
      </c>
      <c r="H8" s="313" t="s">
        <v>2036</v>
      </c>
      <c r="I8" s="313" t="s">
        <v>1545</v>
      </c>
      <c r="J8" s="313" t="s">
        <v>2036</v>
      </c>
      <c r="K8" s="313" t="s">
        <v>1545</v>
      </c>
      <c r="L8" s="313" t="s">
        <v>1545</v>
      </c>
      <c r="M8" s="313" t="s">
        <v>1545</v>
      </c>
      <c r="N8" s="269"/>
      <c r="O8" s="269"/>
      <c r="P8" s="269"/>
      <c r="Q8" s="269"/>
      <c r="R8" s="269"/>
      <c r="S8" s="269"/>
      <c r="T8" s="269"/>
      <c r="U8" s="269"/>
      <c r="V8" s="269"/>
      <c r="W8" s="269"/>
      <c r="X8" s="269"/>
      <c r="Y8" s="269"/>
      <c r="Z8" s="269"/>
      <c r="AA8" s="269"/>
    </row>
    <row r="9" ht="15.75" customHeight="1">
      <c r="A9" s="414" t="s">
        <v>2070</v>
      </c>
      <c r="B9" s="313" t="s">
        <v>2071</v>
      </c>
      <c r="C9" s="313" t="s">
        <v>2064</v>
      </c>
      <c r="D9" s="313" t="s">
        <v>1713</v>
      </c>
      <c r="E9" s="313" t="s">
        <v>2032</v>
      </c>
      <c r="F9" s="313" t="s">
        <v>2032</v>
      </c>
      <c r="G9" s="313" t="s">
        <v>2065</v>
      </c>
      <c r="H9" s="313" t="s">
        <v>2036</v>
      </c>
      <c r="I9" s="313" t="s">
        <v>2036</v>
      </c>
      <c r="J9" s="313" t="s">
        <v>2036</v>
      </c>
      <c r="K9" s="313" t="s">
        <v>1545</v>
      </c>
      <c r="L9" s="313" t="s">
        <v>1545</v>
      </c>
      <c r="M9" s="313" t="s">
        <v>1545</v>
      </c>
      <c r="N9" s="269"/>
      <c r="O9" s="269"/>
      <c r="P9" s="269"/>
      <c r="Q9" s="269"/>
      <c r="R9" s="269"/>
      <c r="S9" s="269"/>
      <c r="T9" s="269"/>
      <c r="U9" s="269"/>
      <c r="V9" s="269"/>
      <c r="W9" s="269"/>
      <c r="X9" s="269"/>
      <c r="Y9" s="269"/>
      <c r="Z9" s="269"/>
      <c r="AA9" s="269"/>
    </row>
    <row r="10" ht="15.75" customHeight="1">
      <c r="A10" s="414" t="s">
        <v>2072</v>
      </c>
      <c r="B10" s="313" t="s">
        <v>2073</v>
      </c>
      <c r="C10" s="313" t="s">
        <v>2064</v>
      </c>
      <c r="D10" s="313" t="s">
        <v>1713</v>
      </c>
      <c r="E10" s="313" t="s">
        <v>2032</v>
      </c>
      <c r="F10" s="313" t="s">
        <v>2032</v>
      </c>
      <c r="G10" s="313" t="s">
        <v>2065</v>
      </c>
      <c r="H10" s="313" t="s">
        <v>2036</v>
      </c>
      <c r="I10" s="313" t="s">
        <v>2036</v>
      </c>
      <c r="J10" s="313" t="s">
        <v>2036</v>
      </c>
      <c r="K10" s="313" t="s">
        <v>2036</v>
      </c>
      <c r="L10" s="313" t="s">
        <v>1545</v>
      </c>
      <c r="M10" s="313" t="s">
        <v>1545</v>
      </c>
      <c r="N10" s="269"/>
      <c r="O10" s="269"/>
      <c r="P10" s="269"/>
      <c r="Q10" s="269"/>
      <c r="R10" s="269"/>
      <c r="S10" s="269"/>
      <c r="T10" s="269"/>
      <c r="U10" s="269"/>
      <c r="V10" s="269"/>
      <c r="W10" s="269"/>
      <c r="X10" s="269"/>
      <c r="Y10" s="269"/>
      <c r="Z10" s="269"/>
      <c r="AA10" s="269"/>
    </row>
    <row r="11" ht="15.75" customHeight="1">
      <c r="A11" s="414" t="s">
        <v>2074</v>
      </c>
      <c r="B11" s="313" t="s">
        <v>2075</v>
      </c>
      <c r="C11" s="313" t="s">
        <v>2064</v>
      </c>
      <c r="D11" s="313" t="s">
        <v>1713</v>
      </c>
      <c r="E11" s="313" t="s">
        <v>2032</v>
      </c>
      <c r="F11" s="313" t="s">
        <v>2032</v>
      </c>
      <c r="G11" s="313" t="s">
        <v>2065</v>
      </c>
      <c r="H11" s="313" t="s">
        <v>2036</v>
      </c>
      <c r="I11" s="313" t="s">
        <v>2036</v>
      </c>
      <c r="J11" s="313" t="s">
        <v>2036</v>
      </c>
      <c r="K11" s="313" t="s">
        <v>1545</v>
      </c>
      <c r="L11" s="313" t="s">
        <v>2036</v>
      </c>
      <c r="M11" s="313" t="s">
        <v>1545</v>
      </c>
      <c r="N11" s="269"/>
      <c r="O11" s="269"/>
      <c r="P11" s="269"/>
      <c r="Q11" s="269"/>
      <c r="R11" s="269"/>
      <c r="S11" s="269"/>
      <c r="T11" s="269"/>
      <c r="U11" s="269"/>
      <c r="V11" s="269"/>
      <c r="W11" s="269"/>
      <c r="X11" s="269"/>
      <c r="Y11" s="269"/>
      <c r="Z11" s="269"/>
      <c r="AA11" s="269"/>
    </row>
    <row r="12" ht="15.75" customHeight="1">
      <c r="A12" s="414" t="s">
        <v>2076</v>
      </c>
      <c r="B12" s="313" t="s">
        <v>2077</v>
      </c>
      <c r="C12" s="313" t="s">
        <v>2064</v>
      </c>
      <c r="D12" s="313" t="s">
        <v>1713</v>
      </c>
      <c r="E12" s="313" t="s">
        <v>2032</v>
      </c>
      <c r="F12" s="313" t="s">
        <v>2032</v>
      </c>
      <c r="G12" s="313" t="s">
        <v>2065</v>
      </c>
      <c r="H12" s="313" t="s">
        <v>2036</v>
      </c>
      <c r="I12" s="313" t="s">
        <v>2036</v>
      </c>
      <c r="J12" s="313" t="s">
        <v>2036</v>
      </c>
      <c r="K12" s="313" t="s">
        <v>1545</v>
      </c>
      <c r="L12" s="313" t="s">
        <v>1545</v>
      </c>
      <c r="M12" s="313" t="s">
        <v>2036</v>
      </c>
      <c r="N12" s="269"/>
      <c r="O12" s="269"/>
      <c r="P12" s="269"/>
      <c r="Q12" s="269"/>
      <c r="R12" s="269"/>
      <c r="S12" s="269"/>
      <c r="T12" s="269"/>
      <c r="U12" s="269"/>
      <c r="V12" s="269"/>
      <c r="W12" s="269"/>
      <c r="X12" s="269"/>
      <c r="Y12" s="269"/>
      <c r="Z12" s="269"/>
      <c r="AA12" s="269"/>
    </row>
    <row r="13" ht="15.75" customHeight="1">
      <c r="A13" s="414" t="s">
        <v>2078</v>
      </c>
      <c r="B13" s="315" t="s">
        <v>2079</v>
      </c>
      <c r="C13" s="313" t="s">
        <v>2064</v>
      </c>
      <c r="D13" s="313" t="s">
        <v>1713</v>
      </c>
      <c r="E13" s="313" t="s">
        <v>2032</v>
      </c>
      <c r="F13" s="313" t="s">
        <v>2032</v>
      </c>
      <c r="G13" s="313" t="s">
        <v>2065</v>
      </c>
      <c r="H13" s="313" t="s">
        <v>2036</v>
      </c>
      <c r="I13" s="313" t="s">
        <v>2036</v>
      </c>
      <c r="J13" s="313" t="s">
        <v>2036</v>
      </c>
      <c r="K13" s="313" t="s">
        <v>2036</v>
      </c>
      <c r="L13" s="313" t="s">
        <v>2036</v>
      </c>
      <c r="M13" s="313" t="s">
        <v>2036</v>
      </c>
      <c r="N13" s="269"/>
      <c r="O13" s="269"/>
      <c r="P13" s="269"/>
      <c r="Q13" s="269"/>
      <c r="R13" s="269"/>
      <c r="S13" s="269"/>
      <c r="T13" s="269"/>
      <c r="U13" s="269"/>
      <c r="V13" s="269"/>
      <c r="W13" s="269"/>
      <c r="X13" s="269"/>
      <c r="Y13" s="269"/>
      <c r="Z13" s="269"/>
      <c r="AA13" s="269"/>
    </row>
    <row r="14" ht="15.75" customHeight="1">
      <c r="A14" s="414" t="s">
        <v>2057</v>
      </c>
      <c r="B14" s="313" t="s">
        <v>2080</v>
      </c>
      <c r="C14" s="313" t="s">
        <v>2064</v>
      </c>
      <c r="D14" s="313" t="s">
        <v>1713</v>
      </c>
      <c r="E14" s="313" t="s">
        <v>2032</v>
      </c>
      <c r="F14" s="313" t="s">
        <v>2032</v>
      </c>
      <c r="G14" s="313" t="s">
        <v>2065</v>
      </c>
      <c r="H14" s="313" t="s">
        <v>1545</v>
      </c>
      <c r="I14" s="313" t="s">
        <v>2036</v>
      </c>
      <c r="J14" s="313" t="s">
        <v>1545</v>
      </c>
      <c r="K14" s="313" t="s">
        <v>1545</v>
      </c>
      <c r="L14" s="313" t="s">
        <v>1545</v>
      </c>
      <c r="M14" s="313" t="s">
        <v>1545</v>
      </c>
      <c r="N14" s="269"/>
      <c r="O14" s="269"/>
      <c r="P14" s="269"/>
      <c r="Q14" s="269"/>
      <c r="R14" s="269"/>
      <c r="S14" s="269"/>
      <c r="T14" s="269"/>
      <c r="U14" s="269"/>
      <c r="V14" s="269"/>
      <c r="W14" s="269"/>
      <c r="X14" s="269"/>
      <c r="Y14" s="269"/>
      <c r="Z14" s="269"/>
      <c r="AA14" s="269"/>
    </row>
    <row r="15" ht="15.75" customHeight="1">
      <c r="A15" s="414" t="s">
        <v>2081</v>
      </c>
      <c r="B15" s="313" t="s">
        <v>2082</v>
      </c>
      <c r="C15" s="313" t="s">
        <v>2064</v>
      </c>
      <c r="D15" s="313" t="s">
        <v>1713</v>
      </c>
      <c r="E15" s="313" t="s">
        <v>2032</v>
      </c>
      <c r="F15" s="313" t="s">
        <v>2032</v>
      </c>
      <c r="G15" s="313" t="s">
        <v>2065</v>
      </c>
      <c r="H15" s="313" t="s">
        <v>1545</v>
      </c>
      <c r="I15" s="313" t="s">
        <v>2036</v>
      </c>
      <c r="J15" s="313" t="s">
        <v>2036</v>
      </c>
      <c r="K15" s="313" t="s">
        <v>1545</v>
      </c>
      <c r="L15" s="313" t="s">
        <v>1545</v>
      </c>
      <c r="M15" s="313" t="s">
        <v>1545</v>
      </c>
      <c r="N15" s="269"/>
      <c r="O15" s="269"/>
      <c r="P15" s="269"/>
      <c r="Q15" s="269"/>
      <c r="R15" s="269"/>
      <c r="S15" s="269"/>
      <c r="T15" s="269"/>
      <c r="U15" s="269"/>
      <c r="V15" s="269"/>
      <c r="W15" s="269"/>
      <c r="X15" s="269"/>
      <c r="Y15" s="269"/>
      <c r="Z15" s="269"/>
      <c r="AA15" s="269"/>
    </row>
    <row r="16" ht="15.75" customHeight="1">
      <c r="A16" s="304" t="s">
        <v>2083</v>
      </c>
      <c r="B16" s="302" t="s">
        <v>2084</v>
      </c>
      <c r="C16" s="302" t="s">
        <v>2064</v>
      </c>
      <c r="D16" s="302" t="s">
        <v>1713</v>
      </c>
      <c r="E16" s="302" t="s">
        <v>2032</v>
      </c>
      <c r="F16" s="302" t="s">
        <v>2032</v>
      </c>
      <c r="G16" s="302" t="s">
        <v>2065</v>
      </c>
      <c r="H16" s="444" t="s">
        <v>1545</v>
      </c>
      <c r="I16" s="302" t="s">
        <v>2036</v>
      </c>
      <c r="J16" s="302" t="s">
        <v>2036</v>
      </c>
      <c r="K16" s="302" t="s">
        <v>2036</v>
      </c>
      <c r="L16" s="302" t="s">
        <v>2036</v>
      </c>
      <c r="M16" s="302" t="s">
        <v>2036</v>
      </c>
    </row>
    <row r="17" ht="15.75" customHeight="1"/>
    <row r="18" ht="15.75" customHeight="1"/>
    <row r="19" ht="15.75" customHeight="1"/>
    <row r="20" ht="15.75" customHeight="1">
      <c r="A20" s="438" t="s">
        <v>2085</v>
      </c>
      <c r="B20" s="439"/>
    </row>
    <row r="21" ht="15.75" customHeight="1">
      <c r="A21" s="6" t="s">
        <v>3</v>
      </c>
      <c r="B21" s="6" t="s">
        <v>59</v>
      </c>
      <c r="C21" s="6" t="s">
        <v>60</v>
      </c>
      <c r="D21" s="6" t="s">
        <v>2008</v>
      </c>
      <c r="E21" s="6" t="s">
        <v>2027</v>
      </c>
      <c r="F21" s="6" t="s">
        <v>2028</v>
      </c>
      <c r="G21" s="6" t="s">
        <v>2029</v>
      </c>
      <c r="H21" s="6" t="s">
        <v>1859</v>
      </c>
      <c r="I21" s="6" t="s">
        <v>1860</v>
      </c>
      <c r="J21" s="6" t="s">
        <v>1861</v>
      </c>
      <c r="K21" s="6" t="s">
        <v>2060</v>
      </c>
      <c r="L21" s="6" t="s">
        <v>2061</v>
      </c>
      <c r="M21" s="6" t="s">
        <v>2062</v>
      </c>
      <c r="N21" s="168"/>
      <c r="O21" s="168"/>
      <c r="P21" s="168"/>
      <c r="Q21" s="168"/>
      <c r="R21" s="168"/>
      <c r="S21" s="168"/>
      <c r="T21" s="168"/>
      <c r="U21" s="168"/>
      <c r="V21" s="168"/>
      <c r="W21" s="168"/>
      <c r="X21" s="168"/>
      <c r="Y21" s="168"/>
      <c r="Z21" s="168"/>
      <c r="AA21" s="168"/>
    </row>
    <row r="22" ht="15.75" customHeight="1">
      <c r="A22" s="440" t="s">
        <v>2086</v>
      </c>
      <c r="B22" s="441" t="s">
        <v>2087</v>
      </c>
      <c r="C22" s="441" t="s">
        <v>67</v>
      </c>
      <c r="D22" s="441" t="s">
        <v>1713</v>
      </c>
      <c r="E22" s="441" t="s">
        <v>324</v>
      </c>
      <c r="F22" s="441" t="s">
        <v>2032</v>
      </c>
      <c r="G22" s="441" t="s">
        <v>2088</v>
      </c>
      <c r="H22" s="441" t="s">
        <v>1545</v>
      </c>
      <c r="I22" s="441" t="s">
        <v>1545</v>
      </c>
      <c r="J22" s="441" t="s">
        <v>1545</v>
      </c>
      <c r="K22" s="441" t="s">
        <v>1545</v>
      </c>
      <c r="L22" s="441" t="s">
        <v>1545</v>
      </c>
      <c r="M22" s="441" t="s">
        <v>1545</v>
      </c>
    </row>
    <row r="23" ht="15.75" customHeight="1">
      <c r="A23" s="304" t="s">
        <v>2089</v>
      </c>
      <c r="B23" s="302" t="s">
        <v>2090</v>
      </c>
      <c r="C23" s="302" t="s">
        <v>67</v>
      </c>
      <c r="D23" s="302" t="s">
        <v>1713</v>
      </c>
      <c r="E23" s="302" t="s">
        <v>324</v>
      </c>
      <c r="F23" s="302" t="s">
        <v>2032</v>
      </c>
      <c r="G23" s="302" t="s">
        <v>2088</v>
      </c>
      <c r="H23" s="302" t="s">
        <v>2036</v>
      </c>
      <c r="I23" s="302" t="s">
        <v>1545</v>
      </c>
      <c r="J23" s="302" t="s">
        <v>1545</v>
      </c>
      <c r="K23" s="302" t="s">
        <v>1545</v>
      </c>
      <c r="L23" s="302" t="s">
        <v>1545</v>
      </c>
      <c r="M23" s="302" t="s">
        <v>1545</v>
      </c>
    </row>
    <row r="24" ht="15.75" customHeight="1">
      <c r="A24" s="304" t="s">
        <v>2091</v>
      </c>
      <c r="B24" s="302" t="s">
        <v>2092</v>
      </c>
      <c r="C24" s="302" t="s">
        <v>67</v>
      </c>
      <c r="D24" s="302" t="s">
        <v>1713</v>
      </c>
      <c r="E24" s="302" t="s">
        <v>2032</v>
      </c>
      <c r="F24" s="302" t="s">
        <v>2032</v>
      </c>
      <c r="G24" s="302" t="s">
        <v>2088</v>
      </c>
      <c r="H24" s="302" t="s">
        <v>2036</v>
      </c>
      <c r="I24" s="302" t="s">
        <v>2036</v>
      </c>
      <c r="J24" s="302" t="s">
        <v>1545</v>
      </c>
      <c r="K24" s="302" t="s">
        <v>1545</v>
      </c>
      <c r="L24" s="302" t="s">
        <v>1545</v>
      </c>
      <c r="M24" s="302" t="s">
        <v>1545</v>
      </c>
    </row>
    <row r="25" ht="15.75" customHeight="1">
      <c r="A25" s="304" t="s">
        <v>2093</v>
      </c>
      <c r="B25" s="302" t="s">
        <v>2094</v>
      </c>
      <c r="C25" s="302" t="s">
        <v>67</v>
      </c>
      <c r="D25" s="302" t="s">
        <v>1713</v>
      </c>
      <c r="E25" s="302" t="s">
        <v>2032</v>
      </c>
      <c r="F25" s="302" t="s">
        <v>2032</v>
      </c>
      <c r="G25" s="302" t="s">
        <v>2088</v>
      </c>
      <c r="H25" s="302" t="s">
        <v>2036</v>
      </c>
      <c r="I25" s="302" t="s">
        <v>1545</v>
      </c>
      <c r="J25" s="302" t="s">
        <v>2036</v>
      </c>
      <c r="K25" s="302" t="s">
        <v>1545</v>
      </c>
      <c r="L25" s="302" t="s">
        <v>1545</v>
      </c>
      <c r="M25" s="302" t="s">
        <v>1545</v>
      </c>
    </row>
    <row r="26" ht="15.75" customHeight="1">
      <c r="A26" s="304" t="s">
        <v>2095</v>
      </c>
      <c r="B26" s="302" t="s">
        <v>2096</v>
      </c>
      <c r="C26" s="302" t="s">
        <v>67</v>
      </c>
      <c r="D26" s="302" t="s">
        <v>1713</v>
      </c>
      <c r="E26" s="302" t="s">
        <v>2032</v>
      </c>
      <c r="F26" s="302" t="s">
        <v>2032</v>
      </c>
      <c r="G26" s="302" t="s">
        <v>2088</v>
      </c>
      <c r="H26" s="302" t="s">
        <v>2036</v>
      </c>
      <c r="I26" s="302" t="s">
        <v>2036</v>
      </c>
      <c r="J26" s="302" t="s">
        <v>2036</v>
      </c>
      <c r="K26" s="302" t="s">
        <v>1545</v>
      </c>
      <c r="L26" s="302" t="s">
        <v>1545</v>
      </c>
      <c r="M26" s="302" t="s">
        <v>1545</v>
      </c>
    </row>
    <row r="27" ht="15.75" customHeight="1">
      <c r="A27" s="304" t="s">
        <v>2097</v>
      </c>
      <c r="B27" s="302" t="s">
        <v>2098</v>
      </c>
      <c r="C27" s="302" t="s">
        <v>67</v>
      </c>
      <c r="D27" s="302" t="s">
        <v>1713</v>
      </c>
      <c r="E27" s="302" t="s">
        <v>2032</v>
      </c>
      <c r="F27" s="302" t="s">
        <v>2032</v>
      </c>
      <c r="G27" s="302" t="s">
        <v>2088</v>
      </c>
      <c r="H27" s="302" t="s">
        <v>2036</v>
      </c>
      <c r="I27" s="302" t="s">
        <v>2036</v>
      </c>
      <c r="J27" s="302" t="s">
        <v>2036</v>
      </c>
      <c r="K27" s="302" t="s">
        <v>2036</v>
      </c>
      <c r="L27" s="302" t="s">
        <v>1545</v>
      </c>
      <c r="M27" s="302" t="s">
        <v>1545</v>
      </c>
    </row>
    <row r="28" ht="15.75" customHeight="1">
      <c r="A28" s="304" t="s">
        <v>2099</v>
      </c>
      <c r="B28" s="302" t="s">
        <v>2100</v>
      </c>
      <c r="C28" s="302" t="s">
        <v>67</v>
      </c>
      <c r="D28" s="302" t="s">
        <v>1713</v>
      </c>
      <c r="E28" s="302" t="s">
        <v>2032</v>
      </c>
      <c r="F28" s="302" t="s">
        <v>2032</v>
      </c>
      <c r="G28" s="302" t="s">
        <v>2088</v>
      </c>
      <c r="H28" s="302" t="s">
        <v>2036</v>
      </c>
      <c r="I28" s="302" t="s">
        <v>2036</v>
      </c>
      <c r="J28" s="302" t="s">
        <v>2036</v>
      </c>
      <c r="K28" s="302" t="s">
        <v>1545</v>
      </c>
      <c r="L28" s="302" t="s">
        <v>2036</v>
      </c>
      <c r="M28" s="302" t="s">
        <v>1545</v>
      </c>
    </row>
    <row r="29" ht="15.75" customHeight="1">
      <c r="A29" s="304" t="s">
        <v>2101</v>
      </c>
      <c r="B29" s="302" t="s">
        <v>2102</v>
      </c>
      <c r="C29" s="302" t="s">
        <v>67</v>
      </c>
      <c r="D29" s="302" t="s">
        <v>1713</v>
      </c>
      <c r="E29" s="302" t="s">
        <v>2032</v>
      </c>
      <c r="F29" s="302" t="s">
        <v>2032</v>
      </c>
      <c r="G29" s="302" t="s">
        <v>2088</v>
      </c>
      <c r="H29" s="302" t="s">
        <v>2036</v>
      </c>
      <c r="I29" s="302" t="s">
        <v>2036</v>
      </c>
      <c r="J29" s="302" t="s">
        <v>2036</v>
      </c>
      <c r="K29" s="302" t="s">
        <v>1545</v>
      </c>
      <c r="L29" s="302" t="s">
        <v>1545</v>
      </c>
      <c r="M29" s="302" t="s">
        <v>2036</v>
      </c>
    </row>
    <row r="30" ht="15.75" customHeight="1">
      <c r="A30" s="304" t="s">
        <v>2103</v>
      </c>
      <c r="B30" s="444" t="s">
        <v>2079</v>
      </c>
      <c r="C30" s="302" t="s">
        <v>67</v>
      </c>
      <c r="D30" s="302" t="s">
        <v>1713</v>
      </c>
      <c r="E30" s="302" t="s">
        <v>2032</v>
      </c>
      <c r="F30" s="302" t="s">
        <v>2032</v>
      </c>
      <c r="G30" s="302" t="s">
        <v>2088</v>
      </c>
      <c r="H30" s="302" t="s">
        <v>2036</v>
      </c>
      <c r="I30" s="302" t="s">
        <v>2036</v>
      </c>
      <c r="J30" s="302" t="s">
        <v>2036</v>
      </c>
      <c r="K30" s="302" t="s">
        <v>2036</v>
      </c>
      <c r="L30" s="302" t="s">
        <v>2036</v>
      </c>
      <c r="M30" s="302" t="s">
        <v>2036</v>
      </c>
    </row>
    <row r="31" ht="15.75" customHeight="1">
      <c r="A31" s="440" t="s">
        <v>2104</v>
      </c>
      <c r="B31" s="441" t="s">
        <v>2105</v>
      </c>
      <c r="C31" s="441" t="s">
        <v>67</v>
      </c>
      <c r="D31" s="441" t="s">
        <v>1713</v>
      </c>
      <c r="E31" s="441" t="s">
        <v>2032</v>
      </c>
      <c r="F31" s="441" t="s">
        <v>2032</v>
      </c>
      <c r="G31" s="441" t="s">
        <v>2088</v>
      </c>
      <c r="H31" s="441" t="s">
        <v>1545</v>
      </c>
      <c r="I31" s="441" t="s">
        <v>2036</v>
      </c>
      <c r="J31" s="441" t="s">
        <v>1545</v>
      </c>
      <c r="K31" s="441" t="s">
        <v>1545</v>
      </c>
      <c r="L31" s="441" t="s">
        <v>1545</v>
      </c>
      <c r="M31" s="441" t="s">
        <v>1545</v>
      </c>
    </row>
    <row r="32" ht="15.75" customHeight="1">
      <c r="A32" s="304" t="s">
        <v>2106</v>
      </c>
      <c r="B32" s="302" t="s">
        <v>2107</v>
      </c>
      <c r="C32" s="302" t="s">
        <v>67</v>
      </c>
      <c r="D32" s="302" t="s">
        <v>1713</v>
      </c>
      <c r="E32" s="302" t="s">
        <v>2032</v>
      </c>
      <c r="F32" s="302" t="s">
        <v>2032</v>
      </c>
      <c r="G32" s="302" t="s">
        <v>2088</v>
      </c>
      <c r="H32" s="302" t="s">
        <v>1545</v>
      </c>
      <c r="I32" s="302" t="s">
        <v>2036</v>
      </c>
      <c r="J32" s="302" t="s">
        <v>2036</v>
      </c>
      <c r="K32" s="302" t="s">
        <v>1545</v>
      </c>
      <c r="L32" s="302" t="s">
        <v>1545</v>
      </c>
      <c r="M32" s="302" t="s">
        <v>1545</v>
      </c>
    </row>
    <row r="33" ht="15.75" customHeight="1">
      <c r="A33" s="304" t="s">
        <v>2108</v>
      </c>
      <c r="B33" s="302" t="s">
        <v>2109</v>
      </c>
      <c r="C33" s="302" t="s">
        <v>67</v>
      </c>
      <c r="D33" s="302" t="s">
        <v>1713</v>
      </c>
      <c r="E33" s="302" t="s">
        <v>2032</v>
      </c>
      <c r="F33" s="302" t="s">
        <v>2032</v>
      </c>
      <c r="G33" s="302" t="s">
        <v>2088</v>
      </c>
      <c r="H33" s="444" t="s">
        <v>1545</v>
      </c>
      <c r="I33" s="302" t="s">
        <v>2036</v>
      </c>
      <c r="J33" s="302" t="s">
        <v>2036</v>
      </c>
      <c r="K33" s="302" t="s">
        <v>2036</v>
      </c>
      <c r="L33" s="302" t="s">
        <v>2036</v>
      </c>
      <c r="M33" s="302" t="s">
        <v>2036</v>
      </c>
    </row>
    <row r="34" ht="15.75" customHeight="1"/>
    <row r="35" ht="15.75" customHeight="1"/>
    <row r="36" ht="15.75" customHeight="1"/>
    <row r="37" ht="15.75" customHeight="1">
      <c r="A37" s="418" t="s">
        <v>1696</v>
      </c>
      <c r="B37" s="419"/>
    </row>
    <row r="38" ht="15.75" customHeight="1">
      <c r="A38" s="302" t="s">
        <v>2110</v>
      </c>
      <c r="B38" s="302" t="s">
        <v>2049</v>
      </c>
    </row>
    <row r="39" ht="15.75" customHeight="1">
      <c r="A39" s="302" t="s">
        <v>1997</v>
      </c>
      <c r="B39" s="302" t="s">
        <v>2111</v>
      </c>
    </row>
    <row r="40" ht="15.75" customHeight="1">
      <c r="A40" s="302" t="s">
        <v>1701</v>
      </c>
      <c r="B40" s="302" t="s">
        <v>2112</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401575" footer="0.0" header="0.0" left="0.7" right="0.7" top="0.7874015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25"/>
    <col customWidth="1" min="2" max="2" width="6.25"/>
    <col customWidth="1" min="3" max="3" width="8.88"/>
    <col customWidth="1" min="4" max="4" width="11.25"/>
    <col customWidth="1" min="5" max="5" width="6.25"/>
    <col customWidth="1" min="6" max="6" width="39.25"/>
    <col customWidth="1" min="7" max="8" width="4.75"/>
    <col customWidth="1" min="9" max="9" width="7.38"/>
    <col customWidth="1" min="10" max="10" width="8.88"/>
    <col customWidth="1" min="11" max="14" width="11.13"/>
    <col customWidth="1" hidden="1" min="15" max="16" width="11.13"/>
    <col customWidth="1" min="17" max="17" width="11.13"/>
    <col customWidth="1" min="18" max="18" width="14.13"/>
    <col customWidth="1" min="19" max="19" width="11.13"/>
    <col customWidth="1" min="20" max="20" width="14.13"/>
    <col customWidth="1" min="21" max="21" width="12.38"/>
    <col customWidth="1" min="22" max="23" width="11.13"/>
    <col customWidth="1" min="24" max="24" width="14.13"/>
    <col customWidth="1" min="25" max="38" width="11.13"/>
  </cols>
  <sheetData>
    <row r="1" ht="30.0" customHeight="1">
      <c r="A1" s="445" t="s">
        <v>2113</v>
      </c>
      <c r="B1" s="446" t="s">
        <v>2114</v>
      </c>
      <c r="C1" s="19"/>
      <c r="D1" s="19"/>
      <c r="E1" s="19"/>
      <c r="F1" s="19"/>
      <c r="G1" s="19"/>
      <c r="H1" s="19"/>
      <c r="I1" s="5"/>
      <c r="J1" s="447" t="s">
        <v>1755</v>
      </c>
      <c r="K1" s="422" t="s">
        <v>2115</v>
      </c>
      <c r="L1" s="19"/>
      <c r="M1" s="19"/>
      <c r="N1" s="19"/>
      <c r="O1" s="19"/>
      <c r="P1" s="19"/>
      <c r="Q1" s="19"/>
      <c r="R1" s="19"/>
      <c r="S1" s="19"/>
      <c r="T1" s="19"/>
      <c r="U1" s="19"/>
      <c r="V1" s="19"/>
      <c r="W1" s="19"/>
      <c r="X1" s="19"/>
      <c r="Y1" s="5"/>
      <c r="Z1" s="269"/>
      <c r="AA1" s="269"/>
      <c r="AB1" s="269"/>
      <c r="AC1" s="269"/>
      <c r="AD1" s="269"/>
      <c r="AE1" s="269"/>
      <c r="AF1" s="269"/>
      <c r="AG1" s="269"/>
      <c r="AH1" s="269"/>
      <c r="AI1" s="269"/>
      <c r="AJ1" s="269"/>
      <c r="AK1" s="269"/>
      <c r="AL1" s="269"/>
    </row>
    <row r="2" ht="30.0" customHeight="1">
      <c r="A2" s="448" t="s">
        <v>1754</v>
      </c>
      <c r="B2" s="449" t="s">
        <v>2116</v>
      </c>
      <c r="C2" s="441" t="s">
        <v>2117</v>
      </c>
      <c r="D2" s="441" t="s">
        <v>2118</v>
      </c>
      <c r="E2" s="441" t="s">
        <v>2119</v>
      </c>
      <c r="F2" s="441" t="s">
        <v>2120</v>
      </c>
      <c r="G2" s="441" t="s">
        <v>2121</v>
      </c>
      <c r="H2" s="441" t="s">
        <v>2122</v>
      </c>
      <c r="I2" s="441" t="s">
        <v>2123</v>
      </c>
      <c r="J2" s="106"/>
      <c r="K2" s="423" t="s">
        <v>340</v>
      </c>
      <c r="L2" s="423" t="s">
        <v>341</v>
      </c>
      <c r="M2" s="423" t="s">
        <v>342</v>
      </c>
      <c r="N2" s="423" t="s">
        <v>343</v>
      </c>
      <c r="O2" s="423" t="s">
        <v>344</v>
      </c>
      <c r="P2" s="423" t="s">
        <v>345</v>
      </c>
      <c r="Q2" s="423" t="s">
        <v>346</v>
      </c>
      <c r="R2" s="423" t="s">
        <v>347</v>
      </c>
      <c r="S2" s="423" t="s">
        <v>348</v>
      </c>
      <c r="T2" s="423" t="s">
        <v>1758</v>
      </c>
      <c r="U2" s="423" t="s">
        <v>1759</v>
      </c>
      <c r="V2" s="423" t="s">
        <v>1760</v>
      </c>
      <c r="W2" s="423" t="s">
        <v>1761</v>
      </c>
      <c r="X2" s="423" t="s">
        <v>2052</v>
      </c>
      <c r="Y2" s="450" t="s">
        <v>379</v>
      </c>
      <c r="Z2" s="269"/>
      <c r="AA2" s="269"/>
      <c r="AB2" s="269"/>
      <c r="AC2" s="269"/>
      <c r="AD2" s="269"/>
      <c r="AE2" s="269"/>
      <c r="AF2" s="269"/>
      <c r="AG2" s="269"/>
      <c r="AH2" s="269"/>
      <c r="AI2" s="269"/>
      <c r="AJ2" s="269"/>
      <c r="AK2" s="269"/>
      <c r="AL2" s="269"/>
    </row>
    <row r="3" ht="15.75" customHeight="1">
      <c r="A3" s="451">
        <v>1.0</v>
      </c>
      <c r="B3" s="119" t="s">
        <v>2124</v>
      </c>
      <c r="C3" s="119" t="s">
        <v>1871</v>
      </c>
      <c r="D3" s="119" t="s">
        <v>2125</v>
      </c>
      <c r="E3" s="452">
        <v>1.0</v>
      </c>
      <c r="F3" s="119" t="s">
        <v>2126</v>
      </c>
      <c r="G3" s="119" t="s">
        <v>2127</v>
      </c>
      <c r="H3" s="119" t="s">
        <v>2125</v>
      </c>
      <c r="I3" s="119" t="s">
        <v>2128</v>
      </c>
      <c r="J3" s="119" t="s">
        <v>2129</v>
      </c>
      <c r="K3" s="119">
        <v>5.0</v>
      </c>
      <c r="L3" s="119">
        <v>0.283006429672241</v>
      </c>
      <c r="M3" s="119">
        <v>0.379548490047454</v>
      </c>
      <c r="N3" s="119">
        <v>0.75595238095238</v>
      </c>
      <c r="O3" s="119">
        <v>0.964705882352941</v>
      </c>
      <c r="P3" s="119">
        <v>0.683333333333333</v>
      </c>
      <c r="Q3" s="119">
        <v>0.8</v>
      </c>
      <c r="R3" s="119">
        <v>0.916145833333333</v>
      </c>
      <c r="S3" s="119">
        <v>0.967711030475538</v>
      </c>
      <c r="T3" s="119">
        <v>0.904166666666666</v>
      </c>
      <c r="U3" s="119">
        <v>0.996534134102747</v>
      </c>
      <c r="V3" s="119">
        <v>0.922222222222222</v>
      </c>
      <c r="W3" s="119">
        <v>0.972889579027499</v>
      </c>
      <c r="X3" s="119" t="s">
        <v>2130</v>
      </c>
      <c r="Z3" s="269"/>
      <c r="AA3" s="269"/>
      <c r="AB3" s="269"/>
      <c r="AC3" s="269"/>
      <c r="AD3" s="269"/>
      <c r="AE3" s="269"/>
      <c r="AF3" s="269"/>
      <c r="AG3" s="269"/>
      <c r="AH3" s="269"/>
      <c r="AI3" s="269"/>
      <c r="AJ3" s="269"/>
      <c r="AK3" s="269"/>
      <c r="AL3" s="269"/>
    </row>
    <row r="4" ht="15.75" customHeight="1">
      <c r="A4" s="453">
        <v>2.0</v>
      </c>
      <c r="B4" s="454" t="s">
        <v>2131</v>
      </c>
      <c r="C4" s="455" t="s">
        <v>1871</v>
      </c>
      <c r="D4" s="455" t="s">
        <v>2125</v>
      </c>
      <c r="E4" s="456">
        <v>1.0</v>
      </c>
      <c r="F4" s="457" t="s">
        <v>2132</v>
      </c>
      <c r="G4" s="455" t="s">
        <v>2127</v>
      </c>
      <c r="H4" s="455" t="s">
        <v>2125</v>
      </c>
      <c r="I4" s="455" t="s">
        <v>2128</v>
      </c>
      <c r="J4" s="455" t="s">
        <v>2129</v>
      </c>
      <c r="K4" s="455">
        <v>40.0</v>
      </c>
      <c r="L4" s="455">
        <v>0.547604739665985</v>
      </c>
      <c r="M4" s="455">
        <v>0.268987476825714</v>
      </c>
      <c r="N4" s="455">
        <v>0.88095238095238</v>
      </c>
      <c r="O4" s="455">
        <v>0.867647058823529</v>
      </c>
      <c r="P4" s="455">
        <v>0.983333333333333</v>
      </c>
      <c r="Q4" s="455">
        <v>0.921874999999999</v>
      </c>
      <c r="R4" s="455">
        <v>0.938715277777777</v>
      </c>
      <c r="S4" s="455">
        <v>0.974040398669888</v>
      </c>
      <c r="T4" s="455">
        <v>0.8875</v>
      </c>
      <c r="U4" s="455">
        <v>0.995582622703415</v>
      </c>
      <c r="V4" s="455">
        <v>0.940674603174603</v>
      </c>
      <c r="W4" s="455">
        <v>0.977913950343666</v>
      </c>
      <c r="X4" s="455" t="s">
        <v>2133</v>
      </c>
      <c r="Y4" s="455"/>
      <c r="Z4" s="269"/>
      <c r="AA4" s="269"/>
      <c r="AB4" s="269"/>
      <c r="AC4" s="269"/>
      <c r="AD4" s="269"/>
      <c r="AE4" s="269"/>
      <c r="AF4" s="269"/>
      <c r="AG4" s="269"/>
      <c r="AH4" s="269"/>
      <c r="AI4" s="269"/>
      <c r="AJ4" s="269"/>
      <c r="AK4" s="269"/>
      <c r="AL4" s="269"/>
    </row>
    <row r="5" ht="15.75" customHeight="1">
      <c r="A5" s="453"/>
      <c r="B5" s="454"/>
      <c r="C5" s="455" t="s">
        <v>1871</v>
      </c>
      <c r="D5" s="455" t="s">
        <v>2125</v>
      </c>
      <c r="E5" s="456">
        <v>1.0</v>
      </c>
      <c r="F5" s="457" t="s">
        <v>2134</v>
      </c>
      <c r="G5" s="455" t="s">
        <v>2127</v>
      </c>
      <c r="H5" s="455" t="s">
        <v>2125</v>
      </c>
      <c r="I5" s="455" t="s">
        <v>2128</v>
      </c>
      <c r="J5" s="455" t="s">
        <v>2135</v>
      </c>
      <c r="K5" s="455"/>
      <c r="L5" s="455"/>
      <c r="M5" s="455"/>
      <c r="N5" s="455">
        <v>0.910714285714285</v>
      </c>
      <c r="O5" s="455"/>
      <c r="P5" s="455"/>
      <c r="Q5" s="455">
        <v>0.938271604938271</v>
      </c>
      <c r="R5" s="455">
        <v>0.953125</v>
      </c>
      <c r="S5" s="455">
        <v>0.981135412944968</v>
      </c>
      <c r="T5" s="455"/>
      <c r="U5" s="455"/>
      <c r="V5" s="455"/>
      <c r="W5" s="455"/>
      <c r="X5" s="455" t="s">
        <v>2136</v>
      </c>
      <c r="Y5" s="455"/>
      <c r="Z5" s="269"/>
      <c r="AA5" s="269"/>
      <c r="AB5" s="269"/>
      <c r="AC5" s="269"/>
      <c r="AD5" s="269"/>
      <c r="AE5" s="269"/>
      <c r="AF5" s="269"/>
      <c r="AG5" s="269"/>
      <c r="AH5" s="269"/>
      <c r="AI5" s="269"/>
      <c r="AJ5" s="269"/>
      <c r="AK5" s="269"/>
      <c r="AL5" s="269"/>
    </row>
    <row r="6" ht="15.75" customHeight="1">
      <c r="A6" s="453">
        <v>1.0</v>
      </c>
      <c r="B6" s="455" t="s">
        <v>2137</v>
      </c>
      <c r="C6" s="455" t="s">
        <v>1871</v>
      </c>
      <c r="D6" s="455" t="s">
        <v>2125</v>
      </c>
      <c r="E6" s="456">
        <v>1.0</v>
      </c>
      <c r="F6" s="457" t="s">
        <v>2138</v>
      </c>
      <c r="G6" s="455" t="s">
        <v>2127</v>
      </c>
      <c r="H6" s="455" t="s">
        <v>2125</v>
      </c>
      <c r="I6" s="455" t="s">
        <v>2128</v>
      </c>
      <c r="J6" s="455" t="s">
        <v>2129</v>
      </c>
      <c r="K6" s="455">
        <v>22.0</v>
      </c>
      <c r="L6" s="455">
        <v>0.492893040180206</v>
      </c>
      <c r="M6" s="455">
        <v>0.190210357308387</v>
      </c>
      <c r="N6" s="455">
        <v>0.916666666666666</v>
      </c>
      <c r="O6" s="455">
        <v>0.9140625</v>
      </c>
      <c r="P6" s="455">
        <v>0.975</v>
      </c>
      <c r="Q6" s="455">
        <v>0.943548387096774</v>
      </c>
      <c r="R6" s="455">
        <v>0.971180555555555</v>
      </c>
      <c r="S6" s="455">
        <v>0.987840125992226</v>
      </c>
      <c r="T6" s="455">
        <v>0.929166666666666</v>
      </c>
      <c r="U6" s="455">
        <v>0.997264392917952</v>
      </c>
      <c r="V6" s="455">
        <v>0.973809523809523</v>
      </c>
      <c r="W6" s="455">
        <v>0.990413275644681</v>
      </c>
      <c r="X6" s="455" t="s">
        <v>2139</v>
      </c>
      <c r="Y6" s="455"/>
      <c r="Z6" s="269"/>
      <c r="AA6" s="269"/>
      <c r="AB6" s="269"/>
      <c r="AC6" s="269"/>
      <c r="AD6" s="269"/>
      <c r="AE6" s="269"/>
      <c r="AF6" s="269"/>
      <c r="AG6" s="269"/>
      <c r="AH6" s="269"/>
      <c r="AI6" s="269"/>
      <c r="AJ6" s="269"/>
      <c r="AK6" s="269"/>
      <c r="AL6" s="269"/>
    </row>
    <row r="7" ht="15.75" customHeight="1">
      <c r="A7" s="453">
        <v>1.0</v>
      </c>
      <c r="B7" s="455" t="s">
        <v>2140</v>
      </c>
      <c r="C7" s="455" t="s">
        <v>1871</v>
      </c>
      <c r="D7" s="455" t="s">
        <v>2125</v>
      </c>
      <c r="E7" s="456">
        <v>1.0</v>
      </c>
      <c r="F7" s="457" t="s">
        <v>2141</v>
      </c>
      <c r="G7" s="455" t="s">
        <v>2127</v>
      </c>
      <c r="H7" s="455" t="s">
        <v>2125</v>
      </c>
      <c r="I7" s="455" t="s">
        <v>2128</v>
      </c>
      <c r="J7" s="455" t="s">
        <v>2129</v>
      </c>
      <c r="K7" s="455">
        <v>41.0</v>
      </c>
      <c r="L7" s="455">
        <v>0.695906519889831</v>
      </c>
      <c r="M7" s="455">
        <v>0.282052189111709</v>
      </c>
      <c r="N7" s="455">
        <v>0.869047619047619</v>
      </c>
      <c r="O7" s="455">
        <v>0.855072463768116</v>
      </c>
      <c r="P7" s="455">
        <v>0.983333333333333</v>
      </c>
      <c r="Q7" s="455">
        <v>0.914728682170542</v>
      </c>
      <c r="R7" s="455">
        <v>0.942881944444444</v>
      </c>
      <c r="S7" s="455">
        <v>0.97720752341047</v>
      </c>
      <c r="T7" s="455">
        <v>0.975</v>
      </c>
      <c r="U7" s="455">
        <v>0.999160869227826</v>
      </c>
      <c r="V7" s="455">
        <v>0.937103174603174</v>
      </c>
      <c r="W7" s="455">
        <v>0.977821012683471</v>
      </c>
      <c r="X7" s="455" t="s">
        <v>2142</v>
      </c>
      <c r="Y7" s="455"/>
      <c r="Z7" s="269"/>
      <c r="AA7" s="269"/>
      <c r="AB7" s="269"/>
      <c r="AC7" s="269"/>
      <c r="AD7" s="269"/>
      <c r="AE7" s="269"/>
      <c r="AF7" s="269"/>
      <c r="AG7" s="269"/>
      <c r="AH7" s="269"/>
      <c r="AI7" s="269"/>
      <c r="AJ7" s="269"/>
      <c r="AK7" s="269"/>
      <c r="AL7" s="269"/>
    </row>
    <row r="8" ht="15.75" customHeight="1">
      <c r="A8" s="458">
        <v>1.0</v>
      </c>
      <c r="B8" s="459" t="s">
        <v>2143</v>
      </c>
      <c r="C8" s="459" t="s">
        <v>1871</v>
      </c>
      <c r="D8" s="459" t="s">
        <v>2144</v>
      </c>
      <c r="E8" s="460">
        <v>1.0</v>
      </c>
      <c r="F8" s="459" t="s">
        <v>2126</v>
      </c>
      <c r="G8" s="459" t="s">
        <v>2127</v>
      </c>
      <c r="H8" s="459" t="s">
        <v>2125</v>
      </c>
      <c r="I8" s="459" t="s">
        <v>2128</v>
      </c>
      <c r="J8" s="119" t="s">
        <v>2129</v>
      </c>
      <c r="K8" s="459">
        <v>16.0</v>
      </c>
      <c r="L8" s="461">
        <v>0.835711300373077</v>
      </c>
      <c r="M8" s="461">
        <v>0.264726728200912</v>
      </c>
      <c r="N8" s="461">
        <v>0.863095238095238</v>
      </c>
      <c r="O8" s="461">
        <v>0.843971631205673</v>
      </c>
      <c r="P8" s="459">
        <v>0.991666666666666</v>
      </c>
      <c r="Q8" s="459">
        <v>0.911877394636015</v>
      </c>
      <c r="R8" s="459">
        <v>0.950868055555555</v>
      </c>
      <c r="S8" s="459">
        <v>0.978505357436512</v>
      </c>
      <c r="T8" s="459">
        <v>0.960416666666666</v>
      </c>
      <c r="U8" s="459">
        <v>0.998596078643291</v>
      </c>
      <c r="V8" s="459">
        <v>0.953373015873015</v>
      </c>
      <c r="W8" s="459">
        <v>0.982225716570325</v>
      </c>
      <c r="X8" s="459" t="s">
        <v>2145</v>
      </c>
      <c r="Y8" s="459"/>
      <c r="Z8" s="269"/>
      <c r="AA8" s="269"/>
      <c r="AB8" s="269"/>
      <c r="AC8" s="269"/>
      <c r="AD8" s="269"/>
      <c r="AE8" s="269"/>
      <c r="AF8" s="269"/>
      <c r="AG8" s="269"/>
      <c r="AH8" s="269"/>
      <c r="AI8" s="269"/>
      <c r="AJ8" s="269"/>
      <c r="AK8" s="269"/>
      <c r="AL8" s="269"/>
    </row>
    <row r="9" ht="15.75" customHeight="1">
      <c r="A9" s="451">
        <v>3.0</v>
      </c>
      <c r="B9" s="119" t="s">
        <v>2146</v>
      </c>
      <c r="C9" s="119" t="s">
        <v>1713</v>
      </c>
      <c r="D9" s="119" t="s">
        <v>2125</v>
      </c>
      <c r="E9" s="452">
        <v>1.0</v>
      </c>
      <c r="F9" s="119" t="s">
        <v>2126</v>
      </c>
      <c r="G9" s="119" t="s">
        <v>2127</v>
      </c>
      <c r="H9" s="119" t="s">
        <v>2125</v>
      </c>
      <c r="I9" s="119" t="s">
        <v>2128</v>
      </c>
      <c r="J9" s="119" t="s">
        <v>2129</v>
      </c>
      <c r="K9" s="119">
        <v>36.0</v>
      </c>
      <c r="L9" s="119">
        <v>0.301869362592697</v>
      </c>
      <c r="M9" s="119">
        <v>0.267712622880935</v>
      </c>
      <c r="N9" s="119">
        <v>0.863095238095238</v>
      </c>
      <c r="O9" s="119">
        <v>1.0</v>
      </c>
      <c r="P9" s="119">
        <v>0.808333333333333</v>
      </c>
      <c r="Q9" s="119">
        <v>0.894009216589861</v>
      </c>
      <c r="R9" s="119">
        <v>0.979340277777777</v>
      </c>
      <c r="S9" s="119">
        <v>0.991837412633416</v>
      </c>
      <c r="T9" s="119">
        <v>0.983333333333333</v>
      </c>
      <c r="U9" s="119">
        <v>0.999444911502269</v>
      </c>
      <c r="V9" s="119">
        <v>0.97797619047619</v>
      </c>
      <c r="W9" s="119">
        <v>0.99230933216632</v>
      </c>
      <c r="X9" s="119" t="s">
        <v>2147</v>
      </c>
      <c r="Z9" s="269"/>
      <c r="AA9" s="269"/>
      <c r="AB9" s="269"/>
      <c r="AC9" s="269"/>
      <c r="AD9" s="269"/>
      <c r="AE9" s="269"/>
      <c r="AF9" s="269"/>
      <c r="AG9" s="269"/>
      <c r="AH9" s="269"/>
      <c r="AI9" s="269"/>
      <c r="AJ9" s="269"/>
      <c r="AK9" s="269"/>
      <c r="AL9" s="269"/>
    </row>
    <row r="10" ht="15.75" customHeight="1">
      <c r="A10" s="453">
        <v>3.0</v>
      </c>
      <c r="B10" s="455" t="s">
        <v>2148</v>
      </c>
      <c r="C10" s="455" t="s">
        <v>1713</v>
      </c>
      <c r="D10" s="455" t="s">
        <v>2125</v>
      </c>
      <c r="E10" s="456">
        <v>1.0</v>
      </c>
      <c r="F10" s="457" t="s">
        <v>2132</v>
      </c>
      <c r="G10" s="455" t="s">
        <v>2127</v>
      </c>
      <c r="H10" s="455" t="s">
        <v>2125</v>
      </c>
      <c r="I10" s="455" t="s">
        <v>2128</v>
      </c>
      <c r="J10" s="455" t="s">
        <v>2149</v>
      </c>
      <c r="K10" s="455"/>
      <c r="L10" s="455"/>
      <c r="M10" s="455"/>
      <c r="N10" s="455"/>
      <c r="O10" s="455"/>
      <c r="P10" s="455"/>
      <c r="Q10" s="455"/>
      <c r="R10" s="455"/>
      <c r="S10" s="455"/>
      <c r="T10" s="455"/>
      <c r="U10" s="455"/>
      <c r="V10" s="455"/>
      <c r="W10" s="455"/>
      <c r="X10" s="455"/>
      <c r="Y10" s="455"/>
      <c r="Z10" s="269"/>
      <c r="AA10" s="269"/>
      <c r="AB10" s="269"/>
      <c r="AC10" s="269"/>
      <c r="AD10" s="269"/>
      <c r="AE10" s="269"/>
      <c r="AF10" s="269"/>
      <c r="AG10" s="269"/>
      <c r="AH10" s="269"/>
      <c r="AI10" s="269"/>
      <c r="AJ10" s="269"/>
      <c r="AK10" s="269"/>
      <c r="AL10" s="269"/>
    </row>
    <row r="11" ht="15.75" customHeight="1">
      <c r="A11" s="453">
        <v>3.0</v>
      </c>
      <c r="B11" s="455" t="s">
        <v>2150</v>
      </c>
      <c r="C11" s="455" t="s">
        <v>1713</v>
      </c>
      <c r="D11" s="455" t="s">
        <v>2125</v>
      </c>
      <c r="E11" s="456">
        <v>1.0</v>
      </c>
      <c r="F11" s="457" t="s">
        <v>2138</v>
      </c>
      <c r="G11" s="455" t="s">
        <v>2127</v>
      </c>
      <c r="H11" s="455" t="s">
        <v>2125</v>
      </c>
      <c r="I11" s="455" t="s">
        <v>2128</v>
      </c>
      <c r="J11" s="455" t="s">
        <v>2129</v>
      </c>
      <c r="K11" s="455">
        <v>20.0</v>
      </c>
      <c r="L11" s="455">
        <v>0.482376724481582</v>
      </c>
      <c r="M11" s="455">
        <v>0.204808637499809</v>
      </c>
      <c r="N11" s="455">
        <v>0.910714285714285</v>
      </c>
      <c r="O11" s="455">
        <v>0.926829268292683</v>
      </c>
      <c r="P11" s="455">
        <v>0.95</v>
      </c>
      <c r="Q11" s="455">
        <v>0.938271604938271</v>
      </c>
      <c r="R11" s="455">
        <v>0.969965277777777</v>
      </c>
      <c r="S11" s="455">
        <v>0.988120763743447</v>
      </c>
      <c r="T11" s="455">
        <v>0.975</v>
      </c>
      <c r="U11" s="455">
        <v>0.999163008939709</v>
      </c>
      <c r="V11" s="455">
        <v>0.968055555555555</v>
      </c>
      <c r="W11" s="455">
        <v>0.988815631090827</v>
      </c>
      <c r="X11" s="455" t="s">
        <v>2151</v>
      </c>
      <c r="Y11" s="455"/>
      <c r="Z11" s="269"/>
      <c r="AA11" s="269"/>
      <c r="AB11" s="269"/>
      <c r="AC11" s="269"/>
      <c r="AD11" s="269"/>
      <c r="AE11" s="269"/>
      <c r="AF11" s="269"/>
      <c r="AG11" s="269"/>
      <c r="AH11" s="269"/>
      <c r="AI11" s="269"/>
      <c r="AJ11" s="269"/>
      <c r="AK11" s="269"/>
      <c r="AL11" s="269"/>
    </row>
    <row r="12" ht="15.75" customHeight="1">
      <c r="A12" s="453">
        <v>3.0</v>
      </c>
      <c r="B12" s="455" t="s">
        <v>2152</v>
      </c>
      <c r="C12" s="455" t="s">
        <v>1713</v>
      </c>
      <c r="D12" s="455" t="s">
        <v>2125</v>
      </c>
      <c r="E12" s="456">
        <v>1.0</v>
      </c>
      <c r="F12" s="457" t="s">
        <v>2141</v>
      </c>
      <c r="G12" s="455" t="s">
        <v>2127</v>
      </c>
      <c r="H12" s="455" t="s">
        <v>2125</v>
      </c>
      <c r="I12" s="455" t="s">
        <v>2128</v>
      </c>
      <c r="J12" s="455" t="s">
        <v>2149</v>
      </c>
      <c r="K12" s="455"/>
      <c r="L12" s="455"/>
      <c r="M12" s="455"/>
      <c r="N12" s="455"/>
      <c r="O12" s="455"/>
      <c r="P12" s="455"/>
      <c r="Q12" s="455"/>
      <c r="R12" s="455"/>
      <c r="S12" s="455"/>
      <c r="T12" s="455"/>
      <c r="U12" s="455"/>
      <c r="V12" s="455"/>
      <c r="W12" s="455"/>
      <c r="X12" s="455"/>
      <c r="Y12" s="455"/>
      <c r="Z12" s="269"/>
      <c r="AA12" s="269"/>
      <c r="AB12" s="269"/>
      <c r="AC12" s="269"/>
      <c r="AD12" s="269"/>
      <c r="AE12" s="269"/>
      <c r="AF12" s="269"/>
      <c r="AG12" s="269"/>
      <c r="AH12" s="269"/>
      <c r="AI12" s="269"/>
      <c r="AJ12" s="269"/>
      <c r="AK12" s="269"/>
      <c r="AL12" s="269"/>
    </row>
    <row r="13" ht="15.75" customHeight="1">
      <c r="A13" s="458">
        <v>3.0</v>
      </c>
      <c r="B13" s="459" t="s">
        <v>2153</v>
      </c>
      <c r="C13" s="459" t="s">
        <v>1713</v>
      </c>
      <c r="D13" s="459" t="s">
        <v>2144</v>
      </c>
      <c r="E13" s="460">
        <v>1.0</v>
      </c>
      <c r="F13" s="459" t="s">
        <v>2126</v>
      </c>
      <c r="G13" s="459" t="s">
        <v>2127</v>
      </c>
      <c r="H13" s="459" t="s">
        <v>2125</v>
      </c>
      <c r="I13" s="459" t="s">
        <v>2128</v>
      </c>
      <c r="J13" s="459" t="s">
        <v>2129</v>
      </c>
      <c r="K13" s="459">
        <v>23.0</v>
      </c>
      <c r="L13" s="459">
        <v>0.451679527759552</v>
      </c>
      <c r="M13" s="459">
        <v>0.202438831329345</v>
      </c>
      <c r="N13" s="459">
        <v>0.910714285714285</v>
      </c>
      <c r="O13" s="459">
        <v>0.906976744186046</v>
      </c>
      <c r="P13" s="459">
        <v>0.975</v>
      </c>
      <c r="Q13" s="459">
        <v>0.939759036144578</v>
      </c>
      <c r="R13" s="459">
        <v>0.964756944444444</v>
      </c>
      <c r="S13" s="459">
        <v>0.984751355229918</v>
      </c>
      <c r="T13" s="459">
        <v>0.891666666666666</v>
      </c>
      <c r="U13" s="459">
        <v>0.995658662939303</v>
      </c>
      <c r="V13" s="459">
        <v>0.970039682539682</v>
      </c>
      <c r="W13" s="459">
        <v>0.988824069142141</v>
      </c>
      <c r="X13" s="459" t="s">
        <v>2154</v>
      </c>
      <c r="Y13" s="459"/>
      <c r="Z13" s="269"/>
      <c r="AA13" s="269"/>
      <c r="AB13" s="269"/>
      <c r="AC13" s="269"/>
      <c r="AD13" s="269"/>
      <c r="AE13" s="269"/>
      <c r="AF13" s="269"/>
      <c r="AG13" s="269"/>
      <c r="AH13" s="269"/>
      <c r="AI13" s="269"/>
      <c r="AJ13" s="269"/>
      <c r="AK13" s="269"/>
      <c r="AL13" s="269"/>
    </row>
    <row r="14" ht="15.75" customHeight="1">
      <c r="A14" s="451">
        <v>1.0</v>
      </c>
      <c r="B14" s="119" t="s">
        <v>2155</v>
      </c>
      <c r="C14" s="119" t="s">
        <v>1871</v>
      </c>
      <c r="D14" s="119" t="s">
        <v>2125</v>
      </c>
      <c r="E14" s="452">
        <v>0.5</v>
      </c>
      <c r="F14" s="119" t="s">
        <v>2126</v>
      </c>
      <c r="G14" s="119" t="s">
        <v>2127</v>
      </c>
      <c r="H14" s="119" t="s">
        <v>2125</v>
      </c>
      <c r="I14" s="119" t="s">
        <v>2128</v>
      </c>
      <c r="J14" s="119" t="s">
        <v>2129</v>
      </c>
      <c r="K14" s="119">
        <v>41.0</v>
      </c>
      <c r="L14" s="119">
        <v>0.310885727405548</v>
      </c>
      <c r="M14" s="119">
        <v>0.308144718408584</v>
      </c>
      <c r="N14" s="119">
        <v>0.827380952380952</v>
      </c>
      <c r="O14" s="119">
        <v>0.95049504950495</v>
      </c>
      <c r="P14" s="119">
        <v>0.8</v>
      </c>
      <c r="Q14" s="119">
        <v>0.868778280542986</v>
      </c>
      <c r="R14" s="119">
        <v>0.9453125</v>
      </c>
      <c r="S14" s="119">
        <v>0.978220436369483</v>
      </c>
      <c r="T14" s="119">
        <v>0.922916666666666</v>
      </c>
      <c r="U14" s="119">
        <v>0.997064446237067</v>
      </c>
      <c r="V14" s="119">
        <v>0.946428571428571</v>
      </c>
      <c r="W14" s="119">
        <v>0.981166413501686</v>
      </c>
      <c r="X14" s="119" t="s">
        <v>2156</v>
      </c>
      <c r="Z14" s="269"/>
      <c r="AA14" s="269"/>
      <c r="AB14" s="269"/>
      <c r="AC14" s="269"/>
      <c r="AD14" s="269"/>
      <c r="AE14" s="269"/>
      <c r="AF14" s="269"/>
      <c r="AG14" s="269"/>
      <c r="AH14" s="269"/>
      <c r="AI14" s="269"/>
      <c r="AJ14" s="269"/>
      <c r="AK14" s="269"/>
      <c r="AL14" s="269"/>
    </row>
    <row r="15" ht="15.75" customHeight="1">
      <c r="A15" s="453">
        <v>2.0</v>
      </c>
      <c r="B15" s="454" t="s">
        <v>2157</v>
      </c>
      <c r="C15" s="455" t="s">
        <v>1871</v>
      </c>
      <c r="D15" s="455" t="s">
        <v>2125</v>
      </c>
      <c r="E15" s="456">
        <v>0.5</v>
      </c>
      <c r="F15" s="457" t="s">
        <v>2132</v>
      </c>
      <c r="G15" s="455" t="s">
        <v>2127</v>
      </c>
      <c r="H15" s="455" t="s">
        <v>2125</v>
      </c>
      <c r="I15" s="455" t="s">
        <v>2128</v>
      </c>
      <c r="J15" s="455" t="s">
        <v>2129</v>
      </c>
      <c r="K15" s="455">
        <v>17.0</v>
      </c>
      <c r="L15" s="455">
        <v>0.653267681598663</v>
      </c>
      <c r="M15" s="455">
        <v>0.325211852788925</v>
      </c>
      <c r="N15" s="455">
        <v>0.845238095238095</v>
      </c>
      <c r="O15" s="455">
        <v>0.826388888888888</v>
      </c>
      <c r="P15" s="455">
        <v>0.991666666666666</v>
      </c>
      <c r="Q15" s="455">
        <v>0.901515151515151</v>
      </c>
      <c r="R15" s="455">
        <v>0.919965277777777</v>
      </c>
      <c r="S15" s="455">
        <v>0.967075010779563</v>
      </c>
      <c r="T15" s="455">
        <v>0.854166666666666</v>
      </c>
      <c r="U15" s="455">
        <v>0.994357982799682</v>
      </c>
      <c r="V15" s="455">
        <v>0.922420634920635</v>
      </c>
      <c r="W15" s="455">
        <v>0.971805340234953</v>
      </c>
      <c r="X15" s="455" t="s">
        <v>2158</v>
      </c>
      <c r="Y15" s="455"/>
      <c r="Z15" s="269"/>
      <c r="AA15" s="269"/>
      <c r="AB15" s="269"/>
      <c r="AC15" s="269"/>
      <c r="AD15" s="269"/>
      <c r="AE15" s="269"/>
      <c r="AF15" s="269"/>
      <c r="AG15" s="269"/>
      <c r="AH15" s="269"/>
      <c r="AI15" s="269"/>
      <c r="AJ15" s="269"/>
      <c r="AK15" s="269"/>
      <c r="AL15" s="269"/>
    </row>
    <row r="16" ht="15.75" customHeight="1">
      <c r="A16" s="453"/>
      <c r="B16" s="454"/>
      <c r="C16" s="455" t="s">
        <v>1871</v>
      </c>
      <c r="D16" s="455" t="s">
        <v>2125</v>
      </c>
      <c r="E16" s="456">
        <v>0.5</v>
      </c>
      <c r="F16" s="457" t="s">
        <v>2134</v>
      </c>
      <c r="G16" s="455" t="s">
        <v>2127</v>
      </c>
      <c r="H16" s="455" t="s">
        <v>2125</v>
      </c>
      <c r="I16" s="455" t="s">
        <v>2128</v>
      </c>
      <c r="J16" s="455" t="s">
        <v>2129</v>
      </c>
      <c r="K16" s="455">
        <v>33.0</v>
      </c>
      <c r="L16" s="455">
        <v>0.59671151638031</v>
      </c>
      <c r="M16" s="455">
        <v>0.211236208677291</v>
      </c>
      <c r="N16" s="455">
        <v>0.910714285714285</v>
      </c>
      <c r="O16" s="455">
        <v>0.894736842105263</v>
      </c>
      <c r="P16" s="455">
        <v>0.991666666666666</v>
      </c>
      <c r="Q16" s="455">
        <v>0.940711462450592</v>
      </c>
      <c r="R16" s="455">
        <v>0.964236111111111</v>
      </c>
      <c r="S16" s="455">
        <v>0.985642557025899</v>
      </c>
      <c r="T16" s="455">
        <v>0.95</v>
      </c>
      <c r="U16" s="455">
        <v>0.998241940450207</v>
      </c>
      <c r="V16" s="455">
        <v>0.963888888888888</v>
      </c>
      <c r="W16" s="455">
        <v>0.987149800400383</v>
      </c>
      <c r="X16" s="455" t="s">
        <v>2159</v>
      </c>
      <c r="Y16" s="455"/>
      <c r="Z16" s="269"/>
      <c r="AA16" s="269"/>
      <c r="AB16" s="269"/>
      <c r="AC16" s="269"/>
      <c r="AD16" s="269"/>
      <c r="AE16" s="269"/>
      <c r="AF16" s="269"/>
      <c r="AG16" s="269"/>
      <c r="AH16" s="269"/>
      <c r="AI16" s="269"/>
      <c r="AJ16" s="269"/>
      <c r="AK16" s="269"/>
      <c r="AL16" s="269"/>
    </row>
    <row r="17" ht="15.75" customHeight="1">
      <c r="A17" s="453">
        <v>1.0</v>
      </c>
      <c r="B17" s="455" t="s">
        <v>2160</v>
      </c>
      <c r="C17" s="455" t="s">
        <v>1871</v>
      </c>
      <c r="D17" s="455" t="s">
        <v>2125</v>
      </c>
      <c r="E17" s="456">
        <v>0.5</v>
      </c>
      <c r="F17" s="457" t="s">
        <v>2138</v>
      </c>
      <c r="G17" s="455" t="s">
        <v>2127</v>
      </c>
      <c r="H17" s="455" t="s">
        <v>2125</v>
      </c>
      <c r="I17" s="455" t="s">
        <v>2128</v>
      </c>
      <c r="J17" s="455" t="s">
        <v>2129</v>
      </c>
      <c r="K17" s="455">
        <v>50.0</v>
      </c>
      <c r="L17" s="455">
        <v>0.414292961359024</v>
      </c>
      <c r="M17" s="455">
        <v>0.240282192826271</v>
      </c>
      <c r="N17" s="455">
        <v>0.892857142857142</v>
      </c>
      <c r="O17" s="455">
        <v>0.904761904761904</v>
      </c>
      <c r="P17" s="455">
        <v>0.95</v>
      </c>
      <c r="Q17" s="455">
        <v>0.926829268292682</v>
      </c>
      <c r="R17" s="455">
        <v>0.952083333333333</v>
      </c>
      <c r="S17" s="455">
        <v>0.98055304330415</v>
      </c>
      <c r="T17" s="455">
        <v>0.925</v>
      </c>
      <c r="U17" s="455">
        <v>0.997128354817122</v>
      </c>
      <c r="V17" s="455">
        <v>0.952380952380952</v>
      </c>
      <c r="W17" s="455">
        <v>0.98310727751024</v>
      </c>
      <c r="X17" s="455" t="s">
        <v>2161</v>
      </c>
      <c r="Y17" s="455"/>
      <c r="Z17" s="269"/>
      <c r="AA17" s="269"/>
      <c r="AB17" s="269"/>
      <c r="AC17" s="269"/>
      <c r="AD17" s="269"/>
      <c r="AE17" s="269"/>
      <c r="AF17" s="269"/>
      <c r="AG17" s="269"/>
      <c r="AH17" s="269"/>
      <c r="AI17" s="269"/>
      <c r="AJ17" s="269"/>
      <c r="AK17" s="269"/>
      <c r="AL17" s="269"/>
    </row>
    <row r="18" ht="15.75" customHeight="1">
      <c r="A18" s="453">
        <v>1.0</v>
      </c>
      <c r="B18" s="455" t="s">
        <v>2162</v>
      </c>
      <c r="C18" s="455" t="s">
        <v>1871</v>
      </c>
      <c r="D18" s="455" t="s">
        <v>2125</v>
      </c>
      <c r="E18" s="456">
        <v>0.5</v>
      </c>
      <c r="F18" s="457" t="s">
        <v>2141</v>
      </c>
      <c r="G18" s="455" t="s">
        <v>2127</v>
      </c>
      <c r="H18" s="455" t="s">
        <v>2125</v>
      </c>
      <c r="I18" s="455" t="s">
        <v>2128</v>
      </c>
      <c r="J18" s="455" t="s">
        <v>2129</v>
      </c>
      <c r="K18" s="455">
        <v>43.0</v>
      </c>
      <c r="L18" s="455">
        <v>0.309778809547424</v>
      </c>
      <c r="M18" s="455">
        <v>0.235369712114334</v>
      </c>
      <c r="N18" s="455">
        <v>0.898809523809523</v>
      </c>
      <c r="O18" s="455">
        <v>0.947826086956521</v>
      </c>
      <c r="P18" s="455">
        <v>0.908333333333333</v>
      </c>
      <c r="Q18" s="455">
        <v>0.927659574468085</v>
      </c>
      <c r="R18" s="455">
        <v>0.960763888888888</v>
      </c>
      <c r="S18" s="455">
        <v>0.983896596405765</v>
      </c>
      <c r="T18" s="455">
        <v>0.922916666666666</v>
      </c>
      <c r="U18" s="455">
        <v>0.997084756355653</v>
      </c>
      <c r="V18" s="455">
        <v>0.9625</v>
      </c>
      <c r="W18" s="455">
        <v>0.986513687648704</v>
      </c>
      <c r="X18" s="455" t="s">
        <v>2163</v>
      </c>
      <c r="Y18" s="455"/>
      <c r="Z18" s="269"/>
      <c r="AA18" s="269"/>
      <c r="AB18" s="269"/>
      <c r="AC18" s="269"/>
      <c r="AD18" s="269"/>
      <c r="AE18" s="269"/>
      <c r="AF18" s="269"/>
      <c r="AG18" s="269"/>
      <c r="AH18" s="269"/>
      <c r="AI18" s="269"/>
      <c r="AJ18" s="269"/>
      <c r="AK18" s="269"/>
      <c r="AL18" s="269"/>
    </row>
    <row r="19" ht="15.75" customHeight="1">
      <c r="A19" s="458">
        <v>1.0</v>
      </c>
      <c r="B19" s="459" t="s">
        <v>2164</v>
      </c>
      <c r="C19" s="459" t="s">
        <v>1871</v>
      </c>
      <c r="D19" s="459" t="s">
        <v>2144</v>
      </c>
      <c r="E19" s="460">
        <v>0.5</v>
      </c>
      <c r="F19" s="462" t="s">
        <v>2126</v>
      </c>
      <c r="G19" s="459" t="s">
        <v>2127</v>
      </c>
      <c r="H19" s="459" t="s">
        <v>2125</v>
      </c>
      <c r="I19" s="459" t="s">
        <v>2128</v>
      </c>
      <c r="J19" s="119" t="s">
        <v>2129</v>
      </c>
      <c r="K19" s="459">
        <v>37.0</v>
      </c>
      <c r="L19" s="459">
        <v>0.485826164484024</v>
      </c>
      <c r="M19" s="459">
        <v>0.254638195037841</v>
      </c>
      <c r="N19" s="459">
        <v>0.88095238095238</v>
      </c>
      <c r="O19" s="459">
        <v>0.890625</v>
      </c>
      <c r="P19" s="459">
        <v>0.95</v>
      </c>
      <c r="Q19" s="459">
        <v>0.919354838709677</v>
      </c>
      <c r="R19" s="459">
        <v>0.936805555555555</v>
      </c>
      <c r="S19" s="459">
        <v>0.97414127752495</v>
      </c>
      <c r="T19" s="459">
        <v>0.947916666666666</v>
      </c>
      <c r="U19" s="459">
        <v>0.998115159877297</v>
      </c>
      <c r="V19" s="439">
        <v>0.920436507936508</v>
      </c>
      <c r="W19" s="439">
        <v>0.970697641930314</v>
      </c>
      <c r="X19" s="459" t="s">
        <v>2165</v>
      </c>
      <c r="Y19" s="459"/>
      <c r="Z19" s="269"/>
      <c r="AA19" s="269"/>
      <c r="AB19" s="269"/>
      <c r="AC19" s="269"/>
      <c r="AD19" s="269"/>
      <c r="AE19" s="269"/>
      <c r="AF19" s="269"/>
      <c r="AG19" s="269"/>
      <c r="AH19" s="269"/>
      <c r="AI19" s="269"/>
      <c r="AJ19" s="269"/>
      <c r="AK19" s="269"/>
      <c r="AL19" s="269"/>
    </row>
    <row r="20" ht="15.75" customHeight="1">
      <c r="A20" s="451">
        <v>3.0</v>
      </c>
      <c r="B20" s="119" t="s">
        <v>2166</v>
      </c>
      <c r="C20" s="119" t="s">
        <v>1713</v>
      </c>
      <c r="D20" s="119" t="s">
        <v>2125</v>
      </c>
      <c r="E20" s="452">
        <v>0.5</v>
      </c>
      <c r="F20" s="119" t="s">
        <v>2126</v>
      </c>
      <c r="G20" s="119" t="s">
        <v>2127</v>
      </c>
      <c r="H20" s="119" t="s">
        <v>2125</v>
      </c>
      <c r="I20" s="119" t="s">
        <v>2128</v>
      </c>
      <c r="J20" s="119" t="s">
        <v>2129</v>
      </c>
      <c r="K20" s="119">
        <v>55.0</v>
      </c>
      <c r="L20" s="119">
        <v>0.312723875045776</v>
      </c>
      <c r="M20" s="119">
        <v>0.360671818256378</v>
      </c>
      <c r="N20" s="119">
        <v>0.839285714285714</v>
      </c>
      <c r="O20" s="119">
        <v>0.969696969696969</v>
      </c>
      <c r="P20" s="119">
        <v>0.8</v>
      </c>
      <c r="Q20" s="119">
        <v>0.876712328767123</v>
      </c>
      <c r="R20" s="119">
        <v>0.945138888888888</v>
      </c>
      <c r="S20" s="119">
        <v>0.978503592696862</v>
      </c>
      <c r="T20" s="119">
        <v>0.95</v>
      </c>
      <c r="U20" s="119">
        <v>0.99825566961312</v>
      </c>
      <c r="V20" s="119">
        <v>0.94265873015873</v>
      </c>
      <c r="W20" s="119">
        <v>0.979993400318665</v>
      </c>
      <c r="X20" s="119" t="s">
        <v>2167</v>
      </c>
      <c r="Z20" s="269"/>
      <c r="AA20" s="269"/>
      <c r="AB20" s="269"/>
      <c r="AC20" s="269"/>
      <c r="AD20" s="269"/>
      <c r="AE20" s="269"/>
      <c r="AF20" s="269"/>
      <c r="AG20" s="269"/>
      <c r="AH20" s="269"/>
      <c r="AI20" s="269"/>
      <c r="AJ20" s="269"/>
      <c r="AK20" s="269"/>
      <c r="AL20" s="269"/>
    </row>
    <row r="21" ht="15.75" customHeight="1">
      <c r="A21" s="453">
        <v>3.0</v>
      </c>
      <c r="B21" s="455" t="s">
        <v>2168</v>
      </c>
      <c r="C21" s="455" t="s">
        <v>1713</v>
      </c>
      <c r="D21" s="455" t="s">
        <v>2125</v>
      </c>
      <c r="E21" s="456">
        <v>0.5</v>
      </c>
      <c r="F21" s="457" t="s">
        <v>2132</v>
      </c>
      <c r="G21" s="455" t="s">
        <v>2127</v>
      </c>
      <c r="H21" s="455" t="s">
        <v>2125</v>
      </c>
      <c r="I21" s="455" t="s">
        <v>2128</v>
      </c>
      <c r="J21" s="455" t="s">
        <v>2129</v>
      </c>
      <c r="K21" s="455">
        <v>40.0</v>
      </c>
      <c r="L21" s="455">
        <v>0.396648943424224</v>
      </c>
      <c r="M21" s="455">
        <v>0.217418432235717</v>
      </c>
      <c r="N21" s="455">
        <v>0.892857142857142</v>
      </c>
      <c r="O21" s="455">
        <v>0.904761904761904</v>
      </c>
      <c r="P21" s="455">
        <v>0.95</v>
      </c>
      <c r="Q21" s="455">
        <v>0.926829268292682</v>
      </c>
      <c r="R21" s="455">
        <v>0.959548611111111</v>
      </c>
      <c r="S21" s="455">
        <v>0.982791247354729</v>
      </c>
      <c r="T21" s="455">
        <v>0.956249999999999</v>
      </c>
      <c r="U21" s="455">
        <v>0.998493634544947</v>
      </c>
      <c r="V21" s="455">
        <v>0.957936507936508</v>
      </c>
      <c r="W21" s="455">
        <v>0.984082520061992</v>
      </c>
      <c r="X21" s="455" t="s">
        <v>2169</v>
      </c>
      <c r="Y21" s="455"/>
      <c r="Z21" s="269"/>
      <c r="AA21" s="269"/>
      <c r="AB21" s="269"/>
      <c r="AC21" s="269"/>
      <c r="AD21" s="269"/>
      <c r="AE21" s="269"/>
      <c r="AF21" s="269"/>
      <c r="AG21" s="269"/>
      <c r="AH21" s="269"/>
      <c r="AI21" s="269"/>
      <c r="AJ21" s="269"/>
      <c r="AK21" s="269"/>
      <c r="AL21" s="269"/>
    </row>
    <row r="22" ht="15.75" customHeight="1">
      <c r="A22" s="453">
        <v>3.0</v>
      </c>
      <c r="B22" s="455" t="s">
        <v>2170</v>
      </c>
      <c r="C22" s="455" t="s">
        <v>1713</v>
      </c>
      <c r="D22" s="455" t="s">
        <v>2125</v>
      </c>
      <c r="E22" s="456">
        <v>0.5</v>
      </c>
      <c r="F22" s="457" t="s">
        <v>2138</v>
      </c>
      <c r="G22" s="455" t="s">
        <v>2127</v>
      </c>
      <c r="H22" s="455" t="s">
        <v>2125</v>
      </c>
      <c r="I22" s="455" t="s">
        <v>2128</v>
      </c>
      <c r="J22" s="455" t="s">
        <v>2129</v>
      </c>
      <c r="K22" s="455">
        <v>18.0</v>
      </c>
      <c r="L22" s="455">
        <v>0.630527734756469</v>
      </c>
      <c r="M22" s="455">
        <v>0.364978820085525</v>
      </c>
      <c r="N22" s="455">
        <v>0.851190476190476</v>
      </c>
      <c r="O22" s="455">
        <v>0.846715328467153</v>
      </c>
      <c r="P22" s="455">
        <v>0.966666666666666</v>
      </c>
      <c r="Q22" s="455">
        <v>0.90272373540856</v>
      </c>
      <c r="R22" s="455">
        <v>0.918402777777777</v>
      </c>
      <c r="S22" s="455">
        <v>0.965507745039133</v>
      </c>
      <c r="T22" s="455">
        <v>0.860416666666666</v>
      </c>
      <c r="U22" s="455">
        <v>0.994482301545342</v>
      </c>
      <c r="V22" s="455">
        <v>0.920039682539682</v>
      </c>
      <c r="W22" s="455">
        <v>0.970173063715319</v>
      </c>
      <c r="X22" s="455" t="s">
        <v>2171</v>
      </c>
      <c r="Y22" s="455"/>
      <c r="Z22" s="269"/>
      <c r="AA22" s="269"/>
      <c r="AB22" s="269"/>
      <c r="AC22" s="269"/>
      <c r="AD22" s="269"/>
      <c r="AE22" s="269"/>
      <c r="AF22" s="269"/>
      <c r="AG22" s="269"/>
      <c r="AH22" s="269"/>
      <c r="AI22" s="269"/>
      <c r="AJ22" s="269"/>
      <c r="AK22" s="269"/>
      <c r="AL22" s="269"/>
    </row>
    <row r="23" ht="15.75" customHeight="1">
      <c r="A23" s="453">
        <v>3.0</v>
      </c>
      <c r="B23" s="455" t="s">
        <v>2172</v>
      </c>
      <c r="C23" s="455" t="s">
        <v>1713</v>
      </c>
      <c r="D23" s="455" t="s">
        <v>2125</v>
      </c>
      <c r="E23" s="456">
        <v>0.5</v>
      </c>
      <c r="F23" s="457" t="s">
        <v>2141</v>
      </c>
      <c r="G23" s="455" t="s">
        <v>2127</v>
      </c>
      <c r="H23" s="455" t="s">
        <v>2125</v>
      </c>
      <c r="I23" s="455" t="s">
        <v>2128</v>
      </c>
      <c r="J23" s="455" t="s">
        <v>2129</v>
      </c>
      <c r="K23" s="455">
        <v>67.0</v>
      </c>
      <c r="L23" s="455">
        <v>0.3074252307415</v>
      </c>
      <c r="M23" s="455">
        <v>0.251291334629058</v>
      </c>
      <c r="N23" s="455">
        <v>0.886904761904761</v>
      </c>
      <c r="O23" s="455">
        <v>0.917355371900826</v>
      </c>
      <c r="P23" s="455">
        <v>0.925</v>
      </c>
      <c r="Q23" s="455">
        <v>0.921161825726141</v>
      </c>
      <c r="R23" s="455">
        <v>0.949652777777777</v>
      </c>
      <c r="S23" s="455">
        <v>0.978562629888328</v>
      </c>
      <c r="T23" s="455">
        <v>0.86875</v>
      </c>
      <c r="U23" s="455">
        <v>0.994832304322853</v>
      </c>
      <c r="V23" s="455">
        <v>0.954960317460317</v>
      </c>
      <c r="W23" s="455">
        <v>0.983242828322132</v>
      </c>
      <c r="X23" s="455" t="s">
        <v>2173</v>
      </c>
      <c r="Y23" s="455"/>
      <c r="Z23" s="269"/>
      <c r="AA23" s="269"/>
      <c r="AB23" s="269"/>
      <c r="AC23" s="269"/>
      <c r="AD23" s="269"/>
      <c r="AE23" s="269"/>
      <c r="AF23" s="269"/>
      <c r="AG23" s="269"/>
      <c r="AH23" s="269"/>
      <c r="AI23" s="269"/>
      <c r="AJ23" s="269"/>
      <c r="AK23" s="269"/>
      <c r="AL23" s="269"/>
    </row>
    <row r="24" ht="15.75" customHeight="1">
      <c r="A24" s="463">
        <v>3.0</v>
      </c>
      <c r="B24" s="459" t="s">
        <v>2174</v>
      </c>
      <c r="C24" s="439" t="s">
        <v>1713</v>
      </c>
      <c r="D24" s="439" t="s">
        <v>2144</v>
      </c>
      <c r="E24" s="464">
        <v>0.5</v>
      </c>
      <c r="F24" s="465" t="s">
        <v>2126</v>
      </c>
      <c r="G24" s="439" t="s">
        <v>2127</v>
      </c>
      <c r="H24" s="439" t="s">
        <v>2125</v>
      </c>
      <c r="I24" s="439" t="s">
        <v>2128</v>
      </c>
      <c r="J24" s="459" t="s">
        <v>2129</v>
      </c>
      <c r="K24" s="439">
        <v>65.0</v>
      </c>
      <c r="L24" s="439">
        <v>0.406050890684127</v>
      </c>
      <c r="M24" s="439">
        <v>0.193813771009445</v>
      </c>
      <c r="N24" s="439">
        <v>0.94047619047619</v>
      </c>
      <c r="O24" s="439">
        <v>0.958333333333333</v>
      </c>
      <c r="P24" s="439">
        <v>0.958333333333333</v>
      </c>
      <c r="Q24" s="439">
        <v>0.958333333333333</v>
      </c>
      <c r="R24" s="439">
        <v>0.975</v>
      </c>
      <c r="S24" s="439">
        <v>0.989092701793007</v>
      </c>
      <c r="T24" s="439">
        <v>0.90625</v>
      </c>
      <c r="U24" s="439">
        <v>0.996185323402504</v>
      </c>
      <c r="V24" s="439">
        <v>0.980357142857142</v>
      </c>
      <c r="W24" s="439">
        <v>0.992757305045571</v>
      </c>
      <c r="X24" s="439" t="s">
        <v>2175</v>
      </c>
      <c r="Y24" s="439"/>
      <c r="Z24" s="269"/>
      <c r="AA24" s="269"/>
      <c r="AB24" s="269"/>
      <c r="AC24" s="269"/>
      <c r="AD24" s="269"/>
      <c r="AE24" s="269"/>
      <c r="AF24" s="269"/>
      <c r="AG24" s="269"/>
      <c r="AH24" s="269"/>
      <c r="AI24" s="269"/>
      <c r="AJ24" s="269"/>
      <c r="AK24" s="269"/>
      <c r="AL24" s="269"/>
    </row>
    <row r="25" ht="3.75" customHeight="1">
      <c r="A25" s="466"/>
      <c r="B25" s="467"/>
      <c r="C25" s="467"/>
      <c r="D25" s="467"/>
      <c r="E25" s="468"/>
      <c r="F25" s="469"/>
      <c r="G25" s="467"/>
      <c r="H25" s="467"/>
      <c r="I25" s="467"/>
      <c r="J25" s="467"/>
      <c r="K25" s="467"/>
      <c r="L25" s="467"/>
      <c r="M25" s="467"/>
      <c r="N25" s="467"/>
      <c r="O25" s="467"/>
      <c r="P25" s="467"/>
      <c r="Q25" s="467"/>
      <c r="R25" s="467"/>
      <c r="S25" s="467"/>
      <c r="T25" s="467"/>
      <c r="U25" s="467"/>
      <c r="V25" s="467"/>
      <c r="W25" s="467"/>
      <c r="X25" s="467"/>
      <c r="Y25" s="467"/>
      <c r="Z25" s="269"/>
      <c r="AA25" s="269"/>
      <c r="AB25" s="269"/>
      <c r="AC25" s="269"/>
      <c r="AD25" s="269"/>
      <c r="AE25" s="269"/>
      <c r="AF25" s="269"/>
      <c r="AG25" s="269"/>
      <c r="AH25" s="269"/>
      <c r="AI25" s="269"/>
      <c r="AJ25" s="269"/>
      <c r="AK25" s="269"/>
      <c r="AL25" s="269"/>
    </row>
    <row r="26" ht="15.75" customHeight="1">
      <c r="A26" s="451">
        <v>4.0</v>
      </c>
      <c r="B26" s="119" t="s">
        <v>2176</v>
      </c>
      <c r="C26" s="119" t="s">
        <v>1871</v>
      </c>
      <c r="D26" s="119" t="s">
        <v>2125</v>
      </c>
      <c r="E26" s="452">
        <v>1.0</v>
      </c>
      <c r="F26" s="119" t="s">
        <v>2126</v>
      </c>
      <c r="G26" s="119" t="s">
        <v>2177</v>
      </c>
      <c r="H26" s="119" t="s">
        <v>2125</v>
      </c>
      <c r="I26" s="119" t="s">
        <v>2128</v>
      </c>
      <c r="J26" s="119" t="s">
        <v>2178</v>
      </c>
      <c r="Z26" s="269"/>
      <c r="AA26" s="269"/>
      <c r="AB26" s="269"/>
      <c r="AC26" s="269"/>
      <c r="AD26" s="269"/>
      <c r="AE26" s="269"/>
      <c r="AF26" s="269"/>
      <c r="AG26" s="269"/>
      <c r="AH26" s="269"/>
      <c r="AI26" s="269"/>
      <c r="AJ26" s="269"/>
      <c r="AK26" s="269"/>
      <c r="AL26" s="269"/>
    </row>
    <row r="27" ht="15.75" customHeight="1">
      <c r="A27" s="470">
        <v>4.0</v>
      </c>
      <c r="B27" s="471" t="s">
        <v>2179</v>
      </c>
      <c r="C27" s="471" t="s">
        <v>1871</v>
      </c>
      <c r="D27" s="471" t="s">
        <v>2125</v>
      </c>
      <c r="E27" s="472">
        <v>1.0</v>
      </c>
      <c r="F27" s="473" t="s">
        <v>2180</v>
      </c>
      <c r="G27" s="471" t="s">
        <v>2177</v>
      </c>
      <c r="H27" s="471" t="s">
        <v>2125</v>
      </c>
      <c r="I27" s="471" t="s">
        <v>2128</v>
      </c>
      <c r="J27" s="471" t="s">
        <v>2178</v>
      </c>
      <c r="K27" s="471"/>
      <c r="L27" s="471"/>
      <c r="M27" s="471"/>
      <c r="N27" s="471"/>
      <c r="O27" s="471"/>
      <c r="P27" s="471"/>
      <c r="Q27" s="471"/>
      <c r="R27" s="471"/>
      <c r="S27" s="471"/>
      <c r="T27" s="471"/>
      <c r="U27" s="471"/>
      <c r="V27" s="471"/>
      <c r="W27" s="471"/>
      <c r="X27" s="471"/>
      <c r="Y27" s="471"/>
      <c r="Z27" s="269"/>
      <c r="AA27" s="269"/>
      <c r="AB27" s="269"/>
      <c r="AC27" s="269"/>
      <c r="AD27" s="269"/>
      <c r="AE27" s="269"/>
      <c r="AF27" s="269"/>
      <c r="AG27" s="269"/>
      <c r="AH27" s="269"/>
      <c r="AI27" s="269"/>
      <c r="AJ27" s="269"/>
      <c r="AK27" s="269"/>
      <c r="AL27" s="269"/>
    </row>
    <row r="28" ht="15.75" customHeight="1">
      <c r="A28" s="451">
        <v>4.0</v>
      </c>
      <c r="B28" s="119" t="s">
        <v>2181</v>
      </c>
      <c r="C28" s="474" t="s">
        <v>1713</v>
      </c>
      <c r="D28" s="474" t="s">
        <v>2125</v>
      </c>
      <c r="E28" s="475">
        <v>1.0</v>
      </c>
      <c r="F28" s="474" t="s">
        <v>2126</v>
      </c>
      <c r="G28" s="474" t="s">
        <v>2177</v>
      </c>
      <c r="H28" s="474" t="s">
        <v>2125</v>
      </c>
      <c r="I28" s="474" t="s">
        <v>2128</v>
      </c>
      <c r="J28" s="474" t="s">
        <v>2178</v>
      </c>
      <c r="Z28" s="269"/>
      <c r="AA28" s="269"/>
      <c r="AB28" s="269"/>
      <c r="AC28" s="269"/>
      <c r="AD28" s="269"/>
      <c r="AE28" s="269"/>
      <c r="AF28" s="269"/>
      <c r="AG28" s="269"/>
      <c r="AH28" s="269"/>
      <c r="AI28" s="269"/>
      <c r="AJ28" s="269"/>
      <c r="AK28" s="269"/>
      <c r="AL28" s="269"/>
    </row>
    <row r="29" ht="15.75" customHeight="1">
      <c r="A29" s="470">
        <v>4.0</v>
      </c>
      <c r="B29" s="471" t="s">
        <v>2182</v>
      </c>
      <c r="C29" s="471" t="s">
        <v>1713</v>
      </c>
      <c r="D29" s="471" t="s">
        <v>2125</v>
      </c>
      <c r="E29" s="472">
        <v>1.0</v>
      </c>
      <c r="F29" s="473" t="s">
        <v>2180</v>
      </c>
      <c r="G29" s="471" t="s">
        <v>2177</v>
      </c>
      <c r="H29" s="471" t="s">
        <v>2125</v>
      </c>
      <c r="I29" s="471" t="s">
        <v>2128</v>
      </c>
      <c r="J29" s="471" t="s">
        <v>2178</v>
      </c>
      <c r="K29" s="471"/>
      <c r="L29" s="471"/>
      <c r="M29" s="471"/>
      <c r="N29" s="471"/>
      <c r="O29" s="471"/>
      <c r="P29" s="471"/>
      <c r="Q29" s="471"/>
      <c r="R29" s="471"/>
      <c r="S29" s="471"/>
      <c r="T29" s="471"/>
      <c r="U29" s="471"/>
      <c r="V29" s="471"/>
      <c r="W29" s="471"/>
      <c r="X29" s="471"/>
      <c r="Y29" s="471"/>
      <c r="Z29" s="269"/>
      <c r="AA29" s="269"/>
      <c r="AB29" s="269"/>
      <c r="AC29" s="269"/>
      <c r="AD29" s="269"/>
      <c r="AE29" s="269"/>
      <c r="AF29" s="269"/>
      <c r="AG29" s="269"/>
      <c r="AH29" s="269"/>
      <c r="AI29" s="269"/>
      <c r="AJ29" s="269"/>
      <c r="AK29" s="269"/>
      <c r="AL29" s="269"/>
    </row>
    <row r="30" ht="15.75" customHeight="1">
      <c r="A30" s="451">
        <v>1.0</v>
      </c>
      <c r="B30" s="119" t="s">
        <v>2183</v>
      </c>
      <c r="C30" s="474" t="s">
        <v>1871</v>
      </c>
      <c r="D30" s="474" t="s">
        <v>2125</v>
      </c>
      <c r="E30" s="475">
        <v>1.0</v>
      </c>
      <c r="F30" s="474" t="s">
        <v>2126</v>
      </c>
      <c r="G30" s="474" t="s">
        <v>2184</v>
      </c>
      <c r="H30" s="474" t="s">
        <v>2125</v>
      </c>
      <c r="I30" s="474" t="s">
        <v>2128</v>
      </c>
      <c r="J30" s="474" t="s">
        <v>2129</v>
      </c>
      <c r="K30" s="119">
        <v>26.0</v>
      </c>
      <c r="L30" s="119">
        <v>0.154249563813209</v>
      </c>
      <c r="M30" s="119">
        <v>0.419399440288543</v>
      </c>
      <c r="N30" s="119">
        <v>0.745283018867924</v>
      </c>
      <c r="O30" s="119">
        <v>0.984126984126984</v>
      </c>
      <c r="P30" s="119">
        <v>0.704545454545454</v>
      </c>
      <c r="Q30" s="119">
        <v>0.821192052980132</v>
      </c>
      <c r="R30" s="119">
        <v>0.95580808080808</v>
      </c>
      <c r="S30" s="119">
        <v>0.990258933415323</v>
      </c>
      <c r="T30" s="119">
        <v>0.95580808080808</v>
      </c>
      <c r="U30" s="119">
        <v>0.990258933415323</v>
      </c>
      <c r="X30" s="119" t="s">
        <v>2185</v>
      </c>
      <c r="AA30" s="269"/>
      <c r="AB30" s="269"/>
      <c r="AC30" s="269"/>
      <c r="AD30" s="269"/>
      <c r="AE30" s="269"/>
      <c r="AF30" s="269"/>
      <c r="AG30" s="269"/>
      <c r="AH30" s="269"/>
      <c r="AI30" s="269"/>
      <c r="AJ30" s="269"/>
      <c r="AK30" s="269"/>
      <c r="AL30" s="269"/>
    </row>
    <row r="31" ht="15.75" customHeight="1">
      <c r="A31" s="453">
        <v>2.0</v>
      </c>
      <c r="B31" s="454" t="s">
        <v>2186</v>
      </c>
      <c r="C31" s="455" t="s">
        <v>1871</v>
      </c>
      <c r="D31" s="455" t="s">
        <v>2125</v>
      </c>
      <c r="E31" s="456">
        <v>1.0</v>
      </c>
      <c r="F31" s="457" t="s">
        <v>2132</v>
      </c>
      <c r="G31" s="457" t="s">
        <v>2184</v>
      </c>
      <c r="H31" s="455" t="s">
        <v>2125</v>
      </c>
      <c r="I31" s="455" t="s">
        <v>2128</v>
      </c>
      <c r="J31" s="455" t="s">
        <v>2187</v>
      </c>
      <c r="K31" s="455">
        <v>39.0</v>
      </c>
      <c r="L31" s="455">
        <v>0.213221162557601</v>
      </c>
      <c r="M31" s="455">
        <v>0.14978665113449</v>
      </c>
      <c r="N31" s="455">
        <v>0.933962264150943</v>
      </c>
      <c r="O31" s="455">
        <v>0.96551724137931</v>
      </c>
      <c r="P31" s="455">
        <v>0.954545454545454</v>
      </c>
      <c r="Q31" s="455">
        <v>0.96</v>
      </c>
      <c r="R31" s="455">
        <v>0.981691919191919</v>
      </c>
      <c r="S31" s="455">
        <v>0.99612300742909</v>
      </c>
      <c r="T31" s="455">
        <v>0.981691919191919</v>
      </c>
      <c r="U31" s="455">
        <v>0.99612300742909</v>
      </c>
      <c r="V31" s="455"/>
      <c r="W31" s="455"/>
      <c r="X31" s="455" t="s">
        <v>2188</v>
      </c>
      <c r="Y31" s="455"/>
      <c r="Z31" s="269"/>
      <c r="AA31" s="269"/>
      <c r="AB31" s="269"/>
      <c r="AC31" s="269"/>
      <c r="AD31" s="269"/>
      <c r="AE31" s="269"/>
      <c r="AF31" s="269"/>
      <c r="AG31" s="269"/>
      <c r="AH31" s="269"/>
      <c r="AI31" s="269"/>
      <c r="AJ31" s="269"/>
      <c r="AK31" s="269"/>
      <c r="AL31" s="269"/>
    </row>
    <row r="32" ht="15.75" customHeight="1">
      <c r="A32" s="453"/>
      <c r="B32" s="454"/>
      <c r="C32" s="455" t="s">
        <v>1871</v>
      </c>
      <c r="D32" s="455" t="s">
        <v>2125</v>
      </c>
      <c r="E32" s="456">
        <v>1.0</v>
      </c>
      <c r="F32" s="457" t="s">
        <v>2189</v>
      </c>
      <c r="G32" s="457" t="s">
        <v>2184</v>
      </c>
      <c r="H32" s="455" t="s">
        <v>2125</v>
      </c>
      <c r="I32" s="455" t="s">
        <v>2128</v>
      </c>
      <c r="J32" s="455" t="s">
        <v>2129</v>
      </c>
      <c r="K32" s="455">
        <v>84.0</v>
      </c>
      <c r="L32" s="455">
        <v>0.441700667142868</v>
      </c>
      <c r="M32" s="455">
        <v>0.270746082067489</v>
      </c>
      <c r="N32" s="455">
        <v>0.924528301886792</v>
      </c>
      <c r="O32" s="455">
        <v>0.965116279069767</v>
      </c>
      <c r="P32" s="455">
        <v>0.943181818181818</v>
      </c>
      <c r="Q32" s="455">
        <v>0.954022988505747</v>
      </c>
      <c r="R32" s="455">
        <v>0.962121212121212</v>
      </c>
      <c r="S32" s="455">
        <v>0.991915951496494</v>
      </c>
      <c r="T32" s="455">
        <v>0.962121212121212</v>
      </c>
      <c r="U32" s="455">
        <v>0.991915951496494</v>
      </c>
      <c r="V32" s="455"/>
      <c r="W32" s="455"/>
      <c r="X32" s="455"/>
      <c r="Y32" s="455"/>
      <c r="Z32" s="269"/>
      <c r="AA32" s="269"/>
      <c r="AB32" s="269"/>
      <c r="AC32" s="269"/>
      <c r="AD32" s="269"/>
      <c r="AE32" s="269"/>
      <c r="AF32" s="269"/>
      <c r="AG32" s="269"/>
      <c r="AH32" s="269"/>
      <c r="AI32" s="269"/>
      <c r="AJ32" s="269"/>
      <c r="AK32" s="269"/>
      <c r="AL32" s="269"/>
    </row>
    <row r="33" ht="15.75" customHeight="1">
      <c r="A33" s="453">
        <v>1.0</v>
      </c>
      <c r="B33" s="455" t="s">
        <v>2190</v>
      </c>
      <c r="C33" s="455" t="s">
        <v>1871</v>
      </c>
      <c r="D33" s="455" t="s">
        <v>2125</v>
      </c>
      <c r="E33" s="456">
        <v>1.0</v>
      </c>
      <c r="F33" s="457" t="s">
        <v>2191</v>
      </c>
      <c r="G33" s="457" t="s">
        <v>2184</v>
      </c>
      <c r="H33" s="455" t="s">
        <v>2125</v>
      </c>
      <c r="I33" s="455" t="s">
        <v>2128</v>
      </c>
      <c r="J33" s="455" t="s">
        <v>2129</v>
      </c>
      <c r="K33" s="455">
        <v>34.0</v>
      </c>
      <c r="L33" s="455">
        <v>0.422356992959976</v>
      </c>
      <c r="M33" s="455">
        <v>0.152638390660285</v>
      </c>
      <c r="N33" s="455">
        <v>0.952830188679245</v>
      </c>
      <c r="O33" s="455">
        <v>0.956043956043956</v>
      </c>
      <c r="P33" s="455">
        <v>0.988636363636363</v>
      </c>
      <c r="Q33" s="455">
        <v>0.972067039106145</v>
      </c>
      <c r="R33" s="455">
        <v>0.966540404040404</v>
      </c>
      <c r="S33" s="455">
        <v>0.992509846065738</v>
      </c>
      <c r="T33" s="455">
        <v>0.966540404040404</v>
      </c>
      <c r="U33" s="455">
        <v>0.992509846065738</v>
      </c>
      <c r="V33" s="455"/>
      <c r="W33" s="455"/>
      <c r="X33" s="455" t="s">
        <v>2192</v>
      </c>
      <c r="Y33" s="455"/>
      <c r="Z33" s="269"/>
      <c r="AA33" s="269"/>
      <c r="AB33" s="269"/>
      <c r="AC33" s="269"/>
      <c r="AD33" s="269"/>
      <c r="AE33" s="269"/>
      <c r="AF33" s="269"/>
      <c r="AG33" s="269"/>
      <c r="AH33" s="269"/>
      <c r="AI33" s="269"/>
      <c r="AJ33" s="269"/>
      <c r="AK33" s="269"/>
      <c r="AL33" s="269"/>
    </row>
    <row r="34" ht="15.75" customHeight="1">
      <c r="A34" s="453">
        <v>1.0</v>
      </c>
      <c r="B34" s="454" t="s">
        <v>2193</v>
      </c>
      <c r="C34" s="455" t="s">
        <v>1871</v>
      </c>
      <c r="D34" s="455" t="s">
        <v>2125</v>
      </c>
      <c r="E34" s="456">
        <v>1.0</v>
      </c>
      <c r="F34" s="457" t="s">
        <v>2194</v>
      </c>
      <c r="G34" s="457" t="s">
        <v>2184</v>
      </c>
      <c r="H34" s="455" t="s">
        <v>2125</v>
      </c>
      <c r="I34" s="455" t="s">
        <v>2128</v>
      </c>
      <c r="J34" s="455" t="s">
        <v>2129</v>
      </c>
      <c r="K34" s="455">
        <v>28.0</v>
      </c>
      <c r="L34" s="455">
        <v>0.248126372694969</v>
      </c>
      <c r="M34" s="455">
        <v>0.180601730942726</v>
      </c>
      <c r="N34" s="455">
        <v>0.952830188679245</v>
      </c>
      <c r="O34" s="455">
        <v>0.956043956043956</v>
      </c>
      <c r="P34" s="455">
        <v>0.988636363636363</v>
      </c>
      <c r="Q34" s="455">
        <v>0.972067039106145</v>
      </c>
      <c r="R34" s="455">
        <v>0.959595959595959</v>
      </c>
      <c r="S34" s="455">
        <v>0.990791393618157</v>
      </c>
      <c r="T34" s="455">
        <v>0.959595959595959</v>
      </c>
      <c r="U34" s="455">
        <v>0.990791393618157</v>
      </c>
      <c r="V34" s="455"/>
      <c r="W34" s="455"/>
      <c r="X34" s="455" t="s">
        <v>2195</v>
      </c>
      <c r="Y34" s="455"/>
      <c r="Z34" s="269"/>
      <c r="AA34" s="269"/>
      <c r="AB34" s="269"/>
      <c r="AC34" s="269"/>
      <c r="AD34" s="269"/>
      <c r="AE34" s="269"/>
      <c r="AF34" s="269"/>
      <c r="AG34" s="269"/>
      <c r="AH34" s="269"/>
      <c r="AI34" s="269"/>
      <c r="AJ34" s="269"/>
      <c r="AK34" s="269"/>
      <c r="AL34" s="269"/>
    </row>
    <row r="35" ht="15.75" customHeight="1">
      <c r="A35" s="458">
        <v>1.0</v>
      </c>
      <c r="B35" s="459" t="s">
        <v>2196</v>
      </c>
      <c r="C35" s="459" t="s">
        <v>1871</v>
      </c>
      <c r="D35" s="459" t="s">
        <v>2197</v>
      </c>
      <c r="E35" s="460">
        <v>1.0</v>
      </c>
      <c r="F35" s="462" t="s">
        <v>2126</v>
      </c>
      <c r="G35" s="462" t="s">
        <v>2184</v>
      </c>
      <c r="H35" s="459" t="s">
        <v>2125</v>
      </c>
      <c r="I35" s="459" t="s">
        <v>2128</v>
      </c>
      <c r="J35" s="459" t="s">
        <v>2129</v>
      </c>
      <c r="K35" s="459">
        <v>43.0</v>
      </c>
      <c r="L35" s="459">
        <v>0.258710771799087</v>
      </c>
      <c r="M35" s="459">
        <v>0.216718882322311</v>
      </c>
      <c r="N35" s="459">
        <v>0.915094339622641</v>
      </c>
      <c r="O35" s="459">
        <v>0.964705882352941</v>
      </c>
      <c r="P35" s="459">
        <v>0.931818181818181</v>
      </c>
      <c r="Q35" s="459">
        <v>0.947976878612716</v>
      </c>
      <c r="R35" s="459">
        <v>0.953914141414141</v>
      </c>
      <c r="S35" s="459">
        <v>0.989542483808858</v>
      </c>
      <c r="T35" s="459">
        <v>0.953914141414141</v>
      </c>
      <c r="U35" s="459">
        <v>0.989542483808858</v>
      </c>
      <c r="V35" s="459"/>
      <c r="W35" s="459"/>
      <c r="X35" s="459" t="s">
        <v>2198</v>
      </c>
      <c r="Y35" s="459"/>
      <c r="Z35" s="269"/>
      <c r="AA35" s="269"/>
      <c r="AB35" s="269"/>
      <c r="AC35" s="269"/>
      <c r="AD35" s="269"/>
      <c r="AE35" s="269"/>
      <c r="AF35" s="269"/>
      <c r="AG35" s="269"/>
      <c r="AH35" s="269"/>
      <c r="AI35" s="269"/>
      <c r="AJ35" s="269"/>
      <c r="AK35" s="269"/>
      <c r="AL35" s="269"/>
    </row>
    <row r="36" ht="15.75" customHeight="1">
      <c r="A36" s="451">
        <v>3.0</v>
      </c>
      <c r="B36" s="119" t="s">
        <v>2199</v>
      </c>
      <c r="C36" s="119" t="s">
        <v>1713</v>
      </c>
      <c r="D36" s="119" t="s">
        <v>2125</v>
      </c>
      <c r="E36" s="452">
        <v>1.0</v>
      </c>
      <c r="F36" s="119" t="s">
        <v>2126</v>
      </c>
      <c r="G36" s="119" t="s">
        <v>2184</v>
      </c>
      <c r="H36" s="119" t="s">
        <v>2125</v>
      </c>
      <c r="I36" s="119" t="s">
        <v>2128</v>
      </c>
      <c r="J36" s="119" t="s">
        <v>2178</v>
      </c>
      <c r="Z36" s="269"/>
      <c r="AA36" s="269"/>
      <c r="AB36" s="269"/>
      <c r="AC36" s="269"/>
      <c r="AD36" s="269"/>
      <c r="AE36" s="269"/>
      <c r="AF36" s="269"/>
      <c r="AG36" s="269"/>
      <c r="AH36" s="269"/>
      <c r="AI36" s="269"/>
      <c r="AJ36" s="269"/>
      <c r="AK36" s="269"/>
      <c r="AL36" s="269"/>
    </row>
    <row r="37" ht="15.75" customHeight="1">
      <c r="A37" s="453">
        <v>3.0</v>
      </c>
      <c r="B37" s="455" t="s">
        <v>2200</v>
      </c>
      <c r="C37" s="455" t="s">
        <v>1713</v>
      </c>
      <c r="D37" s="455" t="s">
        <v>2125</v>
      </c>
      <c r="E37" s="456">
        <v>1.0</v>
      </c>
      <c r="F37" s="457" t="s">
        <v>2132</v>
      </c>
      <c r="G37" s="457" t="s">
        <v>2184</v>
      </c>
      <c r="H37" s="455" t="s">
        <v>2125</v>
      </c>
      <c r="I37" s="455" t="s">
        <v>2128</v>
      </c>
      <c r="J37" s="455" t="s">
        <v>2178</v>
      </c>
      <c r="K37" s="455"/>
      <c r="L37" s="455"/>
      <c r="M37" s="455"/>
      <c r="N37" s="455"/>
      <c r="O37" s="455"/>
      <c r="P37" s="455"/>
      <c r="Q37" s="455"/>
      <c r="R37" s="455"/>
      <c r="S37" s="455"/>
      <c r="T37" s="455"/>
      <c r="U37" s="455"/>
      <c r="V37" s="455"/>
      <c r="W37" s="455"/>
      <c r="X37" s="455"/>
      <c r="Y37" s="455"/>
      <c r="Z37" s="269"/>
      <c r="AA37" s="269"/>
      <c r="AB37" s="269"/>
      <c r="AC37" s="269"/>
      <c r="AD37" s="269"/>
      <c r="AE37" s="269"/>
      <c r="AF37" s="269"/>
      <c r="AG37" s="269"/>
      <c r="AH37" s="269"/>
      <c r="AI37" s="269"/>
      <c r="AJ37" s="269"/>
      <c r="AK37" s="269"/>
      <c r="AL37" s="269"/>
    </row>
    <row r="38" ht="15.75" customHeight="1">
      <c r="A38" s="453">
        <v>3.0</v>
      </c>
      <c r="B38" s="455" t="s">
        <v>2201</v>
      </c>
      <c r="C38" s="455" t="s">
        <v>1713</v>
      </c>
      <c r="D38" s="455" t="s">
        <v>2125</v>
      </c>
      <c r="E38" s="456">
        <v>1.0</v>
      </c>
      <c r="F38" s="457" t="s">
        <v>2138</v>
      </c>
      <c r="G38" s="457" t="s">
        <v>2184</v>
      </c>
      <c r="H38" s="455" t="s">
        <v>2125</v>
      </c>
      <c r="I38" s="455" t="s">
        <v>2128</v>
      </c>
      <c r="J38" s="455" t="s">
        <v>2178</v>
      </c>
      <c r="K38" s="455"/>
      <c r="L38" s="455"/>
      <c r="M38" s="455"/>
      <c r="N38" s="455"/>
      <c r="O38" s="455"/>
      <c r="P38" s="455"/>
      <c r="Q38" s="455"/>
      <c r="R38" s="455"/>
      <c r="S38" s="455"/>
      <c r="T38" s="455"/>
      <c r="U38" s="455"/>
      <c r="V38" s="455"/>
      <c r="W38" s="455"/>
      <c r="X38" s="455"/>
      <c r="Y38" s="455"/>
      <c r="Z38" s="269"/>
      <c r="AA38" s="269"/>
      <c r="AB38" s="269"/>
      <c r="AC38" s="269"/>
      <c r="AD38" s="269"/>
      <c r="AE38" s="269"/>
      <c r="AF38" s="269"/>
      <c r="AG38" s="269"/>
      <c r="AH38" s="269"/>
      <c r="AI38" s="269"/>
      <c r="AJ38" s="269"/>
      <c r="AK38" s="269"/>
      <c r="AL38" s="269"/>
    </row>
    <row r="39" ht="15.75" customHeight="1">
      <c r="A39" s="453">
        <v>3.0</v>
      </c>
      <c r="B39" s="455" t="s">
        <v>2202</v>
      </c>
      <c r="C39" s="455" t="s">
        <v>1713</v>
      </c>
      <c r="D39" s="455" t="s">
        <v>2125</v>
      </c>
      <c r="E39" s="456">
        <v>1.0</v>
      </c>
      <c r="F39" s="457" t="s">
        <v>2203</v>
      </c>
      <c r="G39" s="457" t="s">
        <v>2184</v>
      </c>
      <c r="H39" s="455" t="s">
        <v>2125</v>
      </c>
      <c r="I39" s="455" t="s">
        <v>2128</v>
      </c>
      <c r="J39" s="455" t="s">
        <v>2178</v>
      </c>
      <c r="K39" s="455"/>
      <c r="L39" s="455"/>
      <c r="M39" s="455"/>
      <c r="N39" s="455"/>
      <c r="O39" s="455"/>
      <c r="P39" s="455"/>
      <c r="Q39" s="455"/>
      <c r="R39" s="455"/>
      <c r="S39" s="455"/>
      <c r="T39" s="455"/>
      <c r="U39" s="455"/>
      <c r="V39" s="455"/>
      <c r="W39" s="455"/>
      <c r="X39" s="455"/>
      <c r="Y39" s="455"/>
      <c r="Z39" s="269"/>
      <c r="AA39" s="269"/>
      <c r="AB39" s="269"/>
      <c r="AC39" s="269"/>
      <c r="AD39" s="269"/>
      <c r="AE39" s="269"/>
      <c r="AF39" s="269"/>
      <c r="AG39" s="269"/>
      <c r="AH39" s="269"/>
      <c r="AI39" s="269"/>
      <c r="AJ39" s="269"/>
      <c r="AK39" s="269"/>
      <c r="AL39" s="269"/>
    </row>
    <row r="40" ht="15.75" customHeight="1">
      <c r="A40" s="463">
        <v>3.0</v>
      </c>
      <c r="B40" s="439" t="s">
        <v>2204</v>
      </c>
      <c r="C40" s="439" t="s">
        <v>1713</v>
      </c>
      <c r="D40" s="439" t="s">
        <v>2197</v>
      </c>
      <c r="E40" s="464">
        <v>1.0</v>
      </c>
      <c r="F40" s="465" t="s">
        <v>2126</v>
      </c>
      <c r="G40" s="465" t="s">
        <v>2184</v>
      </c>
      <c r="H40" s="439" t="s">
        <v>2125</v>
      </c>
      <c r="I40" s="439" t="s">
        <v>2128</v>
      </c>
      <c r="J40" s="439" t="s">
        <v>2178</v>
      </c>
      <c r="K40" s="439"/>
      <c r="L40" s="439"/>
      <c r="M40" s="439"/>
      <c r="N40" s="439"/>
      <c r="O40" s="439"/>
      <c r="P40" s="439"/>
      <c r="Q40" s="439"/>
      <c r="R40" s="439"/>
      <c r="S40" s="439"/>
      <c r="T40" s="439"/>
      <c r="U40" s="439"/>
      <c r="V40" s="439"/>
      <c r="W40" s="439"/>
      <c r="X40" s="439"/>
      <c r="Y40" s="439"/>
      <c r="Z40" s="269"/>
      <c r="AA40" s="269"/>
      <c r="AB40" s="269"/>
      <c r="AC40" s="269"/>
      <c r="AD40" s="269"/>
      <c r="AE40" s="269"/>
      <c r="AF40" s="269"/>
      <c r="AG40" s="269"/>
      <c r="AH40" s="269"/>
      <c r="AI40" s="269"/>
      <c r="AJ40" s="269"/>
      <c r="AK40" s="269"/>
      <c r="AL40" s="269"/>
    </row>
    <row r="41" ht="15.75" customHeight="1">
      <c r="A41" s="451">
        <v>1.0</v>
      </c>
      <c r="B41" s="119" t="s">
        <v>2205</v>
      </c>
      <c r="C41" s="474" t="s">
        <v>1871</v>
      </c>
      <c r="D41" s="474" t="s">
        <v>2125</v>
      </c>
      <c r="E41" s="475">
        <v>0.5</v>
      </c>
      <c r="F41" s="474" t="s">
        <v>2126</v>
      </c>
      <c r="G41" s="474" t="s">
        <v>2184</v>
      </c>
      <c r="H41" s="474" t="s">
        <v>2125</v>
      </c>
      <c r="I41" s="474" t="s">
        <v>2128</v>
      </c>
      <c r="J41" s="474" t="s">
        <v>2129</v>
      </c>
      <c r="K41" s="119">
        <v>71.0</v>
      </c>
      <c r="L41" s="119">
        <v>0.157966449856758</v>
      </c>
      <c r="M41" s="119">
        <v>0.44095566868782</v>
      </c>
      <c r="N41" s="119">
        <v>0.80188679245283</v>
      </c>
      <c r="O41" s="119">
        <v>1.0</v>
      </c>
      <c r="P41" s="119">
        <v>0.761363636363636</v>
      </c>
      <c r="Q41" s="119">
        <v>0.864516129032258</v>
      </c>
      <c r="R41" s="119">
        <v>0.980429292929292</v>
      </c>
      <c r="S41" s="119">
        <v>0.996150131170134</v>
      </c>
      <c r="T41" s="119">
        <v>0.980429292929292</v>
      </c>
      <c r="U41" s="119">
        <v>0.996150131170134</v>
      </c>
      <c r="X41" s="119" t="s">
        <v>2206</v>
      </c>
      <c r="Z41" s="269"/>
      <c r="AA41" s="269"/>
      <c r="AB41" s="269"/>
      <c r="AC41" s="269"/>
      <c r="AD41" s="269"/>
      <c r="AE41" s="269"/>
      <c r="AF41" s="269"/>
      <c r="AG41" s="269"/>
      <c r="AH41" s="269"/>
      <c r="AI41" s="269"/>
      <c r="AJ41" s="269"/>
      <c r="AK41" s="269"/>
      <c r="AL41" s="269"/>
    </row>
    <row r="42" ht="15.75" customHeight="1">
      <c r="A42" s="453">
        <v>2.0</v>
      </c>
      <c r="B42" s="454" t="s">
        <v>2207</v>
      </c>
      <c r="C42" s="455" t="s">
        <v>1871</v>
      </c>
      <c r="D42" s="455" t="s">
        <v>2125</v>
      </c>
      <c r="E42" s="456">
        <v>0.5</v>
      </c>
      <c r="F42" s="457" t="s">
        <v>2132</v>
      </c>
      <c r="G42" s="457" t="s">
        <v>2184</v>
      </c>
      <c r="H42" s="455" t="s">
        <v>2125</v>
      </c>
      <c r="I42" s="455" t="s">
        <v>2128</v>
      </c>
      <c r="J42" s="455" t="s">
        <v>2187</v>
      </c>
      <c r="K42" s="455">
        <v>92.0</v>
      </c>
      <c r="L42" s="455">
        <v>0.562749922275543</v>
      </c>
      <c r="M42" s="455">
        <v>0.239559277892112</v>
      </c>
      <c r="N42" s="455">
        <v>0.924528301886792</v>
      </c>
      <c r="O42" s="455">
        <v>0.954545454545454</v>
      </c>
      <c r="P42" s="455">
        <v>0.954545454545454</v>
      </c>
      <c r="Q42" s="455">
        <v>0.954545454545454</v>
      </c>
      <c r="R42" s="455">
        <v>0.950126262626262</v>
      </c>
      <c r="S42" s="455">
        <v>0.989012389001725</v>
      </c>
      <c r="T42" s="455">
        <v>0.950126262626262</v>
      </c>
      <c r="U42" s="455">
        <v>0.989012389001725</v>
      </c>
      <c r="V42" s="455"/>
      <c r="W42" s="455"/>
      <c r="X42" s="455" t="s">
        <v>2208</v>
      </c>
      <c r="Y42" s="455"/>
      <c r="Z42" s="269"/>
      <c r="AA42" s="269"/>
      <c r="AB42" s="269"/>
      <c r="AC42" s="269"/>
      <c r="AD42" s="269"/>
      <c r="AE42" s="269"/>
      <c r="AF42" s="269"/>
      <c r="AG42" s="269"/>
      <c r="AH42" s="269"/>
      <c r="AI42" s="269"/>
      <c r="AJ42" s="269"/>
      <c r="AK42" s="269"/>
      <c r="AL42" s="269"/>
    </row>
    <row r="43" ht="15.75" customHeight="1">
      <c r="A43" s="453"/>
      <c r="B43" s="454"/>
      <c r="C43" s="455" t="s">
        <v>1871</v>
      </c>
      <c r="D43" s="455" t="s">
        <v>2125</v>
      </c>
      <c r="E43" s="456">
        <v>0.5</v>
      </c>
      <c r="F43" s="457" t="s">
        <v>2189</v>
      </c>
      <c r="G43" s="457" t="s">
        <v>2184</v>
      </c>
      <c r="H43" s="455" t="s">
        <v>2125</v>
      </c>
      <c r="I43" s="455" t="s">
        <v>2128</v>
      </c>
      <c r="J43" s="455" t="s">
        <v>2129</v>
      </c>
      <c r="K43" s="455">
        <v>59.0</v>
      </c>
      <c r="L43" s="455">
        <v>0.645559191703796</v>
      </c>
      <c r="M43" s="455">
        <v>0.254479646682739</v>
      </c>
      <c r="N43" s="455">
        <v>0.933962264150943</v>
      </c>
      <c r="O43" s="455">
        <v>0.945054945054945</v>
      </c>
      <c r="P43" s="455">
        <v>0.977272727272727</v>
      </c>
      <c r="Q43" s="455">
        <v>0.960893854748603</v>
      </c>
      <c r="R43" s="455">
        <v>0.939393939393939</v>
      </c>
      <c r="S43" s="455">
        <v>0.985550176638935</v>
      </c>
      <c r="T43" s="455">
        <v>0.939393939393939</v>
      </c>
      <c r="U43" s="455">
        <v>0.985550176638935</v>
      </c>
      <c r="V43" s="455"/>
      <c r="W43" s="455"/>
      <c r="X43" s="455" t="s">
        <v>2209</v>
      </c>
      <c r="Y43" s="455"/>
      <c r="Z43" s="269"/>
      <c r="AA43" s="269"/>
      <c r="AB43" s="269"/>
      <c r="AC43" s="269"/>
      <c r="AD43" s="269"/>
      <c r="AE43" s="269"/>
      <c r="AF43" s="269"/>
      <c r="AG43" s="269"/>
      <c r="AH43" s="269"/>
      <c r="AI43" s="269"/>
      <c r="AJ43" s="269"/>
      <c r="AK43" s="269"/>
      <c r="AL43" s="269"/>
    </row>
    <row r="44" ht="15.75" customHeight="1">
      <c r="A44" s="453">
        <v>1.0</v>
      </c>
      <c r="B44" s="455" t="s">
        <v>2210</v>
      </c>
      <c r="C44" s="455" t="s">
        <v>1871</v>
      </c>
      <c r="D44" s="455" t="s">
        <v>2125</v>
      </c>
      <c r="E44" s="456">
        <v>0.5</v>
      </c>
      <c r="F44" s="457" t="s">
        <v>2191</v>
      </c>
      <c r="G44" s="457" t="s">
        <v>2184</v>
      </c>
      <c r="H44" s="455" t="s">
        <v>2125</v>
      </c>
      <c r="I44" s="455" t="s">
        <v>2128</v>
      </c>
      <c r="J44" s="455" t="s">
        <v>2129</v>
      </c>
      <c r="K44" s="455">
        <v>85.0</v>
      </c>
      <c r="L44" s="455">
        <v>0.829199790954589</v>
      </c>
      <c r="M44" s="455">
        <v>0.356917798519134</v>
      </c>
      <c r="N44" s="455">
        <v>0.90566037735849</v>
      </c>
      <c r="O44" s="455">
        <v>0.897959183673469</v>
      </c>
      <c r="P44" s="455">
        <v>1.0</v>
      </c>
      <c r="Q44" s="455">
        <v>0.946236559139784</v>
      </c>
      <c r="R44" s="455">
        <v>0.93560606060606</v>
      </c>
      <c r="S44" s="455">
        <v>0.985431954149542</v>
      </c>
      <c r="T44" s="455">
        <v>0.93560606060606</v>
      </c>
      <c r="U44" s="455">
        <v>0.985431954149542</v>
      </c>
      <c r="V44" s="455"/>
      <c r="W44" s="455"/>
      <c r="X44" s="455" t="s">
        <v>2211</v>
      </c>
      <c r="Y44" s="455"/>
      <c r="Z44" s="269"/>
      <c r="AA44" s="269"/>
      <c r="AB44" s="269"/>
      <c r="AC44" s="269"/>
      <c r="AD44" s="269"/>
      <c r="AE44" s="269"/>
      <c r="AF44" s="269"/>
      <c r="AG44" s="269"/>
      <c r="AH44" s="269"/>
      <c r="AI44" s="269"/>
      <c r="AJ44" s="269"/>
      <c r="AK44" s="269"/>
      <c r="AL44" s="269"/>
    </row>
    <row r="45" ht="15.75" customHeight="1">
      <c r="A45" s="453">
        <v>1.0</v>
      </c>
      <c r="B45" s="454" t="s">
        <v>2212</v>
      </c>
      <c r="C45" s="455" t="s">
        <v>1871</v>
      </c>
      <c r="D45" s="455" t="s">
        <v>2125</v>
      </c>
      <c r="E45" s="456">
        <v>0.5</v>
      </c>
      <c r="F45" s="457" t="s">
        <v>2194</v>
      </c>
      <c r="G45" s="457" t="s">
        <v>2184</v>
      </c>
      <c r="H45" s="455" t="s">
        <v>2125</v>
      </c>
      <c r="I45" s="455" t="s">
        <v>2128</v>
      </c>
      <c r="J45" s="455" t="s">
        <v>2129</v>
      </c>
      <c r="K45" s="455">
        <v>99.0</v>
      </c>
      <c r="L45" s="455">
        <v>0.750683367252349</v>
      </c>
      <c r="M45" s="455">
        <v>0.398591548204422</v>
      </c>
      <c r="N45" s="455">
        <v>0.886792452830188</v>
      </c>
      <c r="O45" s="455">
        <v>0.913043478260869</v>
      </c>
      <c r="P45" s="455">
        <v>0.954545454545454</v>
      </c>
      <c r="Q45" s="455">
        <v>0.933333333333333</v>
      </c>
      <c r="R45" s="455">
        <v>0.926767676767676</v>
      </c>
      <c r="S45" s="455">
        <v>0.983628875027805</v>
      </c>
      <c r="T45" s="455">
        <v>0.926767676767676</v>
      </c>
      <c r="U45" s="455">
        <v>0.983628875027805</v>
      </c>
      <c r="V45" s="455"/>
      <c r="W45" s="455"/>
      <c r="X45" s="455" t="s">
        <v>2213</v>
      </c>
      <c r="Y45" s="455"/>
      <c r="Z45" s="269"/>
      <c r="AA45" s="269"/>
      <c r="AB45" s="269"/>
      <c r="AC45" s="269"/>
      <c r="AD45" s="269"/>
      <c r="AE45" s="269"/>
      <c r="AF45" s="269"/>
      <c r="AG45" s="269"/>
      <c r="AH45" s="269"/>
      <c r="AI45" s="269"/>
      <c r="AJ45" s="269"/>
      <c r="AK45" s="269"/>
      <c r="AL45" s="269"/>
    </row>
    <row r="46" ht="15.75" customHeight="1">
      <c r="A46" s="458">
        <v>1.0</v>
      </c>
      <c r="B46" s="439" t="s">
        <v>2214</v>
      </c>
      <c r="C46" s="459" t="s">
        <v>1871</v>
      </c>
      <c r="D46" s="459" t="s">
        <v>2197</v>
      </c>
      <c r="E46" s="460">
        <v>0.5</v>
      </c>
      <c r="F46" s="462" t="s">
        <v>2126</v>
      </c>
      <c r="G46" s="462" t="s">
        <v>2184</v>
      </c>
      <c r="H46" s="459" t="s">
        <v>2125</v>
      </c>
      <c r="I46" s="459" t="s">
        <v>2128</v>
      </c>
      <c r="J46" s="459" t="s">
        <v>2129</v>
      </c>
      <c r="K46" s="476">
        <v>26.0</v>
      </c>
      <c r="L46" s="476">
        <v>0.2262306362</v>
      </c>
      <c r="M46" s="476">
        <v>0.7947140932</v>
      </c>
      <c r="N46" s="476">
        <v>0.641509434</v>
      </c>
      <c r="O46" s="476">
        <v>1.0</v>
      </c>
      <c r="P46" s="476">
        <v>0.5681818182</v>
      </c>
      <c r="Q46" s="476">
        <v>0.7246376812</v>
      </c>
      <c r="R46" s="476">
        <v>0.898989899</v>
      </c>
      <c r="S46" s="476">
        <v>0.9767649233</v>
      </c>
      <c r="T46" s="476">
        <v>0.898989899</v>
      </c>
      <c r="U46" s="476">
        <v>0.9767649233</v>
      </c>
      <c r="V46" s="477"/>
      <c r="W46" s="477"/>
      <c r="X46" s="477" t="s">
        <v>2215</v>
      </c>
      <c r="Y46" s="477"/>
      <c r="Z46" s="478"/>
      <c r="AA46" s="478"/>
      <c r="AB46" s="478"/>
      <c r="AC46" s="478"/>
      <c r="AD46" s="478"/>
      <c r="AE46" s="269"/>
      <c r="AF46" s="269"/>
      <c r="AG46" s="269"/>
      <c r="AH46" s="269"/>
      <c r="AI46" s="269"/>
      <c r="AJ46" s="269"/>
      <c r="AK46" s="269"/>
      <c r="AL46" s="269"/>
    </row>
    <row r="47" ht="15.75" customHeight="1">
      <c r="A47" s="451">
        <v>3.0</v>
      </c>
      <c r="B47" s="119" t="s">
        <v>2216</v>
      </c>
      <c r="C47" s="119" t="s">
        <v>1713</v>
      </c>
      <c r="D47" s="119" t="s">
        <v>2125</v>
      </c>
      <c r="E47" s="452">
        <v>0.5</v>
      </c>
      <c r="F47" s="119" t="s">
        <v>2126</v>
      </c>
      <c r="G47" s="119" t="s">
        <v>2184</v>
      </c>
      <c r="H47" s="119" t="s">
        <v>2125</v>
      </c>
      <c r="I47" s="119" t="s">
        <v>2128</v>
      </c>
      <c r="J47" s="119" t="s">
        <v>2178</v>
      </c>
      <c r="K47" s="479"/>
      <c r="Z47" s="269"/>
      <c r="AA47" s="269"/>
      <c r="AB47" s="269"/>
      <c r="AC47" s="269"/>
      <c r="AD47" s="269"/>
      <c r="AE47" s="269"/>
      <c r="AF47" s="269"/>
      <c r="AG47" s="269"/>
      <c r="AH47" s="269"/>
      <c r="AI47" s="269"/>
      <c r="AJ47" s="269"/>
      <c r="AK47" s="269"/>
      <c r="AL47" s="269"/>
    </row>
    <row r="48" ht="15.75" customHeight="1">
      <c r="A48" s="453">
        <v>3.0</v>
      </c>
      <c r="B48" s="455" t="s">
        <v>2217</v>
      </c>
      <c r="C48" s="455" t="s">
        <v>1713</v>
      </c>
      <c r="D48" s="455" t="s">
        <v>2125</v>
      </c>
      <c r="E48" s="456">
        <v>0.5</v>
      </c>
      <c r="F48" s="457" t="s">
        <v>2132</v>
      </c>
      <c r="G48" s="457" t="s">
        <v>2184</v>
      </c>
      <c r="H48" s="455" t="s">
        <v>2125</v>
      </c>
      <c r="I48" s="455" t="s">
        <v>2128</v>
      </c>
      <c r="J48" s="455" t="s">
        <v>2178</v>
      </c>
      <c r="K48" s="455"/>
      <c r="L48" s="455"/>
      <c r="M48" s="455"/>
      <c r="N48" s="455"/>
      <c r="O48" s="455"/>
      <c r="P48" s="455"/>
      <c r="Q48" s="455"/>
      <c r="R48" s="455"/>
      <c r="S48" s="455"/>
      <c r="T48" s="455"/>
      <c r="U48" s="455"/>
      <c r="V48" s="455"/>
      <c r="W48" s="455"/>
      <c r="X48" s="455"/>
      <c r="Y48" s="455"/>
      <c r="Z48" s="269"/>
      <c r="AA48" s="269"/>
      <c r="AB48" s="269"/>
      <c r="AC48" s="269"/>
      <c r="AD48" s="269"/>
      <c r="AE48" s="269"/>
      <c r="AF48" s="269"/>
      <c r="AG48" s="269"/>
      <c r="AH48" s="269"/>
      <c r="AI48" s="269"/>
      <c r="AJ48" s="269"/>
      <c r="AK48" s="269"/>
      <c r="AL48" s="269"/>
    </row>
    <row r="49" ht="15.75" customHeight="1">
      <c r="A49" s="453">
        <v>3.0</v>
      </c>
      <c r="B49" s="455" t="s">
        <v>2218</v>
      </c>
      <c r="C49" s="455" t="s">
        <v>1713</v>
      </c>
      <c r="D49" s="455" t="s">
        <v>2125</v>
      </c>
      <c r="E49" s="456">
        <v>0.5</v>
      </c>
      <c r="F49" s="457" t="s">
        <v>2138</v>
      </c>
      <c r="G49" s="457" t="s">
        <v>2184</v>
      </c>
      <c r="H49" s="455" t="s">
        <v>2125</v>
      </c>
      <c r="I49" s="455" t="s">
        <v>2128</v>
      </c>
      <c r="J49" s="455" t="s">
        <v>2178</v>
      </c>
      <c r="K49" s="455"/>
      <c r="L49" s="455"/>
      <c r="M49" s="455"/>
      <c r="N49" s="455"/>
      <c r="O49" s="455"/>
      <c r="P49" s="455"/>
      <c r="Q49" s="455"/>
      <c r="R49" s="455"/>
      <c r="S49" s="455"/>
      <c r="T49" s="455"/>
      <c r="U49" s="455"/>
      <c r="V49" s="455"/>
      <c r="W49" s="455"/>
      <c r="X49" s="455"/>
      <c r="Y49" s="455"/>
      <c r="Z49" s="269"/>
      <c r="AA49" s="269"/>
      <c r="AB49" s="269"/>
      <c r="AC49" s="269"/>
      <c r="AD49" s="269"/>
      <c r="AE49" s="269"/>
      <c r="AF49" s="269"/>
      <c r="AG49" s="269"/>
      <c r="AH49" s="269"/>
      <c r="AI49" s="269"/>
      <c r="AJ49" s="269"/>
      <c r="AK49" s="269"/>
      <c r="AL49" s="269"/>
    </row>
    <row r="50" ht="15.75" customHeight="1">
      <c r="A50" s="453">
        <v>3.0</v>
      </c>
      <c r="B50" s="455" t="s">
        <v>2219</v>
      </c>
      <c r="C50" s="455" t="s">
        <v>1713</v>
      </c>
      <c r="D50" s="455" t="s">
        <v>2125</v>
      </c>
      <c r="E50" s="456">
        <v>0.5</v>
      </c>
      <c r="F50" s="457" t="s">
        <v>2203</v>
      </c>
      <c r="G50" s="457" t="s">
        <v>2184</v>
      </c>
      <c r="H50" s="455" t="s">
        <v>2125</v>
      </c>
      <c r="I50" s="455" t="s">
        <v>2128</v>
      </c>
      <c r="J50" s="455" t="s">
        <v>2178</v>
      </c>
      <c r="K50" s="455"/>
      <c r="L50" s="455"/>
      <c r="M50" s="455"/>
      <c r="N50" s="455"/>
      <c r="O50" s="455"/>
      <c r="P50" s="455"/>
      <c r="Q50" s="455"/>
      <c r="R50" s="455"/>
      <c r="S50" s="455"/>
      <c r="T50" s="455"/>
      <c r="U50" s="455"/>
      <c r="V50" s="455"/>
      <c r="W50" s="455"/>
      <c r="X50" s="455"/>
      <c r="Y50" s="455"/>
      <c r="Z50" s="269"/>
      <c r="AA50" s="269"/>
      <c r="AB50" s="269"/>
      <c r="AC50" s="269"/>
      <c r="AD50" s="269"/>
      <c r="AE50" s="269"/>
      <c r="AF50" s="269"/>
      <c r="AG50" s="269"/>
      <c r="AH50" s="269"/>
      <c r="AI50" s="269"/>
      <c r="AJ50" s="269"/>
      <c r="AK50" s="269"/>
      <c r="AL50" s="269"/>
    </row>
    <row r="51" ht="15.75" customHeight="1">
      <c r="A51" s="463">
        <v>3.0</v>
      </c>
      <c r="B51" s="439" t="s">
        <v>2220</v>
      </c>
      <c r="C51" s="439" t="s">
        <v>1713</v>
      </c>
      <c r="D51" s="439" t="s">
        <v>2197</v>
      </c>
      <c r="E51" s="464">
        <v>0.5</v>
      </c>
      <c r="F51" s="465" t="s">
        <v>2126</v>
      </c>
      <c r="G51" s="465" t="s">
        <v>2184</v>
      </c>
      <c r="H51" s="439" t="s">
        <v>2125</v>
      </c>
      <c r="I51" s="439" t="s">
        <v>2128</v>
      </c>
      <c r="J51" s="439" t="s">
        <v>2178</v>
      </c>
      <c r="K51" s="439"/>
      <c r="L51" s="439"/>
      <c r="M51" s="439"/>
      <c r="N51" s="439"/>
      <c r="O51" s="439"/>
      <c r="P51" s="439"/>
      <c r="Q51" s="439"/>
      <c r="R51" s="439"/>
      <c r="S51" s="439"/>
      <c r="T51" s="439"/>
      <c r="U51" s="439"/>
      <c r="V51" s="439"/>
      <c r="W51" s="439"/>
      <c r="X51" s="439"/>
      <c r="Y51" s="439"/>
      <c r="Z51" s="269"/>
      <c r="AA51" s="269"/>
      <c r="AB51" s="269"/>
      <c r="AC51" s="269"/>
      <c r="AD51" s="269"/>
      <c r="AE51" s="269"/>
      <c r="AF51" s="269"/>
      <c r="AG51" s="269"/>
      <c r="AH51" s="269"/>
      <c r="AI51" s="269"/>
      <c r="AJ51" s="269"/>
      <c r="AK51" s="269"/>
      <c r="AL51" s="269"/>
    </row>
    <row r="52" ht="15.75" customHeight="1">
      <c r="A52" s="321"/>
      <c r="Z52" s="269"/>
      <c r="AA52" s="269"/>
      <c r="AB52" s="269"/>
      <c r="AC52" s="269"/>
      <c r="AD52" s="269"/>
      <c r="AE52" s="269"/>
      <c r="AF52" s="269"/>
      <c r="AG52" s="269"/>
      <c r="AH52" s="269"/>
      <c r="AI52" s="269"/>
      <c r="AJ52" s="269"/>
      <c r="AK52" s="269"/>
      <c r="AL52" s="269"/>
    </row>
    <row r="53" ht="15.75" customHeight="1">
      <c r="A53" s="321"/>
      <c r="Z53" s="269"/>
      <c r="AA53" s="269"/>
      <c r="AB53" s="269"/>
      <c r="AC53" s="269"/>
      <c r="AD53" s="269"/>
      <c r="AE53" s="269"/>
      <c r="AF53" s="269"/>
      <c r="AG53" s="269"/>
      <c r="AH53" s="269"/>
      <c r="AI53" s="269"/>
      <c r="AJ53" s="269"/>
      <c r="AK53" s="269"/>
      <c r="AL53" s="269"/>
    </row>
    <row r="54" ht="15.75" customHeight="1">
      <c r="A54" s="427"/>
      <c r="B54" s="269"/>
      <c r="C54" s="269"/>
      <c r="D54" s="269"/>
      <c r="E54" s="480"/>
      <c r="F54" s="269"/>
      <c r="G54" s="269"/>
      <c r="H54" s="269"/>
      <c r="I54" s="269"/>
      <c r="J54" s="269"/>
      <c r="K54" s="269"/>
      <c r="L54" s="269"/>
      <c r="M54" s="269"/>
      <c r="N54" s="269"/>
      <c r="O54" s="269"/>
      <c r="P54" s="269"/>
      <c r="Q54" s="269"/>
      <c r="R54" s="269"/>
      <c r="S54" s="269"/>
      <c r="T54" s="269"/>
      <c r="U54" s="269"/>
      <c r="V54" s="269"/>
      <c r="W54" s="269"/>
      <c r="X54" s="269"/>
      <c r="Y54" s="269"/>
      <c r="Z54" s="269"/>
      <c r="AA54" s="269"/>
      <c r="AB54" s="269"/>
      <c r="AC54" s="269"/>
      <c r="AD54" s="269"/>
      <c r="AE54" s="269"/>
      <c r="AF54" s="269"/>
      <c r="AG54" s="269"/>
      <c r="AH54" s="269"/>
      <c r="AI54" s="269"/>
      <c r="AJ54" s="269"/>
      <c r="AK54" s="269"/>
      <c r="AL54" s="269"/>
    </row>
    <row r="55" ht="15.75" customHeight="1">
      <c r="A55" s="427"/>
      <c r="B55" s="269"/>
      <c r="C55" s="269"/>
      <c r="D55" s="269"/>
      <c r="E55" s="480"/>
      <c r="F55" s="269"/>
      <c r="G55" s="269"/>
      <c r="H55" s="269"/>
      <c r="I55" s="269"/>
      <c r="J55" s="269"/>
      <c r="K55" s="269"/>
      <c r="L55" s="269"/>
      <c r="M55" s="269"/>
      <c r="N55" s="269"/>
      <c r="O55" s="269"/>
      <c r="P55" s="269"/>
      <c r="Q55" s="269"/>
      <c r="R55" s="269"/>
      <c r="S55" s="269"/>
      <c r="T55" s="269"/>
      <c r="U55" s="269"/>
      <c r="V55" s="269"/>
      <c r="W55" s="269"/>
      <c r="X55" s="269"/>
      <c r="Y55" s="269"/>
      <c r="Z55" s="269"/>
      <c r="AA55" s="269"/>
      <c r="AB55" s="269"/>
      <c r="AC55" s="269"/>
      <c r="AD55" s="269"/>
      <c r="AE55" s="269"/>
      <c r="AF55" s="269"/>
      <c r="AG55" s="269"/>
      <c r="AH55" s="269"/>
      <c r="AI55" s="269"/>
      <c r="AJ55" s="269"/>
      <c r="AK55" s="269"/>
      <c r="AL55" s="269"/>
    </row>
    <row r="56" ht="15.75" customHeight="1">
      <c r="A56" s="427"/>
      <c r="B56" s="269"/>
      <c r="C56" s="269"/>
      <c r="D56" s="269"/>
      <c r="E56" s="480"/>
      <c r="F56" s="269"/>
      <c r="G56" s="269"/>
      <c r="H56" s="269"/>
      <c r="I56" s="269"/>
      <c r="J56" s="269"/>
      <c r="K56" s="269"/>
      <c r="L56" s="269"/>
      <c r="M56" s="269"/>
      <c r="N56" s="269"/>
      <c r="O56" s="269"/>
      <c r="P56" s="269"/>
      <c r="Q56" s="269"/>
      <c r="R56" s="269"/>
      <c r="S56" s="269"/>
      <c r="T56" s="269"/>
      <c r="U56" s="269"/>
      <c r="V56" s="269"/>
      <c r="W56" s="269"/>
      <c r="X56" s="269"/>
      <c r="Y56" s="269"/>
      <c r="Z56" s="269"/>
      <c r="AA56" s="269"/>
      <c r="AB56" s="269"/>
      <c r="AC56" s="269"/>
      <c r="AD56" s="269"/>
      <c r="AE56" s="269"/>
      <c r="AF56" s="269"/>
      <c r="AG56" s="269"/>
      <c r="AH56" s="269"/>
      <c r="AI56" s="269"/>
      <c r="AJ56" s="269"/>
      <c r="AK56" s="269"/>
      <c r="AL56" s="269"/>
    </row>
    <row r="57" ht="15.75" customHeight="1">
      <c r="A57" s="427"/>
      <c r="B57" s="269"/>
      <c r="C57" s="269"/>
      <c r="D57" s="269"/>
      <c r="E57" s="480"/>
      <c r="F57" s="269"/>
      <c r="G57" s="269"/>
      <c r="H57" s="269"/>
      <c r="I57" s="269"/>
      <c r="J57" s="269"/>
      <c r="K57" s="269"/>
      <c r="L57" s="269"/>
      <c r="M57" s="269"/>
      <c r="N57" s="269"/>
      <c r="O57" s="269"/>
      <c r="P57" s="269"/>
      <c r="Q57" s="269"/>
      <c r="R57" s="269"/>
      <c r="S57" s="269"/>
      <c r="T57" s="269"/>
      <c r="U57" s="269"/>
      <c r="V57" s="269"/>
      <c r="W57" s="269"/>
      <c r="X57" s="269"/>
      <c r="Y57" s="269"/>
      <c r="Z57" s="269"/>
      <c r="AA57" s="269"/>
      <c r="AB57" s="269"/>
      <c r="AC57" s="269"/>
      <c r="AD57" s="269"/>
      <c r="AE57" s="269"/>
      <c r="AF57" s="269"/>
      <c r="AG57" s="269"/>
      <c r="AH57" s="269"/>
      <c r="AI57" s="269"/>
      <c r="AJ57" s="269"/>
      <c r="AK57" s="269"/>
      <c r="AL57" s="269"/>
    </row>
    <row r="58" ht="15.75" customHeight="1">
      <c r="A58" s="321"/>
      <c r="Z58" s="269"/>
      <c r="AA58" s="269"/>
      <c r="AB58" s="269"/>
      <c r="AC58" s="269"/>
      <c r="AD58" s="269"/>
      <c r="AE58" s="269"/>
      <c r="AF58" s="269"/>
      <c r="AG58" s="269"/>
      <c r="AH58" s="269"/>
      <c r="AI58" s="269"/>
      <c r="AJ58" s="269"/>
      <c r="AK58" s="269"/>
      <c r="AL58" s="269"/>
    </row>
    <row r="59" ht="15.75" customHeight="1">
      <c r="A59" s="321"/>
      <c r="Z59" s="269"/>
      <c r="AA59" s="269"/>
      <c r="AB59" s="269"/>
      <c r="AC59" s="269"/>
      <c r="AD59" s="269"/>
      <c r="AE59" s="269"/>
      <c r="AF59" s="269"/>
      <c r="AG59" s="269"/>
      <c r="AH59" s="269"/>
      <c r="AI59" s="269"/>
      <c r="AJ59" s="269"/>
      <c r="AK59" s="269"/>
      <c r="AL59" s="269"/>
    </row>
    <row r="60" ht="15.75" customHeight="1">
      <c r="A60" s="321"/>
      <c r="Z60" s="269"/>
      <c r="AA60" s="269"/>
      <c r="AB60" s="269"/>
      <c r="AC60" s="269"/>
      <c r="AD60" s="269"/>
      <c r="AE60" s="269"/>
      <c r="AF60" s="269"/>
      <c r="AG60" s="269"/>
      <c r="AH60" s="269"/>
      <c r="AI60" s="269"/>
      <c r="AJ60" s="269"/>
      <c r="AK60" s="269"/>
      <c r="AL60" s="269"/>
    </row>
    <row r="61" ht="15.75" customHeight="1">
      <c r="A61" s="321"/>
      <c r="Z61" s="269"/>
      <c r="AA61" s="269"/>
      <c r="AB61" s="269"/>
      <c r="AC61" s="269"/>
      <c r="AD61" s="269"/>
      <c r="AE61" s="269"/>
      <c r="AF61" s="269"/>
      <c r="AG61" s="269"/>
      <c r="AH61" s="269"/>
      <c r="AI61" s="269"/>
      <c r="AJ61" s="269"/>
      <c r="AK61" s="269"/>
      <c r="AL61" s="269"/>
    </row>
    <row r="62" ht="15.75" customHeight="1">
      <c r="A62" s="321"/>
      <c r="Z62" s="269"/>
      <c r="AA62" s="269"/>
      <c r="AB62" s="269"/>
      <c r="AC62" s="269"/>
      <c r="AD62" s="269"/>
      <c r="AE62" s="269"/>
      <c r="AF62" s="269"/>
      <c r="AG62" s="269"/>
      <c r="AH62" s="269"/>
      <c r="AI62" s="269"/>
      <c r="AJ62" s="269"/>
      <c r="AK62" s="269"/>
      <c r="AL62" s="269"/>
    </row>
    <row r="63" ht="15.75" customHeight="1">
      <c r="A63" s="321"/>
      <c r="Z63" s="269"/>
      <c r="AA63" s="269"/>
      <c r="AB63" s="269"/>
      <c r="AC63" s="269"/>
      <c r="AD63" s="269"/>
      <c r="AE63" s="269"/>
      <c r="AF63" s="269"/>
      <c r="AG63" s="269"/>
      <c r="AH63" s="269"/>
      <c r="AI63" s="269"/>
      <c r="AJ63" s="269"/>
      <c r="AK63" s="269"/>
      <c r="AL63" s="269"/>
    </row>
    <row r="64" ht="15.75" customHeight="1">
      <c r="A64" s="321"/>
      <c r="Z64" s="269"/>
      <c r="AA64" s="269"/>
      <c r="AB64" s="269"/>
      <c r="AC64" s="269"/>
      <c r="AD64" s="269"/>
      <c r="AE64" s="269"/>
      <c r="AF64" s="269"/>
      <c r="AG64" s="269"/>
      <c r="AH64" s="269"/>
      <c r="AI64" s="269"/>
      <c r="AJ64" s="269"/>
      <c r="AK64" s="269"/>
      <c r="AL64" s="269"/>
    </row>
    <row r="65" ht="15.75" customHeight="1">
      <c r="A65" s="321"/>
      <c r="Z65" s="269"/>
      <c r="AA65" s="269"/>
      <c r="AB65" s="269"/>
      <c r="AC65" s="269"/>
      <c r="AD65" s="269"/>
      <c r="AE65" s="269"/>
      <c r="AF65" s="269"/>
      <c r="AG65" s="269"/>
      <c r="AH65" s="269"/>
      <c r="AI65" s="269"/>
      <c r="AJ65" s="269"/>
      <c r="AK65" s="269"/>
      <c r="AL65" s="269"/>
    </row>
    <row r="66" ht="15.75" customHeight="1">
      <c r="A66" s="321"/>
      <c r="Z66" s="269"/>
      <c r="AA66" s="269"/>
      <c r="AB66" s="269"/>
      <c r="AC66" s="269"/>
      <c r="AD66" s="269"/>
      <c r="AE66" s="269"/>
      <c r="AF66" s="269"/>
      <c r="AG66" s="269"/>
      <c r="AH66" s="269"/>
      <c r="AI66" s="269"/>
      <c r="AJ66" s="269"/>
      <c r="AK66" s="269"/>
      <c r="AL66" s="269"/>
    </row>
    <row r="67" ht="15.75" customHeight="1">
      <c r="A67" s="321"/>
      <c r="Z67" s="269"/>
      <c r="AA67" s="269"/>
      <c r="AB67" s="269"/>
      <c r="AC67" s="269"/>
      <c r="AD67" s="269"/>
      <c r="AE67" s="269"/>
      <c r="AF67" s="269"/>
      <c r="AG67" s="269"/>
      <c r="AH67" s="269"/>
      <c r="AI67" s="269"/>
      <c r="AJ67" s="269"/>
      <c r="AK67" s="269"/>
      <c r="AL67" s="269"/>
    </row>
    <row r="68" ht="15.75" customHeight="1">
      <c r="A68" s="321"/>
      <c r="Z68" s="269"/>
      <c r="AA68" s="269"/>
      <c r="AB68" s="269"/>
      <c r="AC68" s="269"/>
      <c r="AD68" s="269"/>
      <c r="AE68" s="269"/>
      <c r="AF68" s="269"/>
      <c r="AG68" s="269"/>
      <c r="AH68" s="269"/>
      <c r="AI68" s="269"/>
      <c r="AJ68" s="269"/>
      <c r="AK68" s="269"/>
      <c r="AL68" s="269"/>
    </row>
    <row r="69" ht="15.75" customHeight="1">
      <c r="A69" s="321"/>
      <c r="Z69" s="269"/>
      <c r="AA69" s="269"/>
      <c r="AB69" s="269"/>
      <c r="AC69" s="269"/>
      <c r="AD69" s="269"/>
      <c r="AE69" s="269"/>
      <c r="AF69" s="269"/>
      <c r="AG69" s="269"/>
      <c r="AH69" s="269"/>
      <c r="AI69" s="269"/>
      <c r="AJ69" s="269"/>
      <c r="AK69" s="269"/>
      <c r="AL69" s="269"/>
    </row>
    <row r="70" ht="15.75" customHeight="1">
      <c r="A70" s="321"/>
      <c r="Z70" s="269"/>
      <c r="AA70" s="269"/>
      <c r="AB70" s="269"/>
      <c r="AC70" s="269"/>
      <c r="AD70" s="269"/>
      <c r="AE70" s="269"/>
      <c r="AF70" s="269"/>
      <c r="AG70" s="269"/>
      <c r="AH70" s="269"/>
      <c r="AI70" s="269"/>
      <c r="AJ70" s="269"/>
      <c r="AK70" s="269"/>
      <c r="AL70" s="269"/>
    </row>
    <row r="71" ht="15.75" customHeight="1">
      <c r="A71" s="321"/>
      <c r="Z71" s="269"/>
      <c r="AA71" s="269"/>
      <c r="AB71" s="269"/>
      <c r="AC71" s="269"/>
      <c r="AD71" s="269"/>
      <c r="AE71" s="269"/>
      <c r="AF71" s="269"/>
      <c r="AG71" s="269"/>
      <c r="AH71" s="269"/>
      <c r="AI71" s="269"/>
      <c r="AJ71" s="269"/>
      <c r="AK71" s="269"/>
      <c r="AL71" s="269"/>
    </row>
    <row r="72" ht="15.75" customHeight="1">
      <c r="A72" s="321"/>
      <c r="Z72" s="269"/>
      <c r="AA72" s="269"/>
      <c r="AB72" s="269"/>
      <c r="AC72" s="269"/>
      <c r="AD72" s="269"/>
      <c r="AE72" s="269"/>
      <c r="AF72" s="269"/>
      <c r="AG72" s="269"/>
      <c r="AH72" s="269"/>
      <c r="AI72" s="269"/>
      <c r="AJ72" s="269"/>
      <c r="AK72" s="269"/>
      <c r="AL72" s="269"/>
    </row>
    <row r="73" ht="15.75" customHeight="1">
      <c r="A73" s="321"/>
      <c r="Z73" s="269"/>
      <c r="AA73" s="269"/>
      <c r="AB73" s="269"/>
      <c r="AC73" s="269"/>
      <c r="AD73" s="269"/>
      <c r="AE73" s="269"/>
      <c r="AF73" s="269"/>
      <c r="AG73" s="269"/>
      <c r="AH73" s="269"/>
      <c r="AI73" s="269"/>
      <c r="AJ73" s="269"/>
      <c r="AK73" s="269"/>
      <c r="AL73" s="269"/>
    </row>
    <row r="74" ht="15.75" customHeight="1">
      <c r="A74" s="321"/>
      <c r="Z74" s="269"/>
      <c r="AA74" s="269"/>
      <c r="AB74" s="269"/>
      <c r="AC74" s="269"/>
      <c r="AD74" s="269"/>
      <c r="AE74" s="269"/>
      <c r="AF74" s="269"/>
      <c r="AG74" s="269"/>
      <c r="AH74" s="269"/>
      <c r="AI74" s="269"/>
      <c r="AJ74" s="269"/>
      <c r="AK74" s="269"/>
      <c r="AL74" s="269"/>
    </row>
    <row r="75" ht="15.75" customHeight="1">
      <c r="A75" s="321"/>
      <c r="Z75" s="269"/>
      <c r="AA75" s="269"/>
      <c r="AB75" s="269"/>
      <c r="AC75" s="269"/>
      <c r="AD75" s="269"/>
      <c r="AE75" s="269"/>
      <c r="AF75" s="269"/>
      <c r="AG75" s="269"/>
      <c r="AH75" s="269"/>
      <c r="AI75" s="269"/>
      <c r="AJ75" s="269"/>
      <c r="AK75" s="269"/>
      <c r="AL75" s="269"/>
    </row>
    <row r="76" ht="15.75" customHeight="1">
      <c r="A76" s="321"/>
      <c r="Z76" s="269"/>
      <c r="AA76" s="269"/>
      <c r="AB76" s="269"/>
      <c r="AC76" s="269"/>
      <c r="AD76" s="269"/>
      <c r="AE76" s="269"/>
      <c r="AF76" s="269"/>
      <c r="AG76" s="269"/>
      <c r="AH76" s="269"/>
      <c r="AI76" s="269"/>
      <c r="AJ76" s="269"/>
      <c r="AK76" s="269"/>
      <c r="AL76" s="269"/>
    </row>
    <row r="77" ht="15.75" customHeight="1">
      <c r="A77" s="321"/>
      <c r="Z77" s="269"/>
      <c r="AA77" s="269"/>
      <c r="AB77" s="269"/>
      <c r="AC77" s="269"/>
      <c r="AD77" s="269"/>
      <c r="AE77" s="269"/>
      <c r="AF77" s="269"/>
      <c r="AG77" s="269"/>
      <c r="AH77" s="269"/>
      <c r="AI77" s="269"/>
      <c r="AJ77" s="269"/>
      <c r="AK77" s="269"/>
      <c r="AL77" s="269"/>
    </row>
    <row r="78" ht="15.75" customHeight="1">
      <c r="A78" s="321"/>
      <c r="Z78" s="269"/>
      <c r="AA78" s="269"/>
      <c r="AB78" s="269"/>
      <c r="AC78" s="269"/>
      <c r="AD78" s="269"/>
      <c r="AE78" s="269"/>
      <c r="AF78" s="269"/>
      <c r="AG78" s="269"/>
      <c r="AH78" s="269"/>
      <c r="AI78" s="269"/>
      <c r="AJ78" s="269"/>
      <c r="AK78" s="269"/>
      <c r="AL78" s="269"/>
    </row>
    <row r="79" ht="15.75" customHeight="1">
      <c r="A79" s="321"/>
      <c r="Z79" s="269"/>
      <c r="AA79" s="269"/>
      <c r="AB79" s="269"/>
      <c r="AC79" s="269"/>
      <c r="AD79" s="269"/>
      <c r="AE79" s="269"/>
      <c r="AF79" s="269"/>
      <c r="AG79" s="269"/>
      <c r="AH79" s="269"/>
      <c r="AI79" s="269"/>
      <c r="AJ79" s="269"/>
      <c r="AK79" s="269"/>
      <c r="AL79" s="269"/>
    </row>
    <row r="80" ht="15.75" customHeight="1">
      <c r="A80" s="321"/>
      <c r="Z80" s="269"/>
      <c r="AA80" s="269"/>
      <c r="AB80" s="269"/>
      <c r="AC80" s="269"/>
      <c r="AD80" s="269"/>
      <c r="AE80" s="269"/>
      <c r="AF80" s="269"/>
      <c r="AG80" s="269"/>
      <c r="AH80" s="269"/>
      <c r="AI80" s="269"/>
      <c r="AJ80" s="269"/>
      <c r="AK80" s="269"/>
      <c r="AL80" s="269"/>
    </row>
    <row r="81" ht="15.75" customHeight="1">
      <c r="A81" s="321"/>
      <c r="Z81" s="269"/>
      <c r="AA81" s="269"/>
      <c r="AB81" s="269"/>
      <c r="AC81" s="269"/>
      <c r="AD81" s="269"/>
      <c r="AE81" s="269"/>
      <c r="AF81" s="269"/>
      <c r="AG81" s="269"/>
      <c r="AH81" s="269"/>
      <c r="AI81" s="269"/>
      <c r="AJ81" s="269"/>
      <c r="AK81" s="269"/>
      <c r="AL81" s="269"/>
    </row>
    <row r="82" ht="15.75" customHeight="1">
      <c r="A82" s="321"/>
      <c r="Z82" s="269"/>
      <c r="AA82" s="269"/>
      <c r="AB82" s="269"/>
      <c r="AC82" s="269"/>
      <c r="AD82" s="269"/>
      <c r="AE82" s="269"/>
      <c r="AF82" s="269"/>
      <c r="AG82" s="269"/>
      <c r="AH82" s="269"/>
      <c r="AI82" s="269"/>
      <c r="AJ82" s="269"/>
      <c r="AK82" s="269"/>
      <c r="AL82" s="269"/>
    </row>
    <row r="83" ht="15.75" customHeight="1">
      <c r="A83" s="321"/>
      <c r="Z83" s="269"/>
      <c r="AA83" s="269"/>
      <c r="AB83" s="269"/>
      <c r="AC83" s="269"/>
      <c r="AD83" s="269"/>
      <c r="AE83" s="269"/>
      <c r="AF83" s="269"/>
      <c r="AG83" s="269"/>
      <c r="AH83" s="269"/>
      <c r="AI83" s="269"/>
      <c r="AJ83" s="269"/>
      <c r="AK83" s="269"/>
      <c r="AL83" s="269"/>
    </row>
    <row r="84" ht="15.75" customHeight="1">
      <c r="A84" s="321"/>
      <c r="Z84" s="269"/>
      <c r="AA84" s="269"/>
      <c r="AB84" s="269"/>
      <c r="AC84" s="269"/>
      <c r="AD84" s="269"/>
      <c r="AE84" s="269"/>
      <c r="AF84" s="269"/>
      <c r="AG84" s="269"/>
      <c r="AH84" s="269"/>
      <c r="AI84" s="269"/>
      <c r="AJ84" s="269"/>
      <c r="AK84" s="269"/>
      <c r="AL84" s="269"/>
    </row>
    <row r="85" ht="15.75" customHeight="1">
      <c r="A85" s="321"/>
      <c r="Z85" s="269"/>
      <c r="AA85" s="269"/>
      <c r="AB85" s="269"/>
      <c r="AC85" s="269"/>
      <c r="AD85" s="269"/>
      <c r="AE85" s="269"/>
      <c r="AF85" s="269"/>
      <c r="AG85" s="269"/>
      <c r="AH85" s="269"/>
      <c r="AI85" s="269"/>
      <c r="AJ85" s="269"/>
      <c r="AK85" s="269"/>
      <c r="AL85" s="269"/>
    </row>
    <row r="86" ht="15.75" customHeight="1">
      <c r="A86" s="321"/>
      <c r="Z86" s="269"/>
      <c r="AA86" s="269"/>
      <c r="AB86" s="269"/>
      <c r="AC86" s="269"/>
      <c r="AD86" s="269"/>
      <c r="AE86" s="269"/>
      <c r="AF86" s="269"/>
      <c r="AG86" s="269"/>
      <c r="AH86" s="269"/>
      <c r="AI86" s="269"/>
      <c r="AJ86" s="269"/>
      <c r="AK86" s="269"/>
      <c r="AL86" s="269"/>
    </row>
    <row r="87" ht="15.75" customHeight="1">
      <c r="A87" s="321"/>
      <c r="Z87" s="269"/>
      <c r="AA87" s="269"/>
      <c r="AB87" s="269"/>
      <c r="AC87" s="269"/>
      <c r="AD87" s="269"/>
      <c r="AE87" s="269"/>
      <c r="AF87" s="269"/>
      <c r="AG87" s="269"/>
      <c r="AH87" s="269"/>
      <c r="AI87" s="269"/>
      <c r="AJ87" s="269"/>
      <c r="AK87" s="269"/>
      <c r="AL87" s="269"/>
    </row>
    <row r="88" ht="15.75" customHeight="1">
      <c r="A88" s="321"/>
      <c r="Z88" s="269"/>
      <c r="AA88" s="269"/>
      <c r="AB88" s="269"/>
      <c r="AC88" s="269"/>
      <c r="AD88" s="269"/>
      <c r="AE88" s="269"/>
      <c r="AF88" s="269"/>
      <c r="AG88" s="269"/>
      <c r="AH88" s="269"/>
      <c r="AI88" s="269"/>
      <c r="AJ88" s="269"/>
      <c r="AK88" s="269"/>
      <c r="AL88" s="269"/>
    </row>
    <row r="89" ht="15.75" customHeight="1">
      <c r="A89" s="321"/>
      <c r="Z89" s="269"/>
      <c r="AA89" s="269"/>
      <c r="AB89" s="269"/>
      <c r="AC89" s="269"/>
      <c r="AD89" s="269"/>
      <c r="AE89" s="269"/>
      <c r="AF89" s="269"/>
      <c r="AG89" s="269"/>
      <c r="AH89" s="269"/>
      <c r="AI89" s="269"/>
      <c r="AJ89" s="269"/>
      <c r="AK89" s="269"/>
      <c r="AL89" s="269"/>
    </row>
    <row r="90" ht="15.75" customHeight="1">
      <c r="A90" s="321"/>
      <c r="Z90" s="269"/>
      <c r="AA90" s="269"/>
      <c r="AB90" s="269"/>
      <c r="AC90" s="269"/>
      <c r="AD90" s="269"/>
      <c r="AE90" s="269"/>
      <c r="AF90" s="269"/>
      <c r="AG90" s="269"/>
      <c r="AH90" s="269"/>
      <c r="AI90" s="269"/>
      <c r="AJ90" s="269"/>
      <c r="AK90" s="269"/>
      <c r="AL90" s="269"/>
    </row>
    <row r="91" ht="15.75" customHeight="1">
      <c r="A91" s="321"/>
      <c r="Z91" s="269"/>
      <c r="AA91" s="269"/>
      <c r="AB91" s="269"/>
      <c r="AC91" s="269"/>
      <c r="AD91" s="269"/>
      <c r="AE91" s="269"/>
      <c r="AF91" s="269"/>
      <c r="AG91" s="269"/>
      <c r="AH91" s="269"/>
      <c r="AI91" s="269"/>
      <c r="AJ91" s="269"/>
      <c r="AK91" s="269"/>
      <c r="AL91" s="269"/>
    </row>
    <row r="92" ht="15.75" customHeight="1">
      <c r="A92" s="321"/>
      <c r="Z92" s="269"/>
      <c r="AA92" s="269"/>
      <c r="AB92" s="269"/>
      <c r="AC92" s="269"/>
      <c r="AD92" s="269"/>
      <c r="AE92" s="269"/>
      <c r="AF92" s="269"/>
      <c r="AG92" s="269"/>
      <c r="AH92" s="269"/>
      <c r="AI92" s="269"/>
      <c r="AJ92" s="269"/>
      <c r="AK92" s="269"/>
      <c r="AL92" s="269"/>
    </row>
    <row r="93" ht="15.75" customHeight="1">
      <c r="A93" s="321"/>
      <c r="Z93" s="269"/>
      <c r="AA93" s="269"/>
      <c r="AB93" s="269"/>
      <c r="AC93" s="269"/>
      <c r="AD93" s="269"/>
      <c r="AE93" s="269"/>
      <c r="AF93" s="269"/>
      <c r="AG93" s="269"/>
      <c r="AH93" s="269"/>
      <c r="AI93" s="269"/>
      <c r="AJ93" s="269"/>
      <c r="AK93" s="269"/>
      <c r="AL93" s="269"/>
    </row>
    <row r="94" ht="15.75" customHeight="1">
      <c r="A94" s="321"/>
      <c r="Z94" s="269"/>
      <c r="AA94" s="269"/>
      <c r="AB94" s="269"/>
      <c r="AC94" s="269"/>
      <c r="AD94" s="269"/>
      <c r="AE94" s="269"/>
      <c r="AF94" s="269"/>
      <c r="AG94" s="269"/>
      <c r="AH94" s="269"/>
      <c r="AI94" s="269"/>
      <c r="AJ94" s="269"/>
      <c r="AK94" s="269"/>
      <c r="AL94" s="269"/>
    </row>
    <row r="95" ht="15.75" customHeight="1">
      <c r="A95" s="321"/>
      <c r="Z95" s="269"/>
      <c r="AA95" s="269"/>
      <c r="AB95" s="269"/>
      <c r="AC95" s="269"/>
      <c r="AD95" s="269"/>
      <c r="AE95" s="269"/>
      <c r="AF95" s="269"/>
      <c r="AG95" s="269"/>
      <c r="AH95" s="269"/>
      <c r="AI95" s="269"/>
      <c r="AJ95" s="269"/>
      <c r="AK95" s="269"/>
      <c r="AL95" s="269"/>
    </row>
    <row r="96" ht="15.75" customHeight="1">
      <c r="A96" s="321"/>
      <c r="Z96" s="269"/>
      <c r="AA96" s="269"/>
      <c r="AB96" s="269"/>
      <c r="AC96" s="269"/>
      <c r="AD96" s="269"/>
      <c r="AE96" s="269"/>
      <c r="AF96" s="269"/>
      <c r="AG96" s="269"/>
      <c r="AH96" s="269"/>
      <c r="AI96" s="269"/>
      <c r="AJ96" s="269"/>
      <c r="AK96" s="269"/>
      <c r="AL96" s="269"/>
    </row>
    <row r="97" ht="15.75" customHeight="1">
      <c r="A97" s="321"/>
      <c r="Z97" s="269"/>
      <c r="AA97" s="269"/>
      <c r="AB97" s="269"/>
      <c r="AC97" s="269"/>
      <c r="AD97" s="269"/>
      <c r="AE97" s="269"/>
      <c r="AF97" s="269"/>
      <c r="AG97" s="269"/>
      <c r="AH97" s="269"/>
      <c r="AI97" s="269"/>
      <c r="AJ97" s="269"/>
      <c r="AK97" s="269"/>
      <c r="AL97" s="269"/>
    </row>
    <row r="98" ht="15.75" customHeight="1">
      <c r="A98" s="321"/>
      <c r="Z98" s="269"/>
      <c r="AA98" s="269"/>
      <c r="AB98" s="269"/>
      <c r="AC98" s="269"/>
      <c r="AD98" s="269"/>
      <c r="AE98" s="269"/>
      <c r="AF98" s="269"/>
      <c r="AG98" s="269"/>
      <c r="AH98" s="269"/>
      <c r="AI98" s="269"/>
      <c r="AJ98" s="269"/>
      <c r="AK98" s="269"/>
      <c r="AL98" s="269"/>
    </row>
    <row r="99" ht="15.75" customHeight="1">
      <c r="A99" s="321"/>
      <c r="Z99" s="269"/>
      <c r="AA99" s="269"/>
      <c r="AB99" s="269"/>
      <c r="AC99" s="269"/>
      <c r="AD99" s="269"/>
      <c r="AE99" s="269"/>
      <c r="AF99" s="269"/>
      <c r="AG99" s="269"/>
      <c r="AH99" s="269"/>
      <c r="AI99" s="269"/>
      <c r="AJ99" s="269"/>
      <c r="AK99" s="269"/>
      <c r="AL99" s="269"/>
    </row>
    <row r="100" ht="15.75" customHeight="1">
      <c r="A100" s="321"/>
      <c r="Z100" s="269"/>
      <c r="AA100" s="269"/>
      <c r="AB100" s="269"/>
      <c r="AC100" s="269"/>
      <c r="AD100" s="269"/>
      <c r="AE100" s="269"/>
      <c r="AF100" s="269"/>
      <c r="AG100" s="269"/>
      <c r="AH100" s="269"/>
      <c r="AI100" s="269"/>
      <c r="AJ100" s="269"/>
      <c r="AK100" s="269"/>
      <c r="AL100" s="269"/>
    </row>
    <row r="101" ht="15.75" customHeight="1">
      <c r="A101" s="321"/>
      <c r="Z101" s="269"/>
      <c r="AA101" s="269"/>
      <c r="AB101" s="269"/>
      <c r="AC101" s="269"/>
      <c r="AD101" s="269"/>
      <c r="AE101" s="269"/>
      <c r="AF101" s="269"/>
      <c r="AG101" s="269"/>
      <c r="AH101" s="269"/>
      <c r="AI101" s="269"/>
      <c r="AJ101" s="269"/>
      <c r="AK101" s="269"/>
      <c r="AL101" s="269"/>
    </row>
    <row r="102" ht="15.75" customHeight="1">
      <c r="A102" s="321"/>
      <c r="Z102" s="269"/>
      <c r="AA102" s="269"/>
      <c r="AB102" s="269"/>
      <c r="AC102" s="269"/>
      <c r="AD102" s="269"/>
      <c r="AE102" s="269"/>
      <c r="AF102" s="269"/>
      <c r="AG102" s="269"/>
      <c r="AH102" s="269"/>
      <c r="AI102" s="269"/>
      <c r="AJ102" s="269"/>
      <c r="AK102" s="269"/>
      <c r="AL102" s="269"/>
    </row>
    <row r="103" ht="15.75" customHeight="1">
      <c r="A103" s="321"/>
      <c r="Z103" s="269"/>
      <c r="AA103" s="269"/>
      <c r="AB103" s="269"/>
      <c r="AC103" s="269"/>
      <c r="AD103" s="269"/>
      <c r="AE103" s="269"/>
      <c r="AF103" s="269"/>
      <c r="AG103" s="269"/>
      <c r="AH103" s="269"/>
      <c r="AI103" s="269"/>
      <c r="AJ103" s="269"/>
      <c r="AK103" s="269"/>
      <c r="AL103" s="269"/>
    </row>
    <row r="104" ht="15.75" customHeight="1">
      <c r="A104" s="321"/>
      <c r="Z104" s="269"/>
      <c r="AA104" s="269"/>
      <c r="AB104" s="269"/>
      <c r="AC104" s="269"/>
      <c r="AD104" s="269"/>
      <c r="AE104" s="269"/>
      <c r="AF104" s="269"/>
      <c r="AG104" s="269"/>
      <c r="AH104" s="269"/>
      <c r="AI104" s="269"/>
      <c r="AJ104" s="269"/>
      <c r="AK104" s="269"/>
      <c r="AL104" s="269"/>
    </row>
    <row r="105" ht="15.75" customHeight="1">
      <c r="A105" s="321"/>
      <c r="Z105" s="269"/>
      <c r="AA105" s="269"/>
      <c r="AB105" s="269"/>
      <c r="AC105" s="269"/>
      <c r="AD105" s="269"/>
      <c r="AE105" s="269"/>
      <c r="AF105" s="269"/>
      <c r="AG105" s="269"/>
      <c r="AH105" s="269"/>
      <c r="AI105" s="269"/>
      <c r="AJ105" s="269"/>
      <c r="AK105" s="269"/>
      <c r="AL105" s="269"/>
    </row>
    <row r="106" ht="15.75" customHeight="1">
      <c r="A106" s="321"/>
      <c r="Z106" s="269"/>
      <c r="AA106" s="269"/>
      <c r="AB106" s="269"/>
      <c r="AC106" s="269"/>
      <c r="AD106" s="269"/>
      <c r="AE106" s="269"/>
      <c r="AF106" s="269"/>
      <c r="AG106" s="269"/>
      <c r="AH106" s="269"/>
      <c r="AI106" s="269"/>
      <c r="AJ106" s="269"/>
      <c r="AK106" s="269"/>
      <c r="AL106" s="269"/>
    </row>
    <row r="107" ht="15.75" customHeight="1">
      <c r="A107" s="321"/>
      <c r="Z107" s="269"/>
      <c r="AA107" s="269"/>
      <c r="AB107" s="269"/>
      <c r="AC107" s="269"/>
      <c r="AD107" s="269"/>
      <c r="AE107" s="269"/>
      <c r="AF107" s="269"/>
      <c r="AG107" s="269"/>
      <c r="AH107" s="269"/>
      <c r="AI107" s="269"/>
      <c r="AJ107" s="269"/>
      <c r="AK107" s="269"/>
      <c r="AL107" s="269"/>
    </row>
    <row r="108" ht="15.75" customHeight="1">
      <c r="A108" s="321"/>
      <c r="Z108" s="269"/>
      <c r="AA108" s="269"/>
      <c r="AB108" s="269"/>
      <c r="AC108" s="269"/>
      <c r="AD108" s="269"/>
      <c r="AE108" s="269"/>
      <c r="AF108" s="269"/>
      <c r="AG108" s="269"/>
      <c r="AH108" s="269"/>
      <c r="AI108" s="269"/>
      <c r="AJ108" s="269"/>
      <c r="AK108" s="269"/>
      <c r="AL108" s="269"/>
    </row>
    <row r="109" ht="15.75" customHeight="1">
      <c r="A109" s="321"/>
      <c r="Z109" s="269"/>
      <c r="AA109" s="269"/>
      <c r="AB109" s="269"/>
      <c r="AC109" s="269"/>
      <c r="AD109" s="269"/>
      <c r="AE109" s="269"/>
      <c r="AF109" s="269"/>
      <c r="AG109" s="269"/>
      <c r="AH109" s="269"/>
      <c r="AI109" s="269"/>
      <c r="AJ109" s="269"/>
      <c r="AK109" s="269"/>
      <c r="AL109" s="269"/>
    </row>
    <row r="110" ht="15.75" customHeight="1">
      <c r="A110" s="321"/>
      <c r="Z110" s="269"/>
      <c r="AA110" s="269"/>
      <c r="AB110" s="269"/>
      <c r="AC110" s="269"/>
      <c r="AD110" s="269"/>
      <c r="AE110" s="269"/>
      <c r="AF110" s="269"/>
      <c r="AG110" s="269"/>
      <c r="AH110" s="269"/>
      <c r="AI110" s="269"/>
      <c r="AJ110" s="269"/>
      <c r="AK110" s="269"/>
      <c r="AL110" s="269"/>
    </row>
    <row r="111" ht="15.75" customHeight="1">
      <c r="A111" s="321"/>
      <c r="Z111" s="269"/>
      <c r="AA111" s="269"/>
      <c r="AB111" s="269"/>
      <c r="AC111" s="269"/>
      <c r="AD111" s="269"/>
      <c r="AE111" s="269"/>
      <c r="AF111" s="269"/>
      <c r="AG111" s="269"/>
      <c r="AH111" s="269"/>
      <c r="AI111" s="269"/>
      <c r="AJ111" s="269"/>
      <c r="AK111" s="269"/>
      <c r="AL111" s="269"/>
    </row>
    <row r="112" ht="15.75" customHeight="1">
      <c r="A112" s="321"/>
      <c r="Z112" s="269"/>
      <c r="AA112" s="269"/>
      <c r="AB112" s="269"/>
      <c r="AC112" s="269"/>
      <c r="AD112" s="269"/>
      <c r="AE112" s="269"/>
      <c r="AF112" s="269"/>
      <c r="AG112" s="269"/>
      <c r="AH112" s="269"/>
      <c r="AI112" s="269"/>
      <c r="AJ112" s="269"/>
      <c r="AK112" s="269"/>
      <c r="AL112" s="269"/>
    </row>
    <row r="113" ht="15.75" customHeight="1">
      <c r="A113" s="321"/>
      <c r="Z113" s="269"/>
      <c r="AA113" s="269"/>
      <c r="AB113" s="269"/>
      <c r="AC113" s="269"/>
      <c r="AD113" s="269"/>
      <c r="AE113" s="269"/>
      <c r="AF113" s="269"/>
      <c r="AG113" s="269"/>
      <c r="AH113" s="269"/>
      <c r="AI113" s="269"/>
      <c r="AJ113" s="269"/>
      <c r="AK113" s="269"/>
      <c r="AL113" s="269"/>
    </row>
    <row r="114" ht="15.75" customHeight="1">
      <c r="A114" s="321"/>
      <c r="Z114" s="269"/>
      <c r="AA114" s="269"/>
      <c r="AB114" s="269"/>
      <c r="AC114" s="269"/>
      <c r="AD114" s="269"/>
      <c r="AE114" s="269"/>
      <c r="AF114" s="269"/>
      <c r="AG114" s="269"/>
      <c r="AH114" s="269"/>
      <c r="AI114" s="269"/>
      <c r="AJ114" s="269"/>
      <c r="AK114" s="269"/>
      <c r="AL114" s="269"/>
    </row>
    <row r="115" ht="15.75" customHeight="1">
      <c r="A115" s="321"/>
      <c r="Z115" s="269"/>
      <c r="AA115" s="269"/>
      <c r="AB115" s="269"/>
      <c r="AC115" s="269"/>
      <c r="AD115" s="269"/>
      <c r="AE115" s="269"/>
      <c r="AF115" s="269"/>
      <c r="AG115" s="269"/>
      <c r="AH115" s="269"/>
      <c r="AI115" s="269"/>
      <c r="AJ115" s="269"/>
      <c r="AK115" s="269"/>
      <c r="AL115" s="269"/>
    </row>
    <row r="116" ht="15.75" customHeight="1">
      <c r="A116" s="321"/>
      <c r="Z116" s="269"/>
      <c r="AA116" s="269"/>
      <c r="AB116" s="269"/>
      <c r="AC116" s="269"/>
      <c r="AD116" s="269"/>
      <c r="AE116" s="269"/>
      <c r="AF116" s="269"/>
      <c r="AG116" s="269"/>
      <c r="AH116" s="269"/>
      <c r="AI116" s="269"/>
      <c r="AJ116" s="269"/>
      <c r="AK116" s="269"/>
      <c r="AL116" s="269"/>
    </row>
    <row r="117" ht="15.75" customHeight="1">
      <c r="A117" s="321"/>
      <c r="Z117" s="269"/>
      <c r="AA117" s="269"/>
      <c r="AB117" s="269"/>
      <c r="AC117" s="269"/>
      <c r="AD117" s="269"/>
      <c r="AE117" s="269"/>
      <c r="AF117" s="269"/>
      <c r="AG117" s="269"/>
      <c r="AH117" s="269"/>
      <c r="AI117" s="269"/>
      <c r="AJ117" s="269"/>
      <c r="AK117" s="269"/>
      <c r="AL117" s="269"/>
    </row>
    <row r="118" ht="15.75" customHeight="1">
      <c r="A118" s="321"/>
      <c r="Z118" s="269"/>
      <c r="AA118" s="269"/>
      <c r="AB118" s="269"/>
      <c r="AC118" s="269"/>
      <c r="AD118" s="269"/>
      <c r="AE118" s="269"/>
      <c r="AF118" s="269"/>
      <c r="AG118" s="269"/>
      <c r="AH118" s="269"/>
      <c r="AI118" s="269"/>
      <c r="AJ118" s="269"/>
      <c r="AK118" s="269"/>
      <c r="AL118" s="269"/>
    </row>
    <row r="119" ht="15.75" customHeight="1">
      <c r="A119" s="321"/>
      <c r="Z119" s="269"/>
      <c r="AA119" s="269"/>
      <c r="AB119" s="269"/>
      <c r="AC119" s="269"/>
      <c r="AD119" s="269"/>
      <c r="AE119" s="269"/>
      <c r="AF119" s="269"/>
      <c r="AG119" s="269"/>
      <c r="AH119" s="269"/>
      <c r="AI119" s="269"/>
      <c r="AJ119" s="269"/>
      <c r="AK119" s="269"/>
      <c r="AL119" s="269"/>
    </row>
    <row r="120" ht="15.75" customHeight="1">
      <c r="A120" s="321"/>
      <c r="Z120" s="269"/>
      <c r="AA120" s="269"/>
      <c r="AB120" s="269"/>
      <c r="AC120" s="269"/>
      <c r="AD120" s="269"/>
      <c r="AE120" s="269"/>
      <c r="AF120" s="269"/>
      <c r="AG120" s="269"/>
      <c r="AH120" s="269"/>
      <c r="AI120" s="269"/>
      <c r="AJ120" s="269"/>
      <c r="AK120" s="269"/>
      <c r="AL120" s="269"/>
    </row>
    <row r="121" ht="15.75" customHeight="1">
      <c r="A121" s="321"/>
      <c r="Z121" s="269"/>
      <c r="AA121" s="269"/>
      <c r="AB121" s="269"/>
      <c r="AC121" s="269"/>
      <c r="AD121" s="269"/>
      <c r="AE121" s="269"/>
      <c r="AF121" s="269"/>
      <c r="AG121" s="269"/>
      <c r="AH121" s="269"/>
      <c r="AI121" s="269"/>
      <c r="AJ121" s="269"/>
      <c r="AK121" s="269"/>
      <c r="AL121" s="269"/>
    </row>
    <row r="122" ht="15.75" customHeight="1">
      <c r="A122" s="321"/>
      <c r="Z122" s="269"/>
      <c r="AA122" s="269"/>
      <c r="AB122" s="269"/>
      <c r="AC122" s="269"/>
      <c r="AD122" s="269"/>
      <c r="AE122" s="269"/>
      <c r="AF122" s="269"/>
      <c r="AG122" s="269"/>
      <c r="AH122" s="269"/>
      <c r="AI122" s="269"/>
      <c r="AJ122" s="269"/>
      <c r="AK122" s="269"/>
      <c r="AL122" s="269"/>
    </row>
    <row r="123" ht="15.75" customHeight="1">
      <c r="A123" s="321"/>
      <c r="Z123" s="269"/>
      <c r="AA123" s="269"/>
      <c r="AB123" s="269"/>
      <c r="AC123" s="269"/>
      <c r="AD123" s="269"/>
      <c r="AE123" s="269"/>
      <c r="AF123" s="269"/>
      <c r="AG123" s="269"/>
      <c r="AH123" s="269"/>
      <c r="AI123" s="269"/>
      <c r="AJ123" s="269"/>
      <c r="AK123" s="269"/>
      <c r="AL123" s="269"/>
    </row>
    <row r="124" ht="15.75" customHeight="1">
      <c r="A124" s="321"/>
      <c r="Z124" s="269"/>
      <c r="AA124" s="269"/>
      <c r="AB124" s="269"/>
      <c r="AC124" s="269"/>
      <c r="AD124" s="269"/>
      <c r="AE124" s="269"/>
      <c r="AF124" s="269"/>
      <c r="AG124" s="269"/>
      <c r="AH124" s="269"/>
      <c r="AI124" s="269"/>
      <c r="AJ124" s="269"/>
      <c r="AK124" s="269"/>
      <c r="AL124" s="269"/>
    </row>
    <row r="125" ht="15.75" customHeight="1">
      <c r="A125" s="321"/>
      <c r="Z125" s="269"/>
      <c r="AA125" s="269"/>
      <c r="AB125" s="269"/>
      <c r="AC125" s="269"/>
      <c r="AD125" s="269"/>
      <c r="AE125" s="269"/>
      <c r="AF125" s="269"/>
      <c r="AG125" s="269"/>
      <c r="AH125" s="269"/>
      <c r="AI125" s="269"/>
      <c r="AJ125" s="269"/>
      <c r="AK125" s="269"/>
      <c r="AL125" s="269"/>
    </row>
    <row r="126" ht="15.75" customHeight="1">
      <c r="A126" s="321"/>
      <c r="Z126" s="269"/>
      <c r="AA126" s="269"/>
      <c r="AB126" s="269"/>
      <c r="AC126" s="269"/>
      <c r="AD126" s="269"/>
      <c r="AE126" s="269"/>
      <c r="AF126" s="269"/>
      <c r="AG126" s="269"/>
      <c r="AH126" s="269"/>
      <c r="AI126" s="269"/>
      <c r="AJ126" s="269"/>
      <c r="AK126" s="269"/>
      <c r="AL126" s="269"/>
    </row>
    <row r="127" ht="15.75" customHeight="1">
      <c r="A127" s="321"/>
      <c r="Z127" s="269"/>
      <c r="AA127" s="269"/>
      <c r="AB127" s="269"/>
      <c r="AC127" s="269"/>
      <c r="AD127" s="269"/>
      <c r="AE127" s="269"/>
      <c r="AF127" s="269"/>
      <c r="AG127" s="269"/>
      <c r="AH127" s="269"/>
      <c r="AI127" s="269"/>
      <c r="AJ127" s="269"/>
      <c r="AK127" s="269"/>
      <c r="AL127" s="269"/>
    </row>
    <row r="128" ht="15.75" customHeight="1">
      <c r="A128" s="321"/>
      <c r="Z128" s="269"/>
      <c r="AA128" s="269"/>
      <c r="AB128" s="269"/>
      <c r="AC128" s="269"/>
      <c r="AD128" s="269"/>
      <c r="AE128" s="269"/>
      <c r="AF128" s="269"/>
      <c r="AG128" s="269"/>
      <c r="AH128" s="269"/>
      <c r="AI128" s="269"/>
      <c r="AJ128" s="269"/>
      <c r="AK128" s="269"/>
      <c r="AL128" s="269"/>
    </row>
    <row r="129" ht="15.75" customHeight="1">
      <c r="A129" s="321"/>
      <c r="Z129" s="269"/>
      <c r="AA129" s="269"/>
      <c r="AB129" s="269"/>
      <c r="AC129" s="269"/>
      <c r="AD129" s="269"/>
      <c r="AE129" s="269"/>
      <c r="AF129" s="269"/>
      <c r="AG129" s="269"/>
      <c r="AH129" s="269"/>
      <c r="AI129" s="269"/>
      <c r="AJ129" s="269"/>
      <c r="AK129" s="269"/>
      <c r="AL129" s="269"/>
    </row>
    <row r="130" ht="15.75" customHeight="1">
      <c r="A130" s="321"/>
      <c r="Z130" s="269"/>
      <c r="AA130" s="269"/>
      <c r="AB130" s="269"/>
      <c r="AC130" s="269"/>
      <c r="AD130" s="269"/>
      <c r="AE130" s="269"/>
      <c r="AF130" s="269"/>
      <c r="AG130" s="269"/>
      <c r="AH130" s="269"/>
      <c r="AI130" s="269"/>
      <c r="AJ130" s="269"/>
      <c r="AK130" s="269"/>
      <c r="AL130" s="269"/>
    </row>
    <row r="131" ht="15.75" customHeight="1">
      <c r="A131" s="321"/>
      <c r="Z131" s="269"/>
      <c r="AA131" s="269"/>
      <c r="AB131" s="269"/>
      <c r="AC131" s="269"/>
      <c r="AD131" s="269"/>
      <c r="AE131" s="269"/>
      <c r="AF131" s="269"/>
      <c r="AG131" s="269"/>
      <c r="AH131" s="269"/>
      <c r="AI131" s="269"/>
      <c r="AJ131" s="269"/>
      <c r="AK131" s="269"/>
      <c r="AL131" s="269"/>
    </row>
    <row r="132" ht="15.75" customHeight="1">
      <c r="A132" s="321"/>
      <c r="Z132" s="269"/>
      <c r="AA132" s="269"/>
      <c r="AB132" s="269"/>
      <c r="AC132" s="269"/>
      <c r="AD132" s="269"/>
      <c r="AE132" s="269"/>
      <c r="AF132" s="269"/>
      <c r="AG132" s="269"/>
      <c r="AH132" s="269"/>
      <c r="AI132" s="269"/>
      <c r="AJ132" s="269"/>
      <c r="AK132" s="269"/>
      <c r="AL132" s="269"/>
    </row>
    <row r="133" ht="15.75" customHeight="1">
      <c r="A133" s="321"/>
      <c r="Z133" s="269"/>
      <c r="AA133" s="269"/>
      <c r="AB133" s="269"/>
      <c r="AC133" s="269"/>
      <c r="AD133" s="269"/>
      <c r="AE133" s="269"/>
      <c r="AF133" s="269"/>
      <c r="AG133" s="269"/>
      <c r="AH133" s="269"/>
      <c r="AI133" s="269"/>
      <c r="AJ133" s="269"/>
      <c r="AK133" s="269"/>
      <c r="AL133" s="269"/>
    </row>
    <row r="134" ht="15.75" customHeight="1">
      <c r="A134" s="321"/>
      <c r="Z134" s="269"/>
      <c r="AA134" s="269"/>
      <c r="AB134" s="269"/>
      <c r="AC134" s="269"/>
      <c r="AD134" s="269"/>
      <c r="AE134" s="269"/>
      <c r="AF134" s="269"/>
      <c r="AG134" s="269"/>
      <c r="AH134" s="269"/>
      <c r="AI134" s="269"/>
      <c r="AJ134" s="269"/>
      <c r="AK134" s="269"/>
      <c r="AL134" s="269"/>
    </row>
    <row r="135" ht="15.75" customHeight="1">
      <c r="A135" s="321"/>
      <c r="Z135" s="269"/>
      <c r="AA135" s="269"/>
      <c r="AB135" s="269"/>
      <c r="AC135" s="269"/>
      <c r="AD135" s="269"/>
      <c r="AE135" s="269"/>
      <c r="AF135" s="269"/>
      <c r="AG135" s="269"/>
      <c r="AH135" s="269"/>
      <c r="AI135" s="269"/>
      <c r="AJ135" s="269"/>
      <c r="AK135" s="269"/>
      <c r="AL135" s="269"/>
    </row>
    <row r="136" ht="15.75" customHeight="1">
      <c r="A136" s="321"/>
      <c r="Z136" s="269"/>
      <c r="AA136" s="269"/>
      <c r="AB136" s="269"/>
      <c r="AC136" s="269"/>
      <c r="AD136" s="269"/>
      <c r="AE136" s="269"/>
      <c r="AF136" s="269"/>
      <c r="AG136" s="269"/>
      <c r="AH136" s="269"/>
      <c r="AI136" s="269"/>
      <c r="AJ136" s="269"/>
      <c r="AK136" s="269"/>
      <c r="AL136" s="269"/>
    </row>
    <row r="137" ht="15.75" customHeight="1">
      <c r="A137" s="321"/>
      <c r="Z137" s="269"/>
      <c r="AA137" s="269"/>
      <c r="AB137" s="269"/>
      <c r="AC137" s="269"/>
      <c r="AD137" s="269"/>
      <c r="AE137" s="269"/>
      <c r="AF137" s="269"/>
      <c r="AG137" s="269"/>
      <c r="AH137" s="269"/>
      <c r="AI137" s="269"/>
      <c r="AJ137" s="269"/>
      <c r="AK137" s="269"/>
      <c r="AL137" s="269"/>
    </row>
    <row r="138" ht="15.75" customHeight="1">
      <c r="A138" s="321"/>
      <c r="Z138" s="269"/>
      <c r="AA138" s="269"/>
      <c r="AB138" s="269"/>
      <c r="AC138" s="269"/>
      <c r="AD138" s="269"/>
      <c r="AE138" s="269"/>
      <c r="AF138" s="269"/>
      <c r="AG138" s="269"/>
      <c r="AH138" s="269"/>
      <c r="AI138" s="269"/>
      <c r="AJ138" s="269"/>
      <c r="AK138" s="269"/>
      <c r="AL138" s="269"/>
    </row>
    <row r="139" ht="15.75" customHeight="1">
      <c r="A139" s="321"/>
      <c r="Z139" s="269"/>
      <c r="AA139" s="269"/>
      <c r="AB139" s="269"/>
      <c r="AC139" s="269"/>
      <c r="AD139" s="269"/>
      <c r="AE139" s="269"/>
      <c r="AF139" s="269"/>
      <c r="AG139" s="269"/>
      <c r="AH139" s="269"/>
      <c r="AI139" s="269"/>
      <c r="AJ139" s="269"/>
      <c r="AK139" s="269"/>
      <c r="AL139" s="269"/>
    </row>
    <row r="140" ht="15.75" customHeight="1">
      <c r="A140" s="321"/>
      <c r="Z140" s="269"/>
      <c r="AA140" s="269"/>
      <c r="AB140" s="269"/>
      <c r="AC140" s="269"/>
      <c r="AD140" s="269"/>
      <c r="AE140" s="269"/>
      <c r="AF140" s="269"/>
      <c r="AG140" s="269"/>
      <c r="AH140" s="269"/>
      <c r="AI140" s="269"/>
      <c r="AJ140" s="269"/>
      <c r="AK140" s="269"/>
      <c r="AL140" s="269"/>
    </row>
    <row r="141" ht="15.75" customHeight="1">
      <c r="A141" s="321"/>
      <c r="Z141" s="269"/>
      <c r="AA141" s="269"/>
      <c r="AB141" s="269"/>
      <c r="AC141" s="269"/>
      <c r="AD141" s="269"/>
      <c r="AE141" s="269"/>
      <c r="AF141" s="269"/>
      <c r="AG141" s="269"/>
      <c r="AH141" s="269"/>
      <c r="AI141" s="269"/>
      <c r="AJ141" s="269"/>
      <c r="AK141" s="269"/>
      <c r="AL141" s="269"/>
    </row>
    <row r="142" ht="15.75" customHeight="1">
      <c r="A142" s="321"/>
      <c r="Z142" s="269"/>
      <c r="AA142" s="269"/>
      <c r="AB142" s="269"/>
      <c r="AC142" s="269"/>
      <c r="AD142" s="269"/>
      <c r="AE142" s="269"/>
      <c r="AF142" s="269"/>
      <c r="AG142" s="269"/>
      <c r="AH142" s="269"/>
      <c r="AI142" s="269"/>
      <c r="AJ142" s="269"/>
      <c r="AK142" s="269"/>
      <c r="AL142" s="269"/>
    </row>
    <row r="143" ht="15.75" customHeight="1">
      <c r="A143" s="321"/>
      <c r="Z143" s="269"/>
      <c r="AA143" s="269"/>
      <c r="AB143" s="269"/>
      <c r="AC143" s="269"/>
      <c r="AD143" s="269"/>
      <c r="AE143" s="269"/>
      <c r="AF143" s="269"/>
      <c r="AG143" s="269"/>
      <c r="AH143" s="269"/>
      <c r="AI143" s="269"/>
      <c r="AJ143" s="269"/>
      <c r="AK143" s="269"/>
      <c r="AL143" s="269"/>
    </row>
    <row r="144" ht="15.75" customHeight="1">
      <c r="A144" s="321"/>
      <c r="Z144" s="269"/>
      <c r="AA144" s="269"/>
      <c r="AB144" s="269"/>
      <c r="AC144" s="269"/>
      <c r="AD144" s="269"/>
      <c r="AE144" s="269"/>
      <c r="AF144" s="269"/>
      <c r="AG144" s="269"/>
      <c r="AH144" s="269"/>
      <c r="AI144" s="269"/>
      <c r="AJ144" s="269"/>
      <c r="AK144" s="269"/>
      <c r="AL144" s="269"/>
    </row>
    <row r="145" ht="15.75" customHeight="1">
      <c r="A145" s="321"/>
      <c r="Z145" s="269"/>
      <c r="AA145" s="269"/>
      <c r="AB145" s="269"/>
      <c r="AC145" s="269"/>
      <c r="AD145" s="269"/>
      <c r="AE145" s="269"/>
      <c r="AF145" s="269"/>
      <c r="AG145" s="269"/>
      <c r="AH145" s="269"/>
      <c r="AI145" s="269"/>
      <c r="AJ145" s="269"/>
      <c r="AK145" s="269"/>
      <c r="AL145" s="269"/>
    </row>
    <row r="146" ht="15.75" customHeight="1">
      <c r="A146" s="321"/>
      <c r="Z146" s="269"/>
      <c r="AA146" s="269"/>
      <c r="AB146" s="269"/>
      <c r="AC146" s="269"/>
      <c r="AD146" s="269"/>
      <c r="AE146" s="269"/>
      <c r="AF146" s="269"/>
      <c r="AG146" s="269"/>
      <c r="AH146" s="269"/>
      <c r="AI146" s="269"/>
      <c r="AJ146" s="269"/>
      <c r="AK146" s="269"/>
      <c r="AL146" s="269"/>
    </row>
    <row r="147" ht="15.75" customHeight="1">
      <c r="A147" s="321"/>
      <c r="Z147" s="269"/>
      <c r="AA147" s="269"/>
      <c r="AB147" s="269"/>
      <c r="AC147" s="269"/>
      <c r="AD147" s="269"/>
      <c r="AE147" s="269"/>
      <c r="AF147" s="269"/>
      <c r="AG147" s="269"/>
      <c r="AH147" s="269"/>
      <c r="AI147" s="269"/>
      <c r="AJ147" s="269"/>
      <c r="AK147" s="269"/>
      <c r="AL147" s="269"/>
    </row>
    <row r="148" ht="15.75" customHeight="1">
      <c r="A148" s="321"/>
      <c r="Z148" s="269"/>
      <c r="AA148" s="269"/>
      <c r="AB148" s="269"/>
      <c r="AC148" s="269"/>
      <c r="AD148" s="269"/>
      <c r="AE148" s="269"/>
      <c r="AF148" s="269"/>
      <c r="AG148" s="269"/>
      <c r="AH148" s="269"/>
      <c r="AI148" s="269"/>
      <c r="AJ148" s="269"/>
      <c r="AK148" s="269"/>
      <c r="AL148" s="269"/>
    </row>
    <row r="149" ht="15.75" customHeight="1">
      <c r="A149" s="321"/>
      <c r="Z149" s="269"/>
      <c r="AA149" s="269"/>
      <c r="AB149" s="269"/>
      <c r="AC149" s="269"/>
      <c r="AD149" s="269"/>
      <c r="AE149" s="269"/>
      <c r="AF149" s="269"/>
      <c r="AG149" s="269"/>
      <c r="AH149" s="269"/>
      <c r="AI149" s="269"/>
      <c r="AJ149" s="269"/>
      <c r="AK149" s="269"/>
      <c r="AL149" s="269"/>
    </row>
    <row r="150" ht="15.75" customHeight="1">
      <c r="A150" s="321"/>
      <c r="Z150" s="269"/>
      <c r="AA150" s="269"/>
      <c r="AB150" s="269"/>
      <c r="AC150" s="269"/>
      <c r="AD150" s="269"/>
      <c r="AE150" s="269"/>
      <c r="AF150" s="269"/>
      <c r="AG150" s="269"/>
      <c r="AH150" s="269"/>
      <c r="AI150" s="269"/>
      <c r="AJ150" s="269"/>
      <c r="AK150" s="269"/>
      <c r="AL150" s="269"/>
    </row>
    <row r="151" ht="15.75" customHeight="1">
      <c r="A151" s="321"/>
      <c r="Z151" s="269"/>
      <c r="AA151" s="269"/>
      <c r="AB151" s="269"/>
      <c r="AC151" s="269"/>
      <c r="AD151" s="269"/>
      <c r="AE151" s="269"/>
      <c r="AF151" s="269"/>
      <c r="AG151" s="269"/>
      <c r="AH151" s="269"/>
      <c r="AI151" s="269"/>
      <c r="AJ151" s="269"/>
      <c r="AK151" s="269"/>
      <c r="AL151" s="269"/>
    </row>
    <row r="152" ht="15.75" customHeight="1">
      <c r="A152" s="321"/>
      <c r="Z152" s="269"/>
      <c r="AA152" s="269"/>
      <c r="AB152" s="269"/>
      <c r="AC152" s="269"/>
      <c r="AD152" s="269"/>
      <c r="AE152" s="269"/>
      <c r="AF152" s="269"/>
      <c r="AG152" s="269"/>
      <c r="AH152" s="269"/>
      <c r="AI152" s="269"/>
      <c r="AJ152" s="269"/>
      <c r="AK152" s="269"/>
      <c r="AL152" s="269"/>
    </row>
    <row r="153" ht="15.75" customHeight="1">
      <c r="A153" s="321"/>
      <c r="Z153" s="269"/>
      <c r="AA153" s="269"/>
      <c r="AB153" s="269"/>
      <c r="AC153" s="269"/>
      <c r="AD153" s="269"/>
      <c r="AE153" s="269"/>
      <c r="AF153" s="269"/>
      <c r="AG153" s="269"/>
      <c r="AH153" s="269"/>
      <c r="AI153" s="269"/>
      <c r="AJ153" s="269"/>
      <c r="AK153" s="269"/>
      <c r="AL153" s="269"/>
    </row>
    <row r="154" ht="15.75" customHeight="1">
      <c r="A154" s="321"/>
      <c r="Z154" s="269"/>
      <c r="AA154" s="269"/>
      <c r="AB154" s="269"/>
      <c r="AC154" s="269"/>
      <c r="AD154" s="269"/>
      <c r="AE154" s="269"/>
      <c r="AF154" s="269"/>
      <c r="AG154" s="269"/>
      <c r="AH154" s="269"/>
      <c r="AI154" s="269"/>
      <c r="AJ154" s="269"/>
      <c r="AK154" s="269"/>
      <c r="AL154" s="269"/>
    </row>
    <row r="155" ht="15.75" customHeight="1">
      <c r="A155" s="321"/>
      <c r="Z155" s="269"/>
      <c r="AA155" s="269"/>
      <c r="AB155" s="269"/>
      <c r="AC155" s="269"/>
      <c r="AD155" s="269"/>
      <c r="AE155" s="269"/>
      <c r="AF155" s="269"/>
      <c r="AG155" s="269"/>
      <c r="AH155" s="269"/>
      <c r="AI155" s="269"/>
      <c r="AJ155" s="269"/>
      <c r="AK155" s="269"/>
      <c r="AL155" s="269"/>
    </row>
    <row r="156" ht="15.75" customHeight="1">
      <c r="A156" s="321"/>
      <c r="Z156" s="269"/>
      <c r="AA156" s="269"/>
      <c r="AB156" s="269"/>
      <c r="AC156" s="269"/>
      <c r="AD156" s="269"/>
      <c r="AE156" s="269"/>
      <c r="AF156" s="269"/>
      <c r="AG156" s="269"/>
      <c r="AH156" s="269"/>
      <c r="AI156" s="269"/>
      <c r="AJ156" s="269"/>
      <c r="AK156" s="269"/>
      <c r="AL156" s="269"/>
    </row>
    <row r="157" ht="15.75" customHeight="1">
      <c r="A157" s="321"/>
      <c r="Z157" s="269"/>
      <c r="AA157" s="269"/>
      <c r="AB157" s="269"/>
      <c r="AC157" s="269"/>
      <c r="AD157" s="269"/>
      <c r="AE157" s="269"/>
      <c r="AF157" s="269"/>
      <c r="AG157" s="269"/>
      <c r="AH157" s="269"/>
      <c r="AI157" s="269"/>
      <c r="AJ157" s="269"/>
      <c r="AK157" s="269"/>
      <c r="AL157" s="269"/>
    </row>
    <row r="158" ht="15.75" customHeight="1">
      <c r="A158" s="321"/>
      <c r="Z158" s="269"/>
      <c r="AA158" s="269"/>
      <c r="AB158" s="269"/>
      <c r="AC158" s="269"/>
      <c r="AD158" s="269"/>
      <c r="AE158" s="269"/>
      <c r="AF158" s="269"/>
      <c r="AG158" s="269"/>
      <c r="AH158" s="269"/>
      <c r="AI158" s="269"/>
      <c r="AJ158" s="269"/>
      <c r="AK158" s="269"/>
      <c r="AL158" s="269"/>
    </row>
    <row r="159" ht="15.75" customHeight="1">
      <c r="A159" s="321"/>
      <c r="Z159" s="269"/>
      <c r="AA159" s="269"/>
      <c r="AB159" s="269"/>
      <c r="AC159" s="269"/>
      <c r="AD159" s="269"/>
      <c r="AE159" s="269"/>
      <c r="AF159" s="269"/>
      <c r="AG159" s="269"/>
      <c r="AH159" s="269"/>
      <c r="AI159" s="269"/>
      <c r="AJ159" s="269"/>
      <c r="AK159" s="269"/>
      <c r="AL159" s="269"/>
    </row>
    <row r="160" ht="15.75" customHeight="1">
      <c r="A160" s="321"/>
      <c r="Z160" s="269"/>
      <c r="AA160" s="269"/>
      <c r="AB160" s="269"/>
      <c r="AC160" s="269"/>
      <c r="AD160" s="269"/>
      <c r="AE160" s="269"/>
      <c r="AF160" s="269"/>
      <c r="AG160" s="269"/>
      <c r="AH160" s="269"/>
      <c r="AI160" s="269"/>
      <c r="AJ160" s="269"/>
      <c r="AK160" s="269"/>
      <c r="AL160" s="269"/>
    </row>
    <row r="161" ht="15.75" customHeight="1">
      <c r="A161" s="321"/>
      <c r="Z161" s="269"/>
      <c r="AA161" s="269"/>
      <c r="AB161" s="269"/>
      <c r="AC161" s="269"/>
      <c r="AD161" s="269"/>
      <c r="AE161" s="269"/>
      <c r="AF161" s="269"/>
      <c r="AG161" s="269"/>
      <c r="AH161" s="269"/>
      <c r="AI161" s="269"/>
      <c r="AJ161" s="269"/>
      <c r="AK161" s="269"/>
      <c r="AL161" s="269"/>
    </row>
    <row r="162" ht="15.75" customHeight="1">
      <c r="A162" s="321"/>
      <c r="Z162" s="269"/>
      <c r="AA162" s="269"/>
      <c r="AB162" s="269"/>
      <c r="AC162" s="269"/>
      <c r="AD162" s="269"/>
      <c r="AE162" s="269"/>
      <c r="AF162" s="269"/>
      <c r="AG162" s="269"/>
      <c r="AH162" s="269"/>
      <c r="AI162" s="269"/>
      <c r="AJ162" s="269"/>
      <c r="AK162" s="269"/>
      <c r="AL162" s="269"/>
    </row>
    <row r="163" ht="15.75" customHeight="1">
      <c r="A163" s="321"/>
      <c r="Z163" s="269"/>
      <c r="AA163" s="269"/>
      <c r="AB163" s="269"/>
      <c r="AC163" s="269"/>
      <c r="AD163" s="269"/>
      <c r="AE163" s="269"/>
      <c r="AF163" s="269"/>
      <c r="AG163" s="269"/>
      <c r="AH163" s="269"/>
      <c r="AI163" s="269"/>
      <c r="AJ163" s="269"/>
      <c r="AK163" s="269"/>
      <c r="AL163" s="269"/>
    </row>
    <row r="164" ht="15.75" customHeight="1">
      <c r="A164" s="321"/>
      <c r="Z164" s="269"/>
      <c r="AA164" s="269"/>
      <c r="AB164" s="269"/>
      <c r="AC164" s="269"/>
      <c r="AD164" s="269"/>
      <c r="AE164" s="269"/>
      <c r="AF164" s="269"/>
      <c r="AG164" s="269"/>
      <c r="AH164" s="269"/>
      <c r="AI164" s="269"/>
      <c r="AJ164" s="269"/>
      <c r="AK164" s="269"/>
      <c r="AL164" s="269"/>
    </row>
    <row r="165" ht="15.75" customHeight="1">
      <c r="A165" s="321"/>
      <c r="Z165" s="269"/>
      <c r="AA165" s="269"/>
      <c r="AB165" s="269"/>
      <c r="AC165" s="269"/>
      <c r="AD165" s="269"/>
      <c r="AE165" s="269"/>
      <c r="AF165" s="269"/>
      <c r="AG165" s="269"/>
      <c r="AH165" s="269"/>
      <c r="AI165" s="269"/>
      <c r="AJ165" s="269"/>
      <c r="AK165" s="269"/>
      <c r="AL165" s="269"/>
    </row>
    <row r="166" ht="15.75" customHeight="1">
      <c r="A166" s="321"/>
      <c r="Z166" s="269"/>
      <c r="AA166" s="269"/>
      <c r="AB166" s="269"/>
      <c r="AC166" s="269"/>
      <c r="AD166" s="269"/>
      <c r="AE166" s="269"/>
      <c r="AF166" s="269"/>
      <c r="AG166" s="269"/>
      <c r="AH166" s="269"/>
      <c r="AI166" s="269"/>
      <c r="AJ166" s="269"/>
      <c r="AK166" s="269"/>
      <c r="AL166" s="269"/>
    </row>
    <row r="167" ht="15.75" customHeight="1">
      <c r="A167" s="321"/>
      <c r="Z167" s="269"/>
      <c r="AA167" s="269"/>
      <c r="AB167" s="269"/>
      <c r="AC167" s="269"/>
      <c r="AD167" s="269"/>
      <c r="AE167" s="269"/>
      <c r="AF167" s="269"/>
      <c r="AG167" s="269"/>
      <c r="AH167" s="269"/>
      <c r="AI167" s="269"/>
      <c r="AJ167" s="269"/>
      <c r="AK167" s="269"/>
      <c r="AL167" s="269"/>
    </row>
    <row r="168" ht="15.75" customHeight="1">
      <c r="A168" s="321"/>
      <c r="Z168" s="269"/>
      <c r="AA168" s="269"/>
      <c r="AB168" s="269"/>
      <c r="AC168" s="269"/>
      <c r="AD168" s="269"/>
      <c r="AE168" s="269"/>
      <c r="AF168" s="269"/>
      <c r="AG168" s="269"/>
      <c r="AH168" s="269"/>
      <c r="AI168" s="269"/>
      <c r="AJ168" s="269"/>
      <c r="AK168" s="269"/>
      <c r="AL168" s="269"/>
    </row>
    <row r="169" ht="15.75" customHeight="1">
      <c r="A169" s="321"/>
      <c r="Z169" s="269"/>
      <c r="AA169" s="269"/>
      <c r="AB169" s="269"/>
      <c r="AC169" s="269"/>
      <c r="AD169" s="269"/>
      <c r="AE169" s="269"/>
      <c r="AF169" s="269"/>
      <c r="AG169" s="269"/>
      <c r="AH169" s="269"/>
      <c r="AI169" s="269"/>
      <c r="AJ169" s="269"/>
      <c r="AK169" s="269"/>
      <c r="AL169" s="269"/>
    </row>
    <row r="170" ht="15.75" customHeight="1">
      <c r="A170" s="321"/>
      <c r="Z170" s="269"/>
      <c r="AA170" s="269"/>
      <c r="AB170" s="269"/>
      <c r="AC170" s="269"/>
      <c r="AD170" s="269"/>
      <c r="AE170" s="269"/>
      <c r="AF170" s="269"/>
      <c r="AG170" s="269"/>
      <c r="AH170" s="269"/>
      <c r="AI170" s="269"/>
      <c r="AJ170" s="269"/>
      <c r="AK170" s="269"/>
      <c r="AL170" s="269"/>
    </row>
    <row r="171" ht="15.75" customHeight="1">
      <c r="A171" s="321"/>
      <c r="Z171" s="269"/>
      <c r="AA171" s="269"/>
      <c r="AB171" s="269"/>
      <c r="AC171" s="269"/>
      <c r="AD171" s="269"/>
      <c r="AE171" s="269"/>
      <c r="AF171" s="269"/>
      <c r="AG171" s="269"/>
      <c r="AH171" s="269"/>
      <c r="AI171" s="269"/>
      <c r="AJ171" s="269"/>
      <c r="AK171" s="269"/>
      <c r="AL171" s="269"/>
    </row>
    <row r="172" ht="15.75" customHeight="1">
      <c r="A172" s="321"/>
      <c r="Z172" s="269"/>
      <c r="AA172" s="269"/>
      <c r="AB172" s="269"/>
      <c r="AC172" s="269"/>
      <c r="AD172" s="269"/>
      <c r="AE172" s="269"/>
      <c r="AF172" s="269"/>
      <c r="AG172" s="269"/>
      <c r="AH172" s="269"/>
      <c r="AI172" s="269"/>
      <c r="AJ172" s="269"/>
      <c r="AK172" s="269"/>
      <c r="AL172" s="269"/>
    </row>
    <row r="173" ht="15.75" customHeight="1">
      <c r="A173" s="321"/>
      <c r="Z173" s="269"/>
      <c r="AA173" s="269"/>
      <c r="AB173" s="269"/>
      <c r="AC173" s="269"/>
      <c r="AD173" s="269"/>
      <c r="AE173" s="269"/>
      <c r="AF173" s="269"/>
      <c r="AG173" s="269"/>
      <c r="AH173" s="269"/>
      <c r="AI173" s="269"/>
      <c r="AJ173" s="269"/>
      <c r="AK173" s="269"/>
      <c r="AL173" s="269"/>
    </row>
    <row r="174" ht="15.75" customHeight="1">
      <c r="A174" s="321"/>
      <c r="Z174" s="269"/>
      <c r="AA174" s="269"/>
      <c r="AB174" s="269"/>
      <c r="AC174" s="269"/>
      <c r="AD174" s="269"/>
      <c r="AE174" s="269"/>
      <c r="AF174" s="269"/>
      <c r="AG174" s="269"/>
      <c r="AH174" s="269"/>
      <c r="AI174" s="269"/>
      <c r="AJ174" s="269"/>
      <c r="AK174" s="269"/>
      <c r="AL174" s="269"/>
    </row>
    <row r="175" ht="15.75" customHeight="1">
      <c r="A175" s="321"/>
      <c r="Z175" s="269"/>
      <c r="AA175" s="269"/>
      <c r="AB175" s="269"/>
      <c r="AC175" s="269"/>
      <c r="AD175" s="269"/>
      <c r="AE175" s="269"/>
      <c r="AF175" s="269"/>
      <c r="AG175" s="269"/>
      <c r="AH175" s="269"/>
      <c r="AI175" s="269"/>
      <c r="AJ175" s="269"/>
      <c r="AK175" s="269"/>
      <c r="AL175" s="269"/>
    </row>
    <row r="176" ht="15.75" customHeight="1">
      <c r="A176" s="321"/>
      <c r="Z176" s="269"/>
      <c r="AA176" s="269"/>
      <c r="AB176" s="269"/>
      <c r="AC176" s="269"/>
      <c r="AD176" s="269"/>
      <c r="AE176" s="269"/>
      <c r="AF176" s="269"/>
      <c r="AG176" s="269"/>
      <c r="AH176" s="269"/>
      <c r="AI176" s="269"/>
      <c r="AJ176" s="269"/>
      <c r="AK176" s="269"/>
      <c r="AL176" s="269"/>
    </row>
    <row r="177" ht="15.75" customHeight="1">
      <c r="A177" s="321"/>
      <c r="Z177" s="269"/>
      <c r="AA177" s="269"/>
      <c r="AB177" s="269"/>
      <c r="AC177" s="269"/>
      <c r="AD177" s="269"/>
      <c r="AE177" s="269"/>
      <c r="AF177" s="269"/>
      <c r="AG177" s="269"/>
      <c r="AH177" s="269"/>
      <c r="AI177" s="269"/>
      <c r="AJ177" s="269"/>
      <c r="AK177" s="269"/>
      <c r="AL177" s="269"/>
    </row>
    <row r="178" ht="15.75" customHeight="1">
      <c r="A178" s="321"/>
      <c r="Z178" s="269"/>
      <c r="AA178" s="269"/>
      <c r="AB178" s="269"/>
      <c r="AC178" s="269"/>
      <c r="AD178" s="269"/>
      <c r="AE178" s="269"/>
      <c r="AF178" s="269"/>
      <c r="AG178" s="269"/>
      <c r="AH178" s="269"/>
      <c r="AI178" s="269"/>
      <c r="AJ178" s="269"/>
      <c r="AK178" s="269"/>
      <c r="AL178" s="269"/>
    </row>
    <row r="179" ht="15.75" customHeight="1">
      <c r="A179" s="321"/>
      <c r="Z179" s="269"/>
      <c r="AA179" s="269"/>
      <c r="AB179" s="269"/>
      <c r="AC179" s="269"/>
      <c r="AD179" s="269"/>
      <c r="AE179" s="269"/>
      <c r="AF179" s="269"/>
      <c r="AG179" s="269"/>
      <c r="AH179" s="269"/>
      <c r="AI179" s="269"/>
      <c r="AJ179" s="269"/>
      <c r="AK179" s="269"/>
      <c r="AL179" s="269"/>
    </row>
    <row r="180" ht="15.75" customHeight="1">
      <c r="A180" s="321"/>
      <c r="Z180" s="269"/>
      <c r="AA180" s="269"/>
      <c r="AB180" s="269"/>
      <c r="AC180" s="269"/>
      <c r="AD180" s="269"/>
      <c r="AE180" s="269"/>
      <c r="AF180" s="269"/>
      <c r="AG180" s="269"/>
      <c r="AH180" s="269"/>
      <c r="AI180" s="269"/>
      <c r="AJ180" s="269"/>
      <c r="AK180" s="269"/>
      <c r="AL180" s="269"/>
    </row>
    <row r="181" ht="15.75" customHeight="1">
      <c r="A181" s="321"/>
      <c r="Z181" s="269"/>
      <c r="AA181" s="269"/>
      <c r="AB181" s="269"/>
      <c r="AC181" s="269"/>
      <c r="AD181" s="269"/>
      <c r="AE181" s="269"/>
      <c r="AF181" s="269"/>
      <c r="AG181" s="269"/>
      <c r="AH181" s="269"/>
      <c r="AI181" s="269"/>
      <c r="AJ181" s="269"/>
      <c r="AK181" s="269"/>
      <c r="AL181" s="269"/>
    </row>
    <row r="182" ht="15.75" customHeight="1">
      <c r="A182" s="321"/>
      <c r="Z182" s="269"/>
      <c r="AA182" s="269"/>
      <c r="AB182" s="269"/>
      <c r="AC182" s="269"/>
      <c r="AD182" s="269"/>
      <c r="AE182" s="269"/>
      <c r="AF182" s="269"/>
      <c r="AG182" s="269"/>
      <c r="AH182" s="269"/>
      <c r="AI182" s="269"/>
      <c r="AJ182" s="269"/>
      <c r="AK182" s="269"/>
      <c r="AL182" s="269"/>
    </row>
    <row r="183" ht="15.75" customHeight="1">
      <c r="A183" s="321"/>
      <c r="Z183" s="269"/>
      <c r="AA183" s="269"/>
      <c r="AB183" s="269"/>
      <c r="AC183" s="269"/>
      <c r="AD183" s="269"/>
      <c r="AE183" s="269"/>
      <c r="AF183" s="269"/>
      <c r="AG183" s="269"/>
      <c r="AH183" s="269"/>
      <c r="AI183" s="269"/>
      <c r="AJ183" s="269"/>
      <c r="AK183" s="269"/>
      <c r="AL183" s="269"/>
    </row>
    <row r="184" ht="15.75" customHeight="1">
      <c r="A184" s="321"/>
      <c r="Z184" s="269"/>
      <c r="AA184" s="269"/>
      <c r="AB184" s="269"/>
      <c r="AC184" s="269"/>
      <c r="AD184" s="269"/>
      <c r="AE184" s="269"/>
      <c r="AF184" s="269"/>
      <c r="AG184" s="269"/>
      <c r="AH184" s="269"/>
      <c r="AI184" s="269"/>
      <c r="AJ184" s="269"/>
      <c r="AK184" s="269"/>
      <c r="AL184" s="269"/>
    </row>
    <row r="185" ht="15.75" customHeight="1">
      <c r="A185" s="321"/>
      <c r="Z185" s="269"/>
      <c r="AA185" s="269"/>
      <c r="AB185" s="269"/>
      <c r="AC185" s="269"/>
      <c r="AD185" s="269"/>
      <c r="AE185" s="269"/>
      <c r="AF185" s="269"/>
      <c r="AG185" s="269"/>
      <c r="AH185" s="269"/>
      <c r="AI185" s="269"/>
      <c r="AJ185" s="269"/>
      <c r="AK185" s="269"/>
      <c r="AL185" s="269"/>
    </row>
    <row r="186" ht="15.75" customHeight="1">
      <c r="A186" s="321"/>
      <c r="Z186" s="269"/>
      <c r="AA186" s="269"/>
      <c r="AB186" s="269"/>
      <c r="AC186" s="269"/>
      <c r="AD186" s="269"/>
      <c r="AE186" s="269"/>
      <c r="AF186" s="269"/>
      <c r="AG186" s="269"/>
      <c r="AH186" s="269"/>
      <c r="AI186" s="269"/>
      <c r="AJ186" s="269"/>
      <c r="AK186" s="269"/>
      <c r="AL186" s="269"/>
    </row>
    <row r="187" ht="15.75" customHeight="1">
      <c r="A187" s="321"/>
      <c r="Z187" s="269"/>
      <c r="AA187" s="269"/>
      <c r="AB187" s="269"/>
      <c r="AC187" s="269"/>
      <c r="AD187" s="269"/>
      <c r="AE187" s="269"/>
      <c r="AF187" s="269"/>
      <c r="AG187" s="269"/>
      <c r="AH187" s="269"/>
      <c r="AI187" s="269"/>
      <c r="AJ187" s="269"/>
      <c r="AK187" s="269"/>
      <c r="AL187" s="269"/>
    </row>
    <row r="188" ht="15.75" customHeight="1">
      <c r="A188" s="321"/>
      <c r="Z188" s="269"/>
      <c r="AA188" s="269"/>
      <c r="AB188" s="269"/>
      <c r="AC188" s="269"/>
      <c r="AD188" s="269"/>
      <c r="AE188" s="269"/>
      <c r="AF188" s="269"/>
      <c r="AG188" s="269"/>
      <c r="AH188" s="269"/>
      <c r="AI188" s="269"/>
      <c r="AJ188" s="269"/>
      <c r="AK188" s="269"/>
      <c r="AL188" s="269"/>
    </row>
    <row r="189" ht="15.75" customHeight="1">
      <c r="A189" s="321"/>
      <c r="Z189" s="269"/>
      <c r="AA189" s="269"/>
      <c r="AB189" s="269"/>
      <c r="AC189" s="269"/>
      <c r="AD189" s="269"/>
      <c r="AE189" s="269"/>
      <c r="AF189" s="269"/>
      <c r="AG189" s="269"/>
      <c r="AH189" s="269"/>
      <c r="AI189" s="269"/>
      <c r="AJ189" s="269"/>
      <c r="AK189" s="269"/>
      <c r="AL189" s="269"/>
    </row>
    <row r="190" ht="15.75" customHeight="1">
      <c r="A190" s="321"/>
      <c r="Z190" s="269"/>
      <c r="AA190" s="269"/>
      <c r="AB190" s="269"/>
      <c r="AC190" s="269"/>
      <c r="AD190" s="269"/>
      <c r="AE190" s="269"/>
      <c r="AF190" s="269"/>
      <c r="AG190" s="269"/>
      <c r="AH190" s="269"/>
      <c r="AI190" s="269"/>
      <c r="AJ190" s="269"/>
      <c r="AK190" s="269"/>
      <c r="AL190" s="269"/>
    </row>
    <row r="191" ht="15.75" customHeight="1">
      <c r="A191" s="321"/>
      <c r="Z191" s="269"/>
      <c r="AA191" s="269"/>
      <c r="AB191" s="269"/>
      <c r="AC191" s="269"/>
      <c r="AD191" s="269"/>
      <c r="AE191" s="269"/>
      <c r="AF191" s="269"/>
      <c r="AG191" s="269"/>
      <c r="AH191" s="269"/>
      <c r="AI191" s="269"/>
      <c r="AJ191" s="269"/>
      <c r="AK191" s="269"/>
      <c r="AL191" s="269"/>
    </row>
    <row r="192" ht="15.75" customHeight="1">
      <c r="A192" s="321"/>
      <c r="Z192" s="269"/>
      <c r="AA192" s="269"/>
      <c r="AB192" s="269"/>
      <c r="AC192" s="269"/>
      <c r="AD192" s="269"/>
      <c r="AE192" s="269"/>
      <c r="AF192" s="269"/>
      <c r="AG192" s="269"/>
      <c r="AH192" s="269"/>
      <c r="AI192" s="269"/>
      <c r="AJ192" s="269"/>
      <c r="AK192" s="269"/>
      <c r="AL192" s="269"/>
    </row>
    <row r="193" ht="15.75" customHeight="1">
      <c r="A193" s="321"/>
      <c r="Z193" s="269"/>
      <c r="AA193" s="269"/>
      <c r="AB193" s="269"/>
      <c r="AC193" s="269"/>
      <c r="AD193" s="269"/>
      <c r="AE193" s="269"/>
      <c r="AF193" s="269"/>
      <c r="AG193" s="269"/>
      <c r="AH193" s="269"/>
      <c r="AI193" s="269"/>
      <c r="AJ193" s="269"/>
      <c r="AK193" s="269"/>
      <c r="AL193" s="269"/>
    </row>
    <row r="194" ht="15.75" customHeight="1">
      <c r="A194" s="321"/>
      <c r="Z194" s="269"/>
      <c r="AA194" s="269"/>
      <c r="AB194" s="269"/>
      <c r="AC194" s="269"/>
      <c r="AD194" s="269"/>
      <c r="AE194" s="269"/>
      <c r="AF194" s="269"/>
      <c r="AG194" s="269"/>
      <c r="AH194" s="269"/>
      <c r="AI194" s="269"/>
      <c r="AJ194" s="269"/>
      <c r="AK194" s="269"/>
      <c r="AL194" s="269"/>
    </row>
    <row r="195" ht="15.75" customHeight="1">
      <c r="A195" s="321"/>
      <c r="Z195" s="269"/>
      <c r="AA195" s="269"/>
      <c r="AB195" s="269"/>
      <c r="AC195" s="269"/>
      <c r="AD195" s="269"/>
      <c r="AE195" s="269"/>
      <c r="AF195" s="269"/>
      <c r="AG195" s="269"/>
      <c r="AH195" s="269"/>
      <c r="AI195" s="269"/>
      <c r="AJ195" s="269"/>
      <c r="AK195" s="269"/>
      <c r="AL195" s="269"/>
    </row>
    <row r="196" ht="15.75" customHeight="1">
      <c r="A196" s="321"/>
      <c r="Z196" s="269"/>
      <c r="AA196" s="269"/>
      <c r="AB196" s="269"/>
      <c r="AC196" s="269"/>
      <c r="AD196" s="269"/>
      <c r="AE196" s="269"/>
      <c r="AF196" s="269"/>
      <c r="AG196" s="269"/>
      <c r="AH196" s="269"/>
      <c r="AI196" s="269"/>
      <c r="AJ196" s="269"/>
      <c r="AK196" s="269"/>
      <c r="AL196" s="269"/>
    </row>
    <row r="197" ht="15.75" customHeight="1">
      <c r="A197" s="321"/>
      <c r="Z197" s="269"/>
      <c r="AA197" s="269"/>
      <c r="AB197" s="269"/>
      <c r="AC197" s="269"/>
      <c r="AD197" s="269"/>
      <c r="AE197" s="269"/>
      <c r="AF197" s="269"/>
      <c r="AG197" s="269"/>
      <c r="AH197" s="269"/>
      <c r="AI197" s="269"/>
      <c r="AJ197" s="269"/>
      <c r="AK197" s="269"/>
      <c r="AL197" s="269"/>
    </row>
    <row r="198" ht="15.75" customHeight="1">
      <c r="A198" s="321"/>
      <c r="Z198" s="269"/>
      <c r="AA198" s="269"/>
      <c r="AB198" s="269"/>
      <c r="AC198" s="269"/>
      <c r="AD198" s="269"/>
      <c r="AE198" s="269"/>
      <c r="AF198" s="269"/>
      <c r="AG198" s="269"/>
      <c r="AH198" s="269"/>
      <c r="AI198" s="269"/>
      <c r="AJ198" s="269"/>
      <c r="AK198" s="269"/>
      <c r="AL198" s="269"/>
    </row>
    <row r="199" ht="15.75" customHeight="1">
      <c r="A199" s="321"/>
      <c r="Z199" s="269"/>
      <c r="AA199" s="269"/>
      <c r="AB199" s="269"/>
      <c r="AC199" s="269"/>
      <c r="AD199" s="269"/>
      <c r="AE199" s="269"/>
      <c r="AF199" s="269"/>
      <c r="AG199" s="269"/>
      <c r="AH199" s="269"/>
      <c r="AI199" s="269"/>
      <c r="AJ199" s="269"/>
      <c r="AK199" s="269"/>
      <c r="AL199" s="269"/>
    </row>
    <row r="200" ht="15.75" customHeight="1">
      <c r="A200" s="321"/>
      <c r="Z200" s="269"/>
      <c r="AA200" s="269"/>
      <c r="AB200" s="269"/>
      <c r="AC200" s="269"/>
      <c r="AD200" s="269"/>
      <c r="AE200" s="269"/>
      <c r="AF200" s="269"/>
      <c r="AG200" s="269"/>
      <c r="AH200" s="269"/>
      <c r="AI200" s="269"/>
      <c r="AJ200" s="269"/>
      <c r="AK200" s="269"/>
      <c r="AL200" s="269"/>
    </row>
    <row r="201" ht="15.75" customHeight="1">
      <c r="A201" s="321"/>
      <c r="Z201" s="269"/>
      <c r="AA201" s="269"/>
      <c r="AB201" s="269"/>
      <c r="AC201" s="269"/>
      <c r="AD201" s="269"/>
      <c r="AE201" s="269"/>
      <c r="AF201" s="269"/>
      <c r="AG201" s="269"/>
      <c r="AH201" s="269"/>
      <c r="AI201" s="269"/>
      <c r="AJ201" s="269"/>
      <c r="AK201" s="269"/>
      <c r="AL201" s="269"/>
    </row>
    <row r="202" ht="15.75" customHeight="1">
      <c r="A202" s="321"/>
      <c r="Z202" s="269"/>
      <c r="AA202" s="269"/>
      <c r="AB202" s="269"/>
      <c r="AC202" s="269"/>
      <c r="AD202" s="269"/>
      <c r="AE202" s="269"/>
      <c r="AF202" s="269"/>
      <c r="AG202" s="269"/>
      <c r="AH202" s="269"/>
      <c r="AI202" s="269"/>
      <c r="AJ202" s="269"/>
      <c r="AK202" s="269"/>
      <c r="AL202" s="269"/>
    </row>
    <row r="203" ht="15.75" customHeight="1">
      <c r="A203" s="321"/>
      <c r="Z203" s="269"/>
      <c r="AA203" s="269"/>
      <c r="AB203" s="269"/>
      <c r="AC203" s="269"/>
      <c r="AD203" s="269"/>
      <c r="AE203" s="269"/>
      <c r="AF203" s="269"/>
      <c r="AG203" s="269"/>
      <c r="AH203" s="269"/>
      <c r="AI203" s="269"/>
      <c r="AJ203" s="269"/>
      <c r="AK203" s="269"/>
      <c r="AL203" s="269"/>
    </row>
    <row r="204" ht="15.75" customHeight="1">
      <c r="A204" s="321"/>
      <c r="Z204" s="269"/>
      <c r="AA204" s="269"/>
      <c r="AB204" s="269"/>
      <c r="AC204" s="269"/>
      <c r="AD204" s="269"/>
      <c r="AE204" s="269"/>
      <c r="AF204" s="269"/>
      <c r="AG204" s="269"/>
      <c r="AH204" s="269"/>
      <c r="AI204" s="269"/>
      <c r="AJ204" s="269"/>
      <c r="AK204" s="269"/>
      <c r="AL204" s="269"/>
    </row>
    <row r="205" ht="15.75" customHeight="1">
      <c r="A205" s="321"/>
      <c r="Z205" s="269"/>
      <c r="AA205" s="269"/>
      <c r="AB205" s="269"/>
      <c r="AC205" s="269"/>
      <c r="AD205" s="269"/>
      <c r="AE205" s="269"/>
      <c r="AF205" s="269"/>
      <c r="AG205" s="269"/>
      <c r="AH205" s="269"/>
      <c r="AI205" s="269"/>
      <c r="AJ205" s="269"/>
      <c r="AK205" s="269"/>
      <c r="AL205" s="269"/>
    </row>
    <row r="206" ht="15.75" customHeight="1">
      <c r="A206" s="321"/>
      <c r="Z206" s="269"/>
      <c r="AA206" s="269"/>
      <c r="AB206" s="269"/>
      <c r="AC206" s="269"/>
      <c r="AD206" s="269"/>
      <c r="AE206" s="269"/>
      <c r="AF206" s="269"/>
      <c r="AG206" s="269"/>
      <c r="AH206" s="269"/>
      <c r="AI206" s="269"/>
      <c r="AJ206" s="269"/>
      <c r="AK206" s="269"/>
      <c r="AL206" s="269"/>
    </row>
    <row r="207" ht="15.75" customHeight="1">
      <c r="A207" s="321"/>
      <c r="Z207" s="269"/>
      <c r="AA207" s="269"/>
      <c r="AB207" s="269"/>
      <c r="AC207" s="269"/>
      <c r="AD207" s="269"/>
      <c r="AE207" s="269"/>
      <c r="AF207" s="269"/>
      <c r="AG207" s="269"/>
      <c r="AH207" s="269"/>
      <c r="AI207" s="269"/>
      <c r="AJ207" s="269"/>
      <c r="AK207" s="269"/>
      <c r="AL207" s="269"/>
    </row>
    <row r="208" ht="15.75" customHeight="1">
      <c r="A208" s="321"/>
      <c r="Z208" s="269"/>
      <c r="AA208" s="269"/>
      <c r="AB208" s="269"/>
      <c r="AC208" s="269"/>
      <c r="AD208" s="269"/>
      <c r="AE208" s="269"/>
      <c r="AF208" s="269"/>
      <c r="AG208" s="269"/>
      <c r="AH208" s="269"/>
      <c r="AI208" s="269"/>
      <c r="AJ208" s="269"/>
      <c r="AK208" s="269"/>
      <c r="AL208" s="269"/>
    </row>
    <row r="209" ht="15.75" customHeight="1">
      <c r="A209" s="321"/>
      <c r="Z209" s="269"/>
      <c r="AA209" s="269"/>
      <c r="AB209" s="269"/>
      <c r="AC209" s="269"/>
      <c r="AD209" s="269"/>
      <c r="AE209" s="269"/>
      <c r="AF209" s="269"/>
      <c r="AG209" s="269"/>
      <c r="AH209" s="269"/>
      <c r="AI209" s="269"/>
      <c r="AJ209" s="269"/>
      <c r="AK209" s="269"/>
      <c r="AL209" s="269"/>
    </row>
    <row r="210" ht="15.75" customHeight="1">
      <c r="A210" s="321"/>
      <c r="Z210" s="269"/>
      <c r="AA210" s="269"/>
      <c r="AB210" s="269"/>
      <c r="AC210" s="269"/>
      <c r="AD210" s="269"/>
      <c r="AE210" s="269"/>
      <c r="AF210" s="269"/>
      <c r="AG210" s="269"/>
      <c r="AH210" s="269"/>
      <c r="AI210" s="269"/>
      <c r="AJ210" s="269"/>
      <c r="AK210" s="269"/>
      <c r="AL210" s="269"/>
    </row>
    <row r="211" ht="15.75" customHeight="1">
      <c r="A211" s="321"/>
      <c r="Z211" s="269"/>
      <c r="AA211" s="269"/>
      <c r="AB211" s="269"/>
      <c r="AC211" s="269"/>
      <c r="AD211" s="269"/>
      <c r="AE211" s="269"/>
      <c r="AF211" s="269"/>
      <c r="AG211" s="269"/>
      <c r="AH211" s="269"/>
      <c r="AI211" s="269"/>
      <c r="AJ211" s="269"/>
      <c r="AK211" s="269"/>
      <c r="AL211" s="269"/>
    </row>
    <row r="212" ht="15.75" customHeight="1">
      <c r="A212" s="321"/>
      <c r="Z212" s="269"/>
      <c r="AA212" s="269"/>
      <c r="AB212" s="269"/>
      <c r="AC212" s="269"/>
      <c r="AD212" s="269"/>
      <c r="AE212" s="269"/>
      <c r="AF212" s="269"/>
      <c r="AG212" s="269"/>
      <c r="AH212" s="269"/>
      <c r="AI212" s="269"/>
      <c r="AJ212" s="269"/>
      <c r="AK212" s="269"/>
      <c r="AL212" s="269"/>
    </row>
    <row r="213" ht="15.75" customHeight="1">
      <c r="A213" s="321"/>
      <c r="Z213" s="269"/>
      <c r="AA213" s="269"/>
      <c r="AB213" s="269"/>
      <c r="AC213" s="269"/>
      <c r="AD213" s="269"/>
      <c r="AE213" s="269"/>
      <c r="AF213" s="269"/>
      <c r="AG213" s="269"/>
      <c r="AH213" s="269"/>
      <c r="AI213" s="269"/>
      <c r="AJ213" s="269"/>
      <c r="AK213" s="269"/>
      <c r="AL213" s="269"/>
    </row>
    <row r="214" ht="15.75" customHeight="1">
      <c r="A214" s="321"/>
      <c r="Z214" s="269"/>
      <c r="AA214" s="269"/>
      <c r="AB214" s="269"/>
      <c r="AC214" s="269"/>
      <c r="AD214" s="269"/>
      <c r="AE214" s="269"/>
      <c r="AF214" s="269"/>
      <c r="AG214" s="269"/>
      <c r="AH214" s="269"/>
      <c r="AI214" s="269"/>
      <c r="AJ214" s="269"/>
      <c r="AK214" s="269"/>
      <c r="AL214" s="269"/>
    </row>
    <row r="215" ht="15.75" customHeight="1">
      <c r="A215" s="321"/>
      <c r="Z215" s="269"/>
      <c r="AA215" s="269"/>
      <c r="AB215" s="269"/>
      <c r="AC215" s="269"/>
      <c r="AD215" s="269"/>
      <c r="AE215" s="269"/>
      <c r="AF215" s="269"/>
      <c r="AG215" s="269"/>
      <c r="AH215" s="269"/>
      <c r="AI215" s="269"/>
      <c r="AJ215" s="269"/>
      <c r="AK215" s="269"/>
      <c r="AL215" s="269"/>
    </row>
    <row r="216" ht="15.75" customHeight="1">
      <c r="A216" s="321"/>
      <c r="Z216" s="269"/>
      <c r="AA216" s="269"/>
      <c r="AB216" s="269"/>
      <c r="AC216" s="269"/>
      <c r="AD216" s="269"/>
      <c r="AE216" s="269"/>
      <c r="AF216" s="269"/>
      <c r="AG216" s="269"/>
      <c r="AH216" s="269"/>
      <c r="AI216" s="269"/>
      <c r="AJ216" s="269"/>
      <c r="AK216" s="269"/>
      <c r="AL216" s="269"/>
    </row>
    <row r="217" ht="15.75" customHeight="1">
      <c r="A217" s="321"/>
      <c r="Z217" s="269"/>
      <c r="AA217" s="269"/>
      <c r="AB217" s="269"/>
      <c r="AC217" s="269"/>
      <c r="AD217" s="269"/>
      <c r="AE217" s="269"/>
      <c r="AF217" s="269"/>
      <c r="AG217" s="269"/>
      <c r="AH217" s="269"/>
      <c r="AI217" s="269"/>
      <c r="AJ217" s="269"/>
      <c r="AK217" s="269"/>
      <c r="AL217" s="269"/>
    </row>
    <row r="218" ht="15.75" customHeight="1">
      <c r="A218" s="321"/>
      <c r="Z218" s="269"/>
      <c r="AA218" s="269"/>
      <c r="AB218" s="269"/>
      <c r="AC218" s="269"/>
      <c r="AD218" s="269"/>
      <c r="AE218" s="269"/>
      <c r="AF218" s="269"/>
      <c r="AG218" s="269"/>
      <c r="AH218" s="269"/>
      <c r="AI218" s="269"/>
      <c r="AJ218" s="269"/>
      <c r="AK218" s="269"/>
      <c r="AL218" s="269"/>
    </row>
    <row r="219" ht="15.75" customHeight="1">
      <c r="A219" s="321"/>
      <c r="Z219" s="269"/>
      <c r="AA219" s="269"/>
      <c r="AB219" s="269"/>
      <c r="AC219" s="269"/>
      <c r="AD219" s="269"/>
      <c r="AE219" s="269"/>
      <c r="AF219" s="269"/>
      <c r="AG219" s="269"/>
      <c r="AH219" s="269"/>
      <c r="AI219" s="269"/>
      <c r="AJ219" s="269"/>
      <c r="AK219" s="269"/>
      <c r="AL219" s="269"/>
    </row>
    <row r="220" ht="15.75" customHeight="1">
      <c r="A220" s="321"/>
      <c r="Z220" s="269"/>
      <c r="AA220" s="269"/>
      <c r="AB220" s="269"/>
      <c r="AC220" s="269"/>
      <c r="AD220" s="269"/>
      <c r="AE220" s="269"/>
      <c r="AF220" s="269"/>
      <c r="AG220" s="269"/>
      <c r="AH220" s="269"/>
      <c r="AI220" s="269"/>
      <c r="AJ220" s="269"/>
      <c r="AK220" s="269"/>
      <c r="AL220" s="269"/>
    </row>
    <row r="221" ht="15.75" customHeight="1">
      <c r="A221" s="321"/>
      <c r="Z221" s="269"/>
      <c r="AA221" s="269"/>
      <c r="AB221" s="269"/>
      <c r="AC221" s="269"/>
      <c r="AD221" s="269"/>
      <c r="AE221" s="269"/>
      <c r="AF221" s="269"/>
      <c r="AG221" s="269"/>
      <c r="AH221" s="269"/>
      <c r="AI221" s="269"/>
      <c r="AJ221" s="269"/>
      <c r="AK221" s="269"/>
      <c r="AL221" s="269"/>
    </row>
    <row r="222" ht="15.75" customHeight="1">
      <c r="A222" s="321"/>
      <c r="Z222" s="269"/>
      <c r="AA222" s="269"/>
      <c r="AB222" s="269"/>
      <c r="AC222" s="269"/>
      <c r="AD222" s="269"/>
      <c r="AE222" s="269"/>
      <c r="AF222" s="269"/>
      <c r="AG222" s="269"/>
      <c r="AH222" s="269"/>
      <c r="AI222" s="269"/>
      <c r="AJ222" s="269"/>
      <c r="AK222" s="269"/>
      <c r="AL222" s="269"/>
    </row>
    <row r="223" ht="15.75" customHeight="1">
      <c r="A223" s="321"/>
      <c r="Z223" s="269"/>
      <c r="AA223" s="269"/>
      <c r="AB223" s="269"/>
      <c r="AC223" s="269"/>
      <c r="AD223" s="269"/>
      <c r="AE223" s="269"/>
      <c r="AF223" s="269"/>
      <c r="AG223" s="269"/>
      <c r="AH223" s="269"/>
      <c r="AI223" s="269"/>
      <c r="AJ223" s="269"/>
      <c r="AK223" s="269"/>
      <c r="AL223" s="269"/>
    </row>
    <row r="224" ht="15.75" customHeight="1">
      <c r="A224" s="321"/>
      <c r="Z224" s="269"/>
      <c r="AA224" s="269"/>
      <c r="AB224" s="269"/>
      <c r="AC224" s="269"/>
      <c r="AD224" s="269"/>
      <c r="AE224" s="269"/>
      <c r="AF224" s="269"/>
      <c r="AG224" s="269"/>
      <c r="AH224" s="269"/>
      <c r="AI224" s="269"/>
      <c r="AJ224" s="269"/>
      <c r="AK224" s="269"/>
      <c r="AL224" s="269"/>
    </row>
    <row r="225" ht="15.75" customHeight="1">
      <c r="A225" s="321"/>
      <c r="Z225" s="269"/>
      <c r="AA225" s="269"/>
      <c r="AB225" s="269"/>
      <c r="AC225" s="269"/>
      <c r="AD225" s="269"/>
      <c r="AE225" s="269"/>
      <c r="AF225" s="269"/>
      <c r="AG225" s="269"/>
      <c r="AH225" s="269"/>
      <c r="AI225" s="269"/>
      <c r="AJ225" s="269"/>
      <c r="AK225" s="269"/>
      <c r="AL225" s="269"/>
    </row>
    <row r="226" ht="15.75" customHeight="1">
      <c r="A226" s="321"/>
      <c r="Z226" s="269"/>
      <c r="AA226" s="269"/>
      <c r="AB226" s="269"/>
      <c r="AC226" s="269"/>
      <c r="AD226" s="269"/>
      <c r="AE226" s="269"/>
      <c r="AF226" s="269"/>
      <c r="AG226" s="269"/>
      <c r="AH226" s="269"/>
      <c r="AI226" s="269"/>
      <c r="AJ226" s="269"/>
      <c r="AK226" s="269"/>
      <c r="AL226" s="269"/>
    </row>
    <row r="227" ht="15.75" customHeight="1">
      <c r="A227" s="321"/>
      <c r="Z227" s="269"/>
      <c r="AA227" s="269"/>
      <c r="AB227" s="269"/>
      <c r="AC227" s="269"/>
      <c r="AD227" s="269"/>
      <c r="AE227" s="269"/>
      <c r="AF227" s="269"/>
      <c r="AG227" s="269"/>
      <c r="AH227" s="269"/>
      <c r="AI227" s="269"/>
      <c r="AJ227" s="269"/>
      <c r="AK227" s="269"/>
      <c r="AL227" s="269"/>
    </row>
    <row r="228" ht="15.75" customHeight="1">
      <c r="A228" s="321"/>
      <c r="Z228" s="269"/>
      <c r="AA228" s="269"/>
      <c r="AB228" s="269"/>
      <c r="AC228" s="269"/>
      <c r="AD228" s="269"/>
      <c r="AE228" s="269"/>
      <c r="AF228" s="269"/>
      <c r="AG228" s="269"/>
      <c r="AH228" s="269"/>
      <c r="AI228" s="269"/>
      <c r="AJ228" s="269"/>
      <c r="AK228" s="269"/>
      <c r="AL228" s="269"/>
    </row>
    <row r="229" ht="15.75" customHeight="1">
      <c r="A229" s="321"/>
      <c r="Z229" s="269"/>
      <c r="AA229" s="269"/>
      <c r="AB229" s="269"/>
      <c r="AC229" s="269"/>
      <c r="AD229" s="269"/>
      <c r="AE229" s="269"/>
      <c r="AF229" s="269"/>
      <c r="AG229" s="269"/>
      <c r="AH229" s="269"/>
      <c r="AI229" s="269"/>
      <c r="AJ229" s="269"/>
      <c r="AK229" s="269"/>
      <c r="AL229" s="269"/>
    </row>
    <row r="230" ht="15.75" customHeight="1">
      <c r="A230" s="321"/>
      <c r="Z230" s="269"/>
      <c r="AA230" s="269"/>
      <c r="AB230" s="269"/>
      <c r="AC230" s="269"/>
      <c r="AD230" s="269"/>
      <c r="AE230" s="269"/>
      <c r="AF230" s="269"/>
      <c r="AG230" s="269"/>
      <c r="AH230" s="269"/>
      <c r="AI230" s="269"/>
      <c r="AJ230" s="269"/>
      <c r="AK230" s="269"/>
      <c r="AL230" s="269"/>
    </row>
    <row r="231" ht="15.75" customHeight="1">
      <c r="A231" s="321"/>
      <c r="Z231" s="269"/>
      <c r="AA231" s="269"/>
      <c r="AB231" s="269"/>
      <c r="AC231" s="269"/>
      <c r="AD231" s="269"/>
      <c r="AE231" s="269"/>
      <c r="AF231" s="269"/>
      <c r="AG231" s="269"/>
      <c r="AH231" s="269"/>
      <c r="AI231" s="269"/>
      <c r="AJ231" s="269"/>
      <c r="AK231" s="269"/>
      <c r="AL231" s="269"/>
    </row>
    <row r="232" ht="15.75" customHeight="1">
      <c r="A232" s="321"/>
      <c r="Z232" s="269"/>
      <c r="AA232" s="269"/>
      <c r="AB232" s="269"/>
      <c r="AC232" s="269"/>
      <c r="AD232" s="269"/>
      <c r="AE232" s="269"/>
      <c r="AF232" s="269"/>
      <c r="AG232" s="269"/>
      <c r="AH232" s="269"/>
      <c r="AI232" s="269"/>
      <c r="AJ232" s="269"/>
      <c r="AK232" s="269"/>
      <c r="AL232" s="269"/>
    </row>
    <row r="233" ht="15.75" customHeight="1">
      <c r="A233" s="321"/>
      <c r="Z233" s="269"/>
      <c r="AA233" s="269"/>
      <c r="AB233" s="269"/>
      <c r="AC233" s="269"/>
      <c r="AD233" s="269"/>
      <c r="AE233" s="269"/>
      <c r="AF233" s="269"/>
      <c r="AG233" s="269"/>
      <c r="AH233" s="269"/>
      <c r="AI233" s="269"/>
      <c r="AJ233" s="269"/>
      <c r="AK233" s="269"/>
      <c r="AL233" s="269"/>
    </row>
    <row r="234" ht="15.75" customHeight="1">
      <c r="A234" s="321"/>
      <c r="Z234" s="269"/>
      <c r="AA234" s="269"/>
      <c r="AB234" s="269"/>
      <c r="AC234" s="269"/>
      <c r="AD234" s="269"/>
      <c r="AE234" s="269"/>
      <c r="AF234" s="269"/>
      <c r="AG234" s="269"/>
      <c r="AH234" s="269"/>
      <c r="AI234" s="269"/>
      <c r="AJ234" s="269"/>
      <c r="AK234" s="269"/>
      <c r="AL234" s="269"/>
    </row>
    <row r="235" ht="15.75" customHeight="1">
      <c r="A235" s="321"/>
      <c r="Z235" s="269"/>
      <c r="AA235" s="269"/>
      <c r="AB235" s="269"/>
      <c r="AC235" s="269"/>
      <c r="AD235" s="269"/>
      <c r="AE235" s="269"/>
      <c r="AF235" s="269"/>
      <c r="AG235" s="269"/>
      <c r="AH235" s="269"/>
      <c r="AI235" s="269"/>
      <c r="AJ235" s="269"/>
      <c r="AK235" s="269"/>
      <c r="AL235" s="269"/>
    </row>
    <row r="236" ht="15.75" customHeight="1">
      <c r="A236" s="321"/>
      <c r="Z236" s="269"/>
      <c r="AA236" s="269"/>
      <c r="AB236" s="269"/>
      <c r="AC236" s="269"/>
      <c r="AD236" s="269"/>
      <c r="AE236" s="269"/>
      <c r="AF236" s="269"/>
      <c r="AG236" s="269"/>
      <c r="AH236" s="269"/>
      <c r="AI236" s="269"/>
      <c r="AJ236" s="269"/>
      <c r="AK236" s="269"/>
      <c r="AL236" s="269"/>
    </row>
    <row r="237" ht="15.75" customHeight="1">
      <c r="A237" s="321"/>
      <c r="Z237" s="269"/>
      <c r="AA237" s="269"/>
      <c r="AB237" s="269"/>
      <c r="AC237" s="269"/>
      <c r="AD237" s="269"/>
      <c r="AE237" s="269"/>
      <c r="AF237" s="269"/>
      <c r="AG237" s="269"/>
      <c r="AH237" s="269"/>
      <c r="AI237" s="269"/>
      <c r="AJ237" s="269"/>
      <c r="AK237" s="269"/>
      <c r="AL237" s="269"/>
    </row>
    <row r="238" ht="15.75" customHeight="1">
      <c r="A238" s="321"/>
      <c r="Z238" s="269"/>
      <c r="AA238" s="269"/>
      <c r="AB238" s="269"/>
      <c r="AC238" s="269"/>
      <c r="AD238" s="269"/>
      <c r="AE238" s="269"/>
      <c r="AF238" s="269"/>
      <c r="AG238" s="269"/>
      <c r="AH238" s="269"/>
      <c r="AI238" s="269"/>
      <c r="AJ238" s="269"/>
      <c r="AK238" s="269"/>
      <c r="AL238" s="269"/>
    </row>
    <row r="239" ht="15.75" customHeight="1">
      <c r="A239" s="321"/>
      <c r="Z239" s="269"/>
      <c r="AA239" s="269"/>
      <c r="AB239" s="269"/>
      <c r="AC239" s="269"/>
      <c r="AD239" s="269"/>
      <c r="AE239" s="269"/>
      <c r="AF239" s="269"/>
      <c r="AG239" s="269"/>
      <c r="AH239" s="269"/>
      <c r="AI239" s="269"/>
      <c r="AJ239" s="269"/>
      <c r="AK239" s="269"/>
      <c r="AL239" s="269"/>
    </row>
    <row r="240" ht="15.75" customHeight="1">
      <c r="A240" s="321"/>
      <c r="Z240" s="269"/>
      <c r="AA240" s="269"/>
      <c r="AB240" s="269"/>
      <c r="AC240" s="269"/>
      <c r="AD240" s="269"/>
      <c r="AE240" s="269"/>
      <c r="AF240" s="269"/>
      <c r="AG240" s="269"/>
      <c r="AH240" s="269"/>
      <c r="AI240" s="269"/>
      <c r="AJ240" s="269"/>
      <c r="AK240" s="269"/>
      <c r="AL240" s="269"/>
    </row>
    <row r="241" ht="15.75" customHeight="1">
      <c r="A241" s="321"/>
      <c r="Z241" s="269"/>
      <c r="AA241" s="269"/>
      <c r="AB241" s="269"/>
      <c r="AC241" s="269"/>
      <c r="AD241" s="269"/>
      <c r="AE241" s="269"/>
      <c r="AF241" s="269"/>
      <c r="AG241" s="269"/>
      <c r="AH241" s="269"/>
      <c r="AI241" s="269"/>
      <c r="AJ241" s="269"/>
      <c r="AK241" s="269"/>
      <c r="AL241" s="269"/>
    </row>
    <row r="242" ht="15.75" customHeight="1">
      <c r="A242" s="321"/>
      <c r="Z242" s="269"/>
      <c r="AA242" s="269"/>
      <c r="AB242" s="269"/>
      <c r="AC242" s="269"/>
      <c r="AD242" s="269"/>
      <c r="AE242" s="269"/>
      <c r="AF242" s="269"/>
      <c r="AG242" s="269"/>
      <c r="AH242" s="269"/>
      <c r="AI242" s="269"/>
      <c r="AJ242" s="269"/>
      <c r="AK242" s="269"/>
      <c r="AL242" s="269"/>
    </row>
    <row r="243" ht="15.75" customHeight="1">
      <c r="A243" s="321"/>
      <c r="Z243" s="269"/>
      <c r="AA243" s="269"/>
      <c r="AB243" s="269"/>
      <c r="AC243" s="269"/>
      <c r="AD243" s="269"/>
      <c r="AE243" s="269"/>
      <c r="AF243" s="269"/>
      <c r="AG243" s="269"/>
      <c r="AH243" s="269"/>
      <c r="AI243" s="269"/>
      <c r="AJ243" s="269"/>
      <c r="AK243" s="269"/>
      <c r="AL243" s="269"/>
    </row>
    <row r="244" ht="15.75" customHeight="1">
      <c r="A244" s="321"/>
      <c r="Z244" s="269"/>
      <c r="AA244" s="269"/>
      <c r="AB244" s="269"/>
      <c r="AC244" s="269"/>
      <c r="AD244" s="269"/>
      <c r="AE244" s="269"/>
      <c r="AF244" s="269"/>
      <c r="AG244" s="269"/>
      <c r="AH244" s="269"/>
      <c r="AI244" s="269"/>
      <c r="AJ244" s="269"/>
      <c r="AK244" s="269"/>
      <c r="AL244" s="269"/>
    </row>
    <row r="245" ht="15.75" customHeight="1">
      <c r="A245" s="321"/>
      <c r="Z245" s="269"/>
      <c r="AA245" s="269"/>
      <c r="AB245" s="269"/>
      <c r="AC245" s="269"/>
      <c r="AD245" s="269"/>
      <c r="AE245" s="269"/>
      <c r="AF245" s="269"/>
      <c r="AG245" s="269"/>
      <c r="AH245" s="269"/>
      <c r="AI245" s="269"/>
      <c r="AJ245" s="269"/>
      <c r="AK245" s="269"/>
      <c r="AL245" s="269"/>
    </row>
    <row r="246" ht="15.75" customHeight="1">
      <c r="A246" s="321"/>
      <c r="Z246" s="269"/>
      <c r="AA246" s="269"/>
      <c r="AB246" s="269"/>
      <c r="AC246" s="269"/>
      <c r="AD246" s="269"/>
      <c r="AE246" s="269"/>
      <c r="AF246" s="269"/>
      <c r="AG246" s="269"/>
      <c r="AH246" s="269"/>
      <c r="AI246" s="269"/>
      <c r="AJ246" s="269"/>
      <c r="AK246" s="269"/>
      <c r="AL246" s="269"/>
    </row>
    <row r="247" ht="15.75" customHeight="1">
      <c r="A247" s="321"/>
      <c r="Z247" s="269"/>
      <c r="AA247" s="269"/>
      <c r="AB247" s="269"/>
      <c r="AC247" s="269"/>
      <c r="AD247" s="269"/>
      <c r="AE247" s="269"/>
      <c r="AF247" s="269"/>
      <c r="AG247" s="269"/>
      <c r="AH247" s="269"/>
      <c r="AI247" s="269"/>
      <c r="AJ247" s="269"/>
      <c r="AK247" s="269"/>
      <c r="AL247" s="269"/>
    </row>
    <row r="248" ht="15.75" customHeight="1">
      <c r="A248" s="321"/>
      <c r="Z248" s="269"/>
      <c r="AA248" s="269"/>
      <c r="AB248" s="269"/>
      <c r="AC248" s="269"/>
      <c r="AD248" s="269"/>
      <c r="AE248" s="269"/>
      <c r="AF248" s="269"/>
      <c r="AG248" s="269"/>
      <c r="AH248" s="269"/>
      <c r="AI248" s="269"/>
      <c r="AJ248" s="269"/>
      <c r="AK248" s="269"/>
      <c r="AL248" s="269"/>
    </row>
    <row r="249" ht="15.75" customHeight="1">
      <c r="A249" s="321"/>
      <c r="Z249" s="269"/>
      <c r="AA249" s="269"/>
      <c r="AB249" s="269"/>
      <c r="AC249" s="269"/>
      <c r="AD249" s="269"/>
      <c r="AE249" s="269"/>
      <c r="AF249" s="269"/>
      <c r="AG249" s="269"/>
      <c r="AH249" s="269"/>
      <c r="AI249" s="269"/>
      <c r="AJ249" s="269"/>
      <c r="AK249" s="269"/>
      <c r="AL249" s="269"/>
    </row>
    <row r="250" ht="15.75" customHeight="1">
      <c r="A250" s="321"/>
      <c r="Z250" s="269"/>
      <c r="AA250" s="269"/>
      <c r="AB250" s="269"/>
      <c r="AC250" s="269"/>
      <c r="AD250" s="269"/>
      <c r="AE250" s="269"/>
      <c r="AF250" s="269"/>
      <c r="AG250" s="269"/>
      <c r="AH250" s="269"/>
      <c r="AI250" s="269"/>
      <c r="AJ250" s="269"/>
      <c r="AK250" s="269"/>
      <c r="AL250" s="269"/>
    </row>
    <row r="251" ht="15.75" customHeight="1">
      <c r="A251" s="321"/>
      <c r="Z251" s="269"/>
      <c r="AA251" s="269"/>
      <c r="AB251" s="269"/>
      <c r="AC251" s="269"/>
      <c r="AD251" s="269"/>
      <c r="AE251" s="269"/>
      <c r="AF251" s="269"/>
      <c r="AG251" s="269"/>
      <c r="AH251" s="269"/>
      <c r="AI251" s="269"/>
      <c r="AJ251" s="269"/>
      <c r="AK251" s="269"/>
      <c r="AL251" s="269"/>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1:I1"/>
    <mergeCell ref="J1:J2"/>
    <mergeCell ref="K1:Y1"/>
  </mergeCells>
  <conditionalFormatting sqref="J3:J51">
    <cfRule type="containsText" dxfId="0" priority="1" operator="containsText" text="DONE">
      <formula>NOT(ISERROR(SEARCH(("DONE"),(J3))))</formula>
    </cfRule>
  </conditionalFormatting>
  <conditionalFormatting sqref="J3:J51">
    <cfRule type="containsText" dxfId="1" priority="2" operator="containsText" text="PROGRESS">
      <formula>NOT(ISERROR(SEARCH(("PROGRESS"),(J3))))</formula>
    </cfRule>
  </conditionalFormatting>
  <conditionalFormatting sqref="A3:A51">
    <cfRule type="cellIs" dxfId="2" priority="3" operator="equal">
      <formula>1</formula>
    </cfRule>
  </conditionalFormatting>
  <conditionalFormatting sqref="J3:J51">
    <cfRule type="containsText" dxfId="3" priority="4" operator="containsText" text="METRICS">
      <formula>NOT(ISERROR(SEARCH(("METRICS"),(J3))))</formula>
    </cfRule>
  </conditionalFormatting>
  <printOptions/>
  <pageMargins bottom="0.787401575" footer="0.0" header="0.0" left="0.7" right="0.7" top="0.787401575"/>
  <pageSetup orientation="landscape"/>
  <drawing r:id="rId2"/>
  <legacyDrawing r:id="rId3"/>
</worksheet>
</file>