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ThisWorkbook" defaultThemeVersion="124226"/>
  <mc:AlternateContent xmlns:mc="http://schemas.openxmlformats.org/markup-compatibility/2006">
    <mc:Choice Requires="x15">
      <x15ac:absPath xmlns:x15ac="http://schemas.microsoft.com/office/spreadsheetml/2010/11/ac" url="https://ozminerals-my.sharepoint.com/personal/richard_scott_ozminerals_com/Documents/Exploration2021/Cliodynamics/data/"/>
    </mc:Choice>
  </mc:AlternateContent>
  <xr:revisionPtr revIDLastSave="1" documentId="8_{BFC254DC-0525-47E5-B7C6-887E213C9FF9}" xr6:coauthVersionLast="47" xr6:coauthVersionMax="47" xr10:uidLastSave="{C2D95B97-97BE-4228-A81F-56DBB96A8FD8}"/>
  <bookViews>
    <workbookView xWindow="28680" yWindow="-120" windowWidth="29040" windowHeight="15840" tabRatio="714" xr2:uid="{00000000-000D-0000-FFFF-FFFF00000000}"/>
  </bookViews>
  <sheets>
    <sheet name="Contents" sheetId="11" r:id="rId1"/>
    <sheet name="Table A1" sheetId="8" r:id="rId2"/>
    <sheet name="Table A2" sheetId="10" r:id="rId3"/>
    <sheet name="Table A3" sheetId="9" r:id="rId4"/>
    <sheet name="Tables A4.1 and A4.2" sheetId="19" r:id="rId5"/>
    <sheet name="Table A5" sheetId="7" r:id="rId6"/>
    <sheet name="Table A6" sheetId="12" r:id="rId7"/>
    <sheet name="Table A7" sheetId="13" r:id="rId8"/>
    <sheet name="Tables A8.1 and A8.2" sheetId="14" r:id="rId9"/>
    <sheet name="Tables A9.1 and A9.2" sheetId="22" r:id="rId10"/>
    <sheet name="Table A10" sheetId="4" r:id="rId11"/>
    <sheet name="Table A11" sheetId="24" r:id="rId12"/>
  </sheets>
  <definedNames>
    <definedName name="_xlnm.Print_Area" localSheetId="0">Contents!$A$1:$B$4</definedName>
    <definedName name="_xlnm.Print_Area" localSheetId="1">'Table A1'!$A$1:$F$69</definedName>
    <definedName name="_xlnm.Print_Area" localSheetId="10">'Table A10'!$A$1:$AB$1</definedName>
    <definedName name="_xlnm.Print_Area" localSheetId="2">'Table A2'!$A$1:$C$46</definedName>
    <definedName name="_xlnm.Print_Area" localSheetId="3">'Table A3'!$A$1:$C$58</definedName>
    <definedName name="_xlnm.Print_Area" localSheetId="5">'Table A5'!$A$1:$H$1</definedName>
    <definedName name="_xlnm.Print_Area" localSheetId="6">'Table A6'!$A$1:$H$26</definedName>
    <definedName name="_xlnm.Print_Area" localSheetId="7">'Table A7'!$A$1:$I$1</definedName>
    <definedName name="_xlnm.Print_Area" localSheetId="4">'Tables A4.1 and A4.2'!$A$1:$G$1</definedName>
    <definedName name="_xlnm.Print_Area" localSheetId="8">'Tables A8.1 and A8.2'!$A$1:$K$1</definedName>
    <definedName name="_xlnm.Print_Titles" localSheetId="1">'Table A1'!$2:$4</definedName>
    <definedName name="_xlnm.Print_Titles" localSheetId="2">'Table A2'!$3:$4</definedName>
    <definedName name="_xlnm.Print_Titles" localSheetId="3">'Table A3'!$4:$6</definedName>
    <definedName name="Table_A11">'Table A11'!$A$2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79" i="8" l="1"/>
  <c r="K80" i="8" s="1"/>
  <c r="L79" i="8"/>
  <c r="M79" i="8"/>
  <c r="M80" i="8" s="1"/>
  <c r="J79" i="8"/>
  <c r="M77" i="8"/>
  <c r="K77" i="8"/>
  <c r="L76" i="8"/>
  <c r="M76" i="8"/>
  <c r="K76" i="8"/>
  <c r="J76" i="8"/>
  <c r="W31" i="19" l="1"/>
  <c r="X31" i="19"/>
  <c r="Y31" i="19"/>
  <c r="Z31" i="19"/>
  <c r="AA31" i="19"/>
  <c r="W32" i="19"/>
  <c r="X32" i="19"/>
  <c r="Y32" i="19"/>
  <c r="Z32" i="19"/>
  <c r="AA32" i="19"/>
  <c r="W33" i="19"/>
  <c r="X33" i="19"/>
  <c r="Y33" i="19"/>
  <c r="Z33" i="19"/>
  <c r="AA33" i="19"/>
  <c r="W34" i="19"/>
  <c r="X34" i="19"/>
  <c r="Y34" i="19"/>
  <c r="Z34" i="19"/>
  <c r="AA34" i="19"/>
  <c r="W35" i="19"/>
  <c r="X35" i="19"/>
  <c r="Y35" i="19"/>
  <c r="Z35" i="19"/>
  <c r="AA35" i="19"/>
  <c r="W36" i="19"/>
  <c r="X36" i="19"/>
  <c r="Y36" i="19"/>
  <c r="Z36" i="19"/>
  <c r="AA36" i="19"/>
  <c r="W37" i="19"/>
  <c r="X37" i="19"/>
  <c r="Y37" i="19"/>
  <c r="Z37" i="19"/>
  <c r="AA37" i="19"/>
  <c r="W38" i="19"/>
  <c r="X38" i="19"/>
  <c r="Y38" i="19"/>
  <c r="Z38" i="19"/>
  <c r="AA38" i="19"/>
  <c r="W39" i="19"/>
  <c r="X39" i="19"/>
  <c r="Y39" i="19"/>
  <c r="Z39" i="19"/>
  <c r="AA39" i="19"/>
  <c r="W40" i="19"/>
  <c r="X40" i="19"/>
  <c r="Y40" i="19"/>
  <c r="Z40" i="19"/>
  <c r="AA40" i="19"/>
  <c r="W41" i="19"/>
  <c r="X41" i="19"/>
  <c r="Y41" i="19"/>
  <c r="Z41" i="19"/>
  <c r="AA41" i="19"/>
  <c r="W42" i="19"/>
  <c r="X42" i="19"/>
  <c r="Y42" i="19"/>
  <c r="Z42" i="19"/>
  <c r="AA42" i="19"/>
  <c r="W43" i="19"/>
  <c r="X43" i="19"/>
  <c r="Y43" i="19"/>
  <c r="Z43" i="19"/>
  <c r="AA43" i="19"/>
  <c r="W44" i="19"/>
  <c r="X44" i="19"/>
  <c r="Y44" i="19"/>
  <c r="Z44" i="19"/>
  <c r="AA44" i="19"/>
  <c r="W45" i="19"/>
  <c r="X45" i="19"/>
  <c r="Y45" i="19"/>
  <c r="Z45" i="19"/>
  <c r="AA45" i="19"/>
  <c r="W46" i="19"/>
  <c r="X46" i="19"/>
  <c r="Y46" i="19"/>
  <c r="Z46" i="19"/>
  <c r="AA46" i="19"/>
  <c r="W47" i="19"/>
  <c r="X47" i="19"/>
  <c r="Y47" i="19"/>
  <c r="Z47" i="19"/>
  <c r="AA47" i="19"/>
  <c r="X30" i="19"/>
  <c r="Y30" i="19"/>
  <c r="Z30" i="19"/>
  <c r="AA30" i="19"/>
  <c r="K31" i="19"/>
  <c r="L31" i="19"/>
  <c r="M31" i="19"/>
  <c r="N31" i="19"/>
  <c r="K32" i="19"/>
  <c r="L32" i="19"/>
  <c r="M32" i="19"/>
  <c r="N32" i="19"/>
  <c r="K33" i="19"/>
  <c r="L33" i="19"/>
  <c r="M33" i="19"/>
  <c r="N33" i="19"/>
  <c r="K34" i="19"/>
  <c r="L34" i="19"/>
  <c r="M34" i="19"/>
  <c r="N34" i="19"/>
  <c r="K35" i="19"/>
  <c r="L35" i="19"/>
  <c r="M35" i="19"/>
  <c r="N35" i="19"/>
  <c r="K36" i="19"/>
  <c r="L36" i="19"/>
  <c r="M36" i="19"/>
  <c r="N36" i="19"/>
  <c r="K37" i="19"/>
  <c r="L37" i="19"/>
  <c r="M37" i="19"/>
  <c r="N37" i="19"/>
  <c r="K38" i="19"/>
  <c r="L38" i="19"/>
  <c r="M38" i="19"/>
  <c r="N38" i="19"/>
  <c r="K39" i="19"/>
  <c r="L39" i="19"/>
  <c r="M39" i="19"/>
  <c r="N39" i="19"/>
  <c r="K40" i="19"/>
  <c r="L40" i="19"/>
  <c r="M40" i="19"/>
  <c r="N40" i="19"/>
  <c r="K41" i="19"/>
  <c r="L41" i="19"/>
  <c r="M41" i="19"/>
  <c r="N41" i="19"/>
  <c r="K42" i="19"/>
  <c r="L42" i="19"/>
  <c r="M42" i="19"/>
  <c r="N42" i="19"/>
  <c r="K43" i="19"/>
  <c r="L43" i="19"/>
  <c r="M43" i="19"/>
  <c r="N43" i="19"/>
  <c r="K44" i="19"/>
  <c r="L44" i="19"/>
  <c r="M44" i="19"/>
  <c r="N44" i="19"/>
  <c r="K45" i="19"/>
  <c r="L45" i="19"/>
  <c r="M45" i="19"/>
  <c r="N45" i="19"/>
  <c r="K46" i="19"/>
  <c r="L46" i="19"/>
  <c r="M46" i="19"/>
  <c r="N46" i="19"/>
  <c r="K47" i="19"/>
  <c r="L47" i="19"/>
  <c r="M47" i="19"/>
  <c r="N47" i="19"/>
  <c r="L30" i="19"/>
  <c r="M30" i="19"/>
  <c r="N30" i="19"/>
  <c r="AL52" i="4"/>
  <c r="AM52" i="4"/>
  <c r="AN52" i="4"/>
  <c r="AK50" i="4"/>
  <c r="AL50" i="4"/>
  <c r="AM50" i="4"/>
  <c r="AN50" i="4"/>
  <c r="AL49" i="4"/>
  <c r="AM49" i="4"/>
  <c r="AN49" i="4"/>
  <c r="AL47" i="4"/>
  <c r="AM47" i="4"/>
  <c r="AN47" i="4"/>
  <c r="AL45" i="4"/>
  <c r="AM45" i="4"/>
  <c r="AN45" i="4"/>
  <c r="AK42" i="4"/>
  <c r="AL42" i="4"/>
  <c r="AM42" i="4"/>
  <c r="AN42" i="4"/>
  <c r="AK43" i="4"/>
  <c r="AL43" i="4"/>
  <c r="AM43" i="4"/>
  <c r="AN43" i="4"/>
  <c r="AL41" i="4"/>
  <c r="AM41" i="4"/>
  <c r="AN41" i="4"/>
  <c r="AK36" i="4"/>
  <c r="AL36" i="4"/>
  <c r="AM36" i="4"/>
  <c r="AN36" i="4"/>
  <c r="AK37" i="4"/>
  <c r="AL37" i="4"/>
  <c r="AM37" i="4"/>
  <c r="AN37" i="4"/>
  <c r="AK38" i="4"/>
  <c r="AL38" i="4"/>
  <c r="AM38" i="4"/>
  <c r="AN38" i="4"/>
  <c r="AK39" i="4"/>
  <c r="AL39" i="4"/>
  <c r="AM39" i="4"/>
  <c r="AN39" i="4"/>
  <c r="AL35" i="4"/>
  <c r="AM35" i="4"/>
  <c r="AN35" i="4"/>
  <c r="AK28" i="4"/>
  <c r="AL28" i="4"/>
  <c r="AM28" i="4"/>
  <c r="AN28" i="4"/>
  <c r="AK29" i="4"/>
  <c r="AL29" i="4"/>
  <c r="AM29" i="4"/>
  <c r="AN29" i="4"/>
  <c r="AK30" i="4"/>
  <c r="AL30" i="4"/>
  <c r="AM30" i="4"/>
  <c r="AN30" i="4"/>
  <c r="AK31" i="4"/>
  <c r="AL31" i="4"/>
  <c r="AM31" i="4"/>
  <c r="AN31" i="4"/>
  <c r="AK32" i="4"/>
  <c r="AL32" i="4"/>
  <c r="AM32" i="4"/>
  <c r="AN32" i="4"/>
  <c r="AK33" i="4"/>
  <c r="AL33" i="4"/>
  <c r="AM33" i="4"/>
  <c r="AN33" i="4"/>
  <c r="AL27" i="4"/>
  <c r="AM27" i="4"/>
  <c r="AN27" i="4"/>
  <c r="AK19" i="4"/>
  <c r="AL19" i="4"/>
  <c r="AM19" i="4"/>
  <c r="AN19" i="4"/>
  <c r="AK20" i="4"/>
  <c r="AL20" i="4"/>
  <c r="AM20" i="4"/>
  <c r="AN20" i="4"/>
  <c r="AK21" i="4"/>
  <c r="AL21" i="4"/>
  <c r="AM21" i="4"/>
  <c r="AN21" i="4"/>
  <c r="AK22" i="4"/>
  <c r="AL22" i="4"/>
  <c r="AM22" i="4"/>
  <c r="AN22" i="4"/>
  <c r="AK23" i="4"/>
  <c r="AL23" i="4"/>
  <c r="AM23" i="4"/>
  <c r="AN23" i="4"/>
  <c r="AK24" i="4"/>
  <c r="AL24" i="4"/>
  <c r="AM24" i="4"/>
  <c r="AN24" i="4"/>
  <c r="AK25" i="4"/>
  <c r="AL25" i="4"/>
  <c r="AM25" i="4"/>
  <c r="AN25" i="4"/>
  <c r="AL18" i="4"/>
  <c r="AM18" i="4"/>
  <c r="AN18" i="4"/>
  <c r="AK8" i="4"/>
  <c r="AL8" i="4"/>
  <c r="AM8" i="4"/>
  <c r="AN8" i="4"/>
  <c r="AK9" i="4"/>
  <c r="AL9" i="4"/>
  <c r="AM9" i="4"/>
  <c r="AN9" i="4"/>
  <c r="AK10" i="4"/>
  <c r="AL10" i="4"/>
  <c r="AM10" i="4"/>
  <c r="AN10" i="4"/>
  <c r="AK11" i="4"/>
  <c r="AL11" i="4"/>
  <c r="AM11" i="4"/>
  <c r="AN11" i="4"/>
  <c r="AK12" i="4"/>
  <c r="AL12" i="4"/>
  <c r="AM12" i="4"/>
  <c r="AN12" i="4"/>
  <c r="AK13" i="4"/>
  <c r="AL13" i="4"/>
  <c r="AM13" i="4"/>
  <c r="AN13" i="4"/>
  <c r="AK14" i="4"/>
  <c r="AL14" i="4"/>
  <c r="AM14" i="4"/>
  <c r="AN14" i="4"/>
  <c r="AK15" i="4"/>
  <c r="AL15" i="4"/>
  <c r="AM15" i="4"/>
  <c r="AN15" i="4"/>
  <c r="AK16" i="4"/>
  <c r="AL16" i="4"/>
  <c r="AM16" i="4"/>
  <c r="AN16" i="4"/>
  <c r="AN7" i="4"/>
  <c r="AL7" i="4"/>
  <c r="AM7" i="4"/>
  <c r="C35" i="19" l="1"/>
  <c r="D35" i="19"/>
  <c r="E35" i="19"/>
  <c r="F35" i="19"/>
  <c r="G35" i="19"/>
  <c r="H35" i="19"/>
  <c r="I35" i="19"/>
  <c r="J35" i="19"/>
  <c r="O35" i="19"/>
  <c r="P35" i="19"/>
  <c r="Q35" i="19"/>
  <c r="R35" i="19"/>
  <c r="S35" i="19"/>
  <c r="T35" i="19"/>
  <c r="U35" i="19"/>
  <c r="V35" i="19"/>
  <c r="C36" i="19"/>
  <c r="D36" i="19"/>
  <c r="E36" i="19"/>
  <c r="F36" i="19"/>
  <c r="G36" i="19"/>
  <c r="H36" i="19"/>
  <c r="I36" i="19"/>
  <c r="J36" i="19"/>
  <c r="O36" i="19"/>
  <c r="P36" i="19"/>
  <c r="Q36" i="19"/>
  <c r="R36" i="19"/>
  <c r="S36" i="19"/>
  <c r="T36" i="19"/>
  <c r="U36" i="19"/>
  <c r="V36" i="19"/>
  <c r="B35" i="19"/>
  <c r="B36" i="19"/>
  <c r="AH8" i="4"/>
  <c r="AI8" i="4"/>
  <c r="AJ8" i="4"/>
  <c r="AH9" i="4"/>
  <c r="AI9" i="4"/>
  <c r="AJ9" i="4"/>
  <c r="AH10" i="4"/>
  <c r="AI10" i="4"/>
  <c r="AJ10" i="4"/>
  <c r="AH11" i="4"/>
  <c r="AI11" i="4"/>
  <c r="AJ11" i="4"/>
  <c r="AH12" i="4"/>
  <c r="AI12" i="4"/>
  <c r="AJ12" i="4"/>
  <c r="AH13" i="4"/>
  <c r="AI13" i="4"/>
  <c r="AJ13" i="4"/>
  <c r="AH14" i="4"/>
  <c r="AI14" i="4"/>
  <c r="AJ14" i="4"/>
  <c r="AH15" i="4"/>
  <c r="AI15" i="4"/>
  <c r="AJ15" i="4"/>
  <c r="AH16" i="4"/>
  <c r="AI16" i="4"/>
  <c r="AJ16" i="4"/>
  <c r="AH18" i="4"/>
  <c r="AI18" i="4"/>
  <c r="AJ18" i="4"/>
  <c r="AK18" i="4"/>
  <c r="AH19" i="4"/>
  <c r="AI19" i="4"/>
  <c r="AJ19" i="4"/>
  <c r="AH20" i="4"/>
  <c r="AI20" i="4"/>
  <c r="AJ20" i="4"/>
  <c r="AH21" i="4"/>
  <c r="AI21" i="4"/>
  <c r="AJ21" i="4"/>
  <c r="AH22" i="4"/>
  <c r="AI22" i="4"/>
  <c r="AJ22" i="4"/>
  <c r="AH23" i="4"/>
  <c r="AI23" i="4"/>
  <c r="AJ23" i="4"/>
  <c r="AH24" i="4"/>
  <c r="AI24" i="4"/>
  <c r="AJ24" i="4"/>
  <c r="AH25" i="4"/>
  <c r="AI25" i="4"/>
  <c r="AJ25" i="4"/>
  <c r="AH27" i="4"/>
  <c r="AI27" i="4"/>
  <c r="AJ27" i="4"/>
  <c r="AK27" i="4"/>
  <c r="AH28" i="4"/>
  <c r="AI28" i="4"/>
  <c r="AJ28" i="4"/>
  <c r="AH29" i="4"/>
  <c r="AI29" i="4"/>
  <c r="AJ29" i="4"/>
  <c r="AH30" i="4"/>
  <c r="AI30" i="4"/>
  <c r="AJ30" i="4"/>
  <c r="AH31" i="4"/>
  <c r="AI31" i="4"/>
  <c r="AJ31" i="4"/>
  <c r="AH32" i="4"/>
  <c r="AI32" i="4"/>
  <c r="AJ32" i="4"/>
  <c r="AH33" i="4"/>
  <c r="AI33" i="4"/>
  <c r="AJ33" i="4"/>
  <c r="AH35" i="4"/>
  <c r="AI35" i="4"/>
  <c r="AJ35" i="4"/>
  <c r="AK35" i="4"/>
  <c r="AH36" i="4"/>
  <c r="AI36" i="4"/>
  <c r="AJ36" i="4"/>
  <c r="AH37" i="4"/>
  <c r="AI37" i="4"/>
  <c r="AJ37" i="4"/>
  <c r="AH38" i="4"/>
  <c r="AI38" i="4"/>
  <c r="AJ38" i="4"/>
  <c r="AH39" i="4"/>
  <c r="AI39" i="4"/>
  <c r="AJ39" i="4"/>
  <c r="AH41" i="4"/>
  <c r="AI41" i="4"/>
  <c r="AJ41" i="4"/>
  <c r="AK41" i="4"/>
  <c r="AH42" i="4"/>
  <c r="AI42" i="4"/>
  <c r="AJ42" i="4"/>
  <c r="AH43" i="4"/>
  <c r="AI43" i="4"/>
  <c r="AJ43" i="4"/>
  <c r="AH45" i="4"/>
  <c r="AI45" i="4"/>
  <c r="AJ45" i="4"/>
  <c r="AK45" i="4"/>
  <c r="AH47" i="4"/>
  <c r="AI47" i="4"/>
  <c r="AJ47" i="4"/>
  <c r="AK47" i="4"/>
  <c r="AH49" i="4"/>
  <c r="AI49" i="4"/>
  <c r="AJ49" i="4"/>
  <c r="AK49" i="4"/>
  <c r="AH50" i="4"/>
  <c r="AI50" i="4"/>
  <c r="AJ50" i="4"/>
  <c r="AH52" i="4"/>
  <c r="AI52" i="4"/>
  <c r="AJ52" i="4"/>
  <c r="AK52" i="4"/>
  <c r="AJ53" i="4"/>
  <c r="AK53" i="4"/>
  <c r="AL53" i="4"/>
  <c r="AM53" i="4"/>
  <c r="AN53" i="4"/>
  <c r="AH7" i="4"/>
  <c r="AI7" i="4"/>
  <c r="AJ7" i="4"/>
  <c r="AK7" i="4"/>
  <c r="F19" i="22" l="1"/>
  <c r="G19" i="22"/>
  <c r="H19" i="22"/>
  <c r="I19" i="22"/>
  <c r="J19" i="22"/>
  <c r="F20" i="22"/>
  <c r="G20" i="22"/>
  <c r="H20" i="22"/>
  <c r="I20" i="22"/>
  <c r="J20" i="22"/>
  <c r="F21" i="22"/>
  <c r="G21" i="22"/>
  <c r="H21" i="22"/>
  <c r="I21" i="22"/>
  <c r="J21" i="22"/>
  <c r="F22" i="22"/>
  <c r="G22" i="22"/>
  <c r="H22" i="22"/>
  <c r="I22" i="22"/>
  <c r="J22" i="22"/>
  <c r="F23" i="22"/>
  <c r="G23" i="22"/>
  <c r="H23" i="22"/>
  <c r="I23" i="22"/>
  <c r="J23" i="22"/>
  <c r="F24" i="22"/>
  <c r="G24" i="22"/>
  <c r="H24" i="22"/>
  <c r="I24" i="22"/>
  <c r="J24" i="22"/>
  <c r="J18" i="22"/>
  <c r="I18" i="22"/>
  <c r="H18" i="22"/>
  <c r="G18" i="22"/>
  <c r="F18" i="22"/>
  <c r="E19" i="22"/>
  <c r="E20" i="22"/>
  <c r="E21" i="22"/>
  <c r="E22" i="22"/>
  <c r="E23" i="22"/>
  <c r="E24" i="22"/>
  <c r="E18" i="22"/>
  <c r="D19" i="22"/>
  <c r="D20" i="22"/>
  <c r="D21" i="22"/>
  <c r="D22" i="22"/>
  <c r="D23" i="22"/>
  <c r="D24" i="22"/>
  <c r="D18" i="22"/>
  <c r="C19" i="22"/>
  <c r="C20" i="22"/>
  <c r="C21" i="22"/>
  <c r="C22" i="22"/>
  <c r="C23" i="22"/>
  <c r="C24" i="22"/>
  <c r="C18" i="22"/>
  <c r="B19" i="22"/>
  <c r="B20" i="22"/>
  <c r="B21" i="22"/>
  <c r="B22" i="22"/>
  <c r="B23" i="22"/>
  <c r="B24" i="22"/>
  <c r="B18" i="22"/>
  <c r="L17" i="14"/>
  <c r="M17" i="14"/>
  <c r="N17" i="14"/>
  <c r="O17" i="14"/>
  <c r="P17" i="14"/>
  <c r="Q17" i="14"/>
  <c r="R17" i="14"/>
  <c r="S17" i="14"/>
  <c r="L18" i="14"/>
  <c r="M18" i="14"/>
  <c r="N18" i="14"/>
  <c r="O18" i="14"/>
  <c r="P18" i="14"/>
  <c r="Q18" i="14"/>
  <c r="R18" i="14"/>
  <c r="S18" i="14"/>
  <c r="L19" i="14"/>
  <c r="M19" i="14"/>
  <c r="N19" i="14"/>
  <c r="O19" i="14"/>
  <c r="P19" i="14"/>
  <c r="Q19" i="14"/>
  <c r="R19" i="14"/>
  <c r="S19" i="14"/>
  <c r="L20" i="14"/>
  <c r="M20" i="14"/>
  <c r="N20" i="14"/>
  <c r="O20" i="14"/>
  <c r="P20" i="14"/>
  <c r="Q20" i="14"/>
  <c r="R20" i="14"/>
  <c r="S20" i="14"/>
  <c r="L21" i="14"/>
  <c r="M21" i="14"/>
  <c r="N21" i="14"/>
  <c r="O21" i="14"/>
  <c r="P21" i="14"/>
  <c r="Q21" i="14"/>
  <c r="R21" i="14"/>
  <c r="S21" i="14"/>
  <c r="L22" i="14"/>
  <c r="M22" i="14"/>
  <c r="N22" i="14"/>
  <c r="O22" i="14"/>
  <c r="P22" i="14"/>
  <c r="Q22" i="14"/>
  <c r="R22" i="14"/>
  <c r="S22" i="14"/>
  <c r="L23" i="14"/>
  <c r="M23" i="14"/>
  <c r="N23" i="14"/>
  <c r="O23" i="14"/>
  <c r="P23" i="14"/>
  <c r="Q23" i="14"/>
  <c r="R23" i="14"/>
  <c r="S23" i="14"/>
  <c r="K18" i="14"/>
  <c r="K19" i="14"/>
  <c r="K20" i="14"/>
  <c r="K21" i="14"/>
  <c r="K22" i="14"/>
  <c r="K23" i="14"/>
  <c r="K17" i="14"/>
  <c r="C17" i="14"/>
  <c r="D17" i="14"/>
  <c r="E17" i="14"/>
  <c r="F17" i="14"/>
  <c r="G17" i="14"/>
  <c r="H17" i="14"/>
  <c r="I17" i="14"/>
  <c r="J17" i="14"/>
  <c r="C18" i="14"/>
  <c r="D18" i="14"/>
  <c r="E18" i="14"/>
  <c r="F18" i="14"/>
  <c r="G18" i="14"/>
  <c r="H18" i="14"/>
  <c r="I18" i="14"/>
  <c r="J18" i="14"/>
  <c r="C19" i="14"/>
  <c r="D19" i="14"/>
  <c r="E19" i="14"/>
  <c r="F19" i="14"/>
  <c r="G19" i="14"/>
  <c r="H19" i="14"/>
  <c r="I19" i="14"/>
  <c r="J19" i="14"/>
  <c r="C20" i="14"/>
  <c r="D20" i="14"/>
  <c r="E20" i="14"/>
  <c r="F20" i="14"/>
  <c r="G20" i="14"/>
  <c r="H20" i="14"/>
  <c r="I20" i="14"/>
  <c r="J20" i="14"/>
  <c r="C21" i="14"/>
  <c r="D21" i="14"/>
  <c r="E21" i="14"/>
  <c r="F21" i="14"/>
  <c r="G21" i="14"/>
  <c r="H21" i="14"/>
  <c r="I21" i="14"/>
  <c r="J21" i="14"/>
  <c r="C22" i="14"/>
  <c r="D22" i="14"/>
  <c r="E22" i="14"/>
  <c r="F22" i="14"/>
  <c r="G22" i="14"/>
  <c r="H22" i="14"/>
  <c r="I22" i="14"/>
  <c r="J22" i="14"/>
  <c r="C23" i="14"/>
  <c r="D23" i="14"/>
  <c r="E23" i="14"/>
  <c r="F23" i="14"/>
  <c r="G23" i="14"/>
  <c r="H23" i="14"/>
  <c r="I23" i="14"/>
  <c r="J23" i="14"/>
  <c r="B18" i="14"/>
  <c r="B19" i="14"/>
  <c r="B20" i="14"/>
  <c r="B21" i="14"/>
  <c r="B22" i="14"/>
  <c r="B23" i="14"/>
  <c r="B17" i="14"/>
  <c r="K20" i="13" l="1"/>
  <c r="K19" i="13"/>
  <c r="K18" i="13"/>
  <c r="K17" i="13"/>
  <c r="K16" i="13"/>
  <c r="K15" i="13"/>
  <c r="K14" i="13"/>
  <c r="K13" i="13"/>
  <c r="K12" i="13"/>
  <c r="K11" i="13"/>
  <c r="K10" i="13"/>
  <c r="K9" i="13"/>
  <c r="K8" i="13"/>
  <c r="K7" i="13"/>
  <c r="K6" i="13"/>
  <c r="K5" i="13"/>
  <c r="F6" i="13"/>
  <c r="F7" i="13"/>
  <c r="F8" i="13"/>
  <c r="F9" i="13"/>
  <c r="F10" i="13"/>
  <c r="F11" i="13"/>
  <c r="F12" i="13"/>
  <c r="F13" i="13"/>
  <c r="F14" i="13"/>
  <c r="F15" i="13"/>
  <c r="F16" i="13"/>
  <c r="F17" i="13"/>
  <c r="F18" i="13"/>
  <c r="F19" i="13"/>
  <c r="F20" i="13"/>
  <c r="F5" i="13"/>
  <c r="I5" i="13"/>
  <c r="I6" i="13"/>
  <c r="I7" i="13"/>
  <c r="I8" i="13"/>
  <c r="I9" i="13"/>
  <c r="I10" i="13"/>
  <c r="I11" i="13"/>
  <c r="I12" i="13"/>
  <c r="I13" i="13"/>
  <c r="I14" i="13"/>
  <c r="I15" i="13"/>
  <c r="I16" i="13"/>
  <c r="I17" i="13"/>
  <c r="I18" i="13"/>
  <c r="I19" i="13"/>
  <c r="I20" i="13"/>
  <c r="D6" i="13"/>
  <c r="D7" i="13"/>
  <c r="D8" i="13"/>
  <c r="D9" i="13"/>
  <c r="D10" i="13"/>
  <c r="D11" i="13"/>
  <c r="D12" i="13"/>
  <c r="D13" i="13"/>
  <c r="D14" i="13"/>
  <c r="D15" i="13"/>
  <c r="D16" i="13"/>
  <c r="D17" i="13"/>
  <c r="D18" i="13"/>
  <c r="D19" i="13"/>
  <c r="D20" i="13"/>
  <c r="D5" i="13"/>
  <c r="K20" i="12"/>
  <c r="K19" i="12"/>
  <c r="K18" i="12"/>
  <c r="K17" i="12"/>
  <c r="K16" i="12"/>
  <c r="K15" i="12"/>
  <c r="K14" i="12"/>
  <c r="K13" i="12"/>
  <c r="K12" i="12"/>
  <c r="K11" i="12"/>
  <c r="K10" i="12"/>
  <c r="K9" i="12"/>
  <c r="K8" i="12"/>
  <c r="K7" i="12"/>
  <c r="K6" i="12"/>
  <c r="K5" i="12"/>
  <c r="F6" i="12"/>
  <c r="F7" i="12"/>
  <c r="F8" i="12"/>
  <c r="F9" i="12"/>
  <c r="F10" i="12"/>
  <c r="F11" i="12"/>
  <c r="F12" i="12"/>
  <c r="F13" i="12"/>
  <c r="F14" i="12"/>
  <c r="F15" i="12"/>
  <c r="F16" i="12"/>
  <c r="F17" i="12"/>
  <c r="F18" i="12"/>
  <c r="F19" i="12"/>
  <c r="F20" i="12"/>
  <c r="I20" i="12"/>
  <c r="I19" i="12"/>
  <c r="I18" i="12"/>
  <c r="I17" i="12"/>
  <c r="I16" i="12"/>
  <c r="I15" i="12"/>
  <c r="I14" i="12"/>
  <c r="I13" i="12"/>
  <c r="I12" i="12"/>
  <c r="I11" i="12"/>
  <c r="I10" i="12"/>
  <c r="I9" i="12"/>
  <c r="I8" i="12"/>
  <c r="I7" i="12"/>
  <c r="I6" i="12"/>
  <c r="I5" i="12"/>
  <c r="D6" i="12"/>
  <c r="D7" i="12"/>
  <c r="D8" i="12"/>
  <c r="D9" i="12"/>
  <c r="D10" i="12"/>
  <c r="D11" i="12"/>
  <c r="D12" i="12"/>
  <c r="D13" i="12"/>
  <c r="D14" i="12"/>
  <c r="D15" i="12"/>
  <c r="D16" i="12"/>
  <c r="D17" i="12"/>
  <c r="D18" i="12"/>
  <c r="D19" i="12"/>
  <c r="D20" i="12"/>
  <c r="P6" i="7" l="1"/>
  <c r="P7" i="7"/>
  <c r="P8" i="7"/>
  <c r="P9" i="7"/>
  <c r="P10" i="7"/>
  <c r="P11" i="7"/>
  <c r="P12" i="7"/>
  <c r="P13" i="7"/>
  <c r="P14" i="7"/>
  <c r="P15" i="7"/>
  <c r="P16" i="7"/>
  <c r="P17" i="7"/>
  <c r="P18" i="7"/>
  <c r="P19" i="7"/>
  <c r="P20" i="7"/>
  <c r="P5" i="7"/>
  <c r="K6" i="7"/>
  <c r="K7" i="7"/>
  <c r="K8" i="7"/>
  <c r="K9" i="7"/>
  <c r="K10" i="7"/>
  <c r="K11" i="7"/>
  <c r="K12" i="7"/>
  <c r="K13" i="7"/>
  <c r="K14" i="7"/>
  <c r="K15" i="7"/>
  <c r="K16" i="7"/>
  <c r="K17" i="7"/>
  <c r="K18" i="7"/>
  <c r="K19" i="7"/>
  <c r="K20" i="7"/>
  <c r="K5" i="7"/>
  <c r="F6" i="7"/>
  <c r="F7" i="7"/>
  <c r="F8" i="7"/>
  <c r="F9" i="7"/>
  <c r="F10" i="7"/>
  <c r="F11" i="7"/>
  <c r="F12" i="7"/>
  <c r="F13" i="7"/>
  <c r="F14" i="7"/>
  <c r="F15" i="7"/>
  <c r="F16" i="7"/>
  <c r="F17" i="7"/>
  <c r="F18" i="7"/>
  <c r="F19" i="7"/>
  <c r="F20" i="7"/>
  <c r="F5" i="7"/>
  <c r="N20" i="7"/>
  <c r="N19" i="7"/>
  <c r="N18" i="7"/>
  <c r="N17" i="7"/>
  <c r="N16" i="7"/>
  <c r="N15" i="7"/>
  <c r="N14" i="7"/>
  <c r="N13" i="7"/>
  <c r="N12" i="7"/>
  <c r="N11" i="7"/>
  <c r="N10" i="7"/>
  <c r="N9" i="7"/>
  <c r="N8" i="7"/>
  <c r="N7" i="7"/>
  <c r="N6" i="7"/>
  <c r="N5" i="7"/>
  <c r="I20" i="7"/>
  <c r="I19" i="7"/>
  <c r="I18" i="7"/>
  <c r="I17" i="7"/>
  <c r="I16" i="7"/>
  <c r="I15" i="7"/>
  <c r="I14" i="7"/>
  <c r="I13" i="7"/>
  <c r="I12" i="7"/>
  <c r="I11" i="7"/>
  <c r="I10" i="7"/>
  <c r="I9" i="7"/>
  <c r="I8" i="7"/>
  <c r="I7" i="7"/>
  <c r="I6" i="7"/>
  <c r="I5" i="7"/>
  <c r="D6" i="7"/>
  <c r="D7" i="7"/>
  <c r="D8" i="7"/>
  <c r="D9" i="7"/>
  <c r="D10" i="7"/>
  <c r="D11" i="7"/>
  <c r="D12" i="7"/>
  <c r="D13" i="7"/>
  <c r="D14" i="7"/>
  <c r="D15" i="7"/>
  <c r="D16" i="7"/>
  <c r="D17" i="7"/>
  <c r="D18" i="7"/>
  <c r="D19" i="7"/>
  <c r="D20" i="7"/>
  <c r="D5" i="7"/>
  <c r="W30" i="19" l="1"/>
  <c r="J31" i="19"/>
  <c r="J32" i="19"/>
  <c r="J33" i="19"/>
  <c r="J34" i="19"/>
  <c r="J37" i="19"/>
  <c r="J38" i="19"/>
  <c r="J39" i="19"/>
  <c r="J40" i="19"/>
  <c r="J41" i="19"/>
  <c r="J42" i="19"/>
  <c r="J43" i="19"/>
  <c r="J44" i="19"/>
  <c r="J45" i="19"/>
  <c r="J46" i="19"/>
  <c r="J47" i="19"/>
  <c r="I31" i="19"/>
  <c r="I32" i="19"/>
  <c r="I33" i="19"/>
  <c r="I34" i="19"/>
  <c r="I37" i="19"/>
  <c r="I38" i="19"/>
  <c r="I39" i="19"/>
  <c r="I40" i="19"/>
  <c r="I41" i="19"/>
  <c r="I42" i="19"/>
  <c r="I43" i="19"/>
  <c r="I44" i="19"/>
  <c r="I45" i="19"/>
  <c r="I46" i="19"/>
  <c r="I47" i="19"/>
  <c r="J30" i="19"/>
  <c r="K30" i="19"/>
  <c r="F10" i="9" l="1"/>
  <c r="H58" i="9"/>
  <c r="G58" i="9"/>
  <c r="F58" i="9"/>
  <c r="E58" i="9"/>
  <c r="D58" i="9"/>
  <c r="C58" i="9"/>
  <c r="B58" i="9"/>
  <c r="H52" i="9"/>
  <c r="G52" i="9"/>
  <c r="F52" i="9"/>
  <c r="E52" i="9"/>
  <c r="D52" i="9"/>
  <c r="C52" i="9"/>
  <c r="B52" i="9"/>
  <c r="H46" i="9"/>
  <c r="G46" i="9"/>
  <c r="F46" i="9"/>
  <c r="E46" i="9"/>
  <c r="D46" i="9"/>
  <c r="C46" i="9"/>
  <c r="B46" i="9"/>
  <c r="H40" i="9"/>
  <c r="G40" i="9"/>
  <c r="F40" i="9"/>
  <c r="E40" i="9"/>
  <c r="D40" i="9"/>
  <c r="C40" i="9"/>
  <c r="B40" i="9"/>
  <c r="H34" i="9"/>
  <c r="G34" i="9"/>
  <c r="F34" i="9"/>
  <c r="E34" i="9"/>
  <c r="D34" i="9"/>
  <c r="C34" i="9"/>
  <c r="B34" i="9"/>
  <c r="H28" i="9"/>
  <c r="G28" i="9"/>
  <c r="F28" i="9"/>
  <c r="E28" i="9"/>
  <c r="D28" i="9"/>
  <c r="C28" i="9"/>
  <c r="B28" i="9"/>
  <c r="H22" i="9"/>
  <c r="G22" i="9"/>
  <c r="F22" i="9"/>
  <c r="E22" i="9"/>
  <c r="D22" i="9"/>
  <c r="C22" i="9"/>
  <c r="B22" i="9"/>
  <c r="H16" i="9"/>
  <c r="G16" i="9"/>
  <c r="F16" i="9"/>
  <c r="E16" i="9"/>
  <c r="D16" i="9"/>
  <c r="C16" i="9"/>
  <c r="B16" i="9"/>
  <c r="C10" i="9"/>
  <c r="D10" i="9"/>
  <c r="E10" i="9"/>
  <c r="G10" i="9"/>
  <c r="H10" i="9"/>
  <c r="B10" i="9"/>
  <c r="B56" i="9"/>
  <c r="C56" i="9"/>
  <c r="D56" i="9"/>
  <c r="E56" i="9"/>
  <c r="F56" i="9"/>
  <c r="G56" i="9"/>
  <c r="H56" i="9"/>
  <c r="H50" i="9"/>
  <c r="G50" i="9"/>
  <c r="F50" i="9"/>
  <c r="E50" i="9"/>
  <c r="D50" i="9"/>
  <c r="C50" i="9"/>
  <c r="B50" i="9"/>
  <c r="H44" i="9"/>
  <c r="G44" i="9"/>
  <c r="F44" i="9"/>
  <c r="E44" i="9"/>
  <c r="D44" i="9"/>
  <c r="C44" i="9"/>
  <c r="B44" i="9"/>
  <c r="H38" i="9"/>
  <c r="G38" i="9"/>
  <c r="F38" i="9"/>
  <c r="E38" i="9"/>
  <c r="D38" i="9"/>
  <c r="C38" i="9"/>
  <c r="B38" i="9"/>
  <c r="H32" i="9"/>
  <c r="G32" i="9"/>
  <c r="F32" i="9"/>
  <c r="E32" i="9"/>
  <c r="D32" i="9"/>
  <c r="C32" i="9"/>
  <c r="B32" i="9"/>
  <c r="H26" i="9"/>
  <c r="G26" i="9"/>
  <c r="F26" i="9"/>
  <c r="E26" i="9"/>
  <c r="D26" i="9"/>
  <c r="C26" i="9"/>
  <c r="B26" i="9"/>
  <c r="H20" i="9"/>
  <c r="G20" i="9"/>
  <c r="F20" i="9"/>
  <c r="E20" i="9"/>
  <c r="D20" i="9"/>
  <c r="C20" i="9"/>
  <c r="B20" i="9"/>
  <c r="H14" i="9"/>
  <c r="G14" i="9"/>
  <c r="F14" i="9"/>
  <c r="E14" i="9"/>
  <c r="D14" i="9"/>
  <c r="C14" i="9"/>
  <c r="B14" i="9"/>
  <c r="C8" i="9"/>
  <c r="D8" i="9"/>
  <c r="E8" i="9"/>
  <c r="F8" i="9"/>
  <c r="G8" i="9"/>
  <c r="H8" i="9"/>
  <c r="B8" i="9"/>
  <c r="C44" i="10" l="1"/>
  <c r="D44" i="10"/>
  <c r="E44" i="10"/>
  <c r="F44" i="10"/>
  <c r="G44" i="10"/>
  <c r="H44" i="10"/>
  <c r="I44" i="10"/>
  <c r="J44" i="10"/>
  <c r="K44" i="10"/>
  <c r="B44" i="10"/>
  <c r="K58" i="10"/>
  <c r="J58" i="10"/>
  <c r="I58" i="10"/>
  <c r="H58" i="10"/>
  <c r="G58" i="10"/>
  <c r="F58" i="10"/>
  <c r="E58" i="10"/>
  <c r="D58" i="10"/>
  <c r="C58" i="10"/>
  <c r="B58" i="10"/>
  <c r="K52" i="10"/>
  <c r="J52" i="10"/>
  <c r="I52" i="10"/>
  <c r="H52" i="10"/>
  <c r="G52" i="10"/>
  <c r="F52" i="10"/>
  <c r="E52" i="10"/>
  <c r="D52" i="10"/>
  <c r="C52" i="10"/>
  <c r="B52" i="10"/>
  <c r="K46" i="10"/>
  <c r="J46" i="10"/>
  <c r="I46" i="10"/>
  <c r="H46" i="10"/>
  <c r="G46" i="10"/>
  <c r="F46" i="10"/>
  <c r="E46" i="10"/>
  <c r="D46" i="10"/>
  <c r="C46" i="10"/>
  <c r="B46" i="10"/>
  <c r="K40" i="10"/>
  <c r="J40" i="10"/>
  <c r="I40" i="10"/>
  <c r="H40" i="10"/>
  <c r="G40" i="10"/>
  <c r="F40" i="10"/>
  <c r="E40" i="10"/>
  <c r="D40" i="10"/>
  <c r="C40" i="10"/>
  <c r="B40" i="10"/>
  <c r="K34" i="10"/>
  <c r="J34" i="10"/>
  <c r="I34" i="10"/>
  <c r="H34" i="10"/>
  <c r="G34" i="10"/>
  <c r="F34" i="10"/>
  <c r="E34" i="10"/>
  <c r="D34" i="10"/>
  <c r="C34" i="10"/>
  <c r="B34" i="10"/>
  <c r="K28" i="10"/>
  <c r="J28" i="10"/>
  <c r="I28" i="10"/>
  <c r="H28" i="10"/>
  <c r="G28" i="10"/>
  <c r="F28" i="10"/>
  <c r="E28" i="10"/>
  <c r="D28" i="10"/>
  <c r="C28" i="10"/>
  <c r="B28" i="10"/>
  <c r="K22" i="10"/>
  <c r="J22" i="10"/>
  <c r="I22" i="10"/>
  <c r="H22" i="10"/>
  <c r="G22" i="10"/>
  <c r="F22" i="10"/>
  <c r="E22" i="10"/>
  <c r="D22" i="10"/>
  <c r="C22" i="10"/>
  <c r="B22" i="10"/>
  <c r="K16" i="10"/>
  <c r="J16" i="10"/>
  <c r="I16" i="10"/>
  <c r="H16" i="10"/>
  <c r="G16" i="10"/>
  <c r="F16" i="10"/>
  <c r="E16" i="10"/>
  <c r="D16" i="10"/>
  <c r="C16" i="10"/>
  <c r="B16" i="10"/>
  <c r="K56" i="10"/>
  <c r="J56" i="10"/>
  <c r="I56" i="10"/>
  <c r="H56" i="10"/>
  <c r="G56" i="10"/>
  <c r="F56" i="10"/>
  <c r="E56" i="10"/>
  <c r="D56" i="10"/>
  <c r="C56" i="10"/>
  <c r="B56" i="10"/>
  <c r="K50" i="10"/>
  <c r="J50" i="10"/>
  <c r="I50" i="10"/>
  <c r="H50" i="10"/>
  <c r="G50" i="10"/>
  <c r="F50" i="10"/>
  <c r="E50" i="10"/>
  <c r="D50" i="10"/>
  <c r="C50" i="10"/>
  <c r="B50" i="10"/>
  <c r="K38" i="10"/>
  <c r="J38" i="10"/>
  <c r="I38" i="10"/>
  <c r="H38" i="10"/>
  <c r="G38" i="10"/>
  <c r="F38" i="10"/>
  <c r="E38" i="10"/>
  <c r="D38" i="10"/>
  <c r="C38" i="10"/>
  <c r="B38" i="10"/>
  <c r="K32" i="10"/>
  <c r="J32" i="10"/>
  <c r="I32" i="10"/>
  <c r="H32" i="10"/>
  <c r="G32" i="10"/>
  <c r="F32" i="10"/>
  <c r="E32" i="10"/>
  <c r="D32" i="10"/>
  <c r="C32" i="10"/>
  <c r="B32" i="10"/>
  <c r="K26" i="10"/>
  <c r="J26" i="10"/>
  <c r="I26" i="10"/>
  <c r="H26" i="10"/>
  <c r="G26" i="10"/>
  <c r="F26" i="10"/>
  <c r="E26" i="10"/>
  <c r="D26" i="10"/>
  <c r="C26" i="10"/>
  <c r="B26" i="10"/>
  <c r="K20" i="10"/>
  <c r="J20" i="10"/>
  <c r="I20" i="10"/>
  <c r="H20" i="10"/>
  <c r="G20" i="10"/>
  <c r="F20" i="10"/>
  <c r="E20" i="10"/>
  <c r="D20" i="10"/>
  <c r="C20" i="10"/>
  <c r="B20" i="10"/>
  <c r="K14" i="10"/>
  <c r="J14" i="10"/>
  <c r="I14" i="10"/>
  <c r="H14" i="10"/>
  <c r="G14" i="10"/>
  <c r="F14" i="10"/>
  <c r="E14" i="10"/>
  <c r="D14" i="10"/>
  <c r="C14" i="10"/>
  <c r="B14" i="10"/>
  <c r="C10" i="10"/>
  <c r="D10" i="10"/>
  <c r="E10" i="10"/>
  <c r="F10" i="10"/>
  <c r="G10" i="10"/>
  <c r="H10" i="10"/>
  <c r="I10" i="10"/>
  <c r="J10" i="10"/>
  <c r="K10" i="10"/>
  <c r="B10" i="10"/>
  <c r="C8" i="10"/>
  <c r="D8" i="10"/>
  <c r="E8" i="10"/>
  <c r="F8" i="10"/>
  <c r="G8" i="10"/>
  <c r="H8" i="10"/>
  <c r="I8" i="10"/>
  <c r="J8" i="10"/>
  <c r="K8" i="10"/>
  <c r="B8" i="10"/>
  <c r="I73" i="8" l="1"/>
  <c r="J73" i="8"/>
  <c r="K73" i="8"/>
  <c r="L73" i="8"/>
  <c r="M73" i="8"/>
  <c r="I74" i="8"/>
  <c r="J74" i="8"/>
  <c r="K74" i="8"/>
  <c r="L74" i="8"/>
  <c r="M74" i="8"/>
  <c r="I75" i="8"/>
  <c r="J75" i="8"/>
  <c r="K75" i="8"/>
  <c r="L75" i="8"/>
  <c r="M75" i="8"/>
  <c r="I65" i="8"/>
  <c r="J65" i="8"/>
  <c r="K65" i="8"/>
  <c r="L65" i="8"/>
  <c r="M65" i="8"/>
  <c r="I66" i="8"/>
  <c r="J66" i="8"/>
  <c r="K66" i="8"/>
  <c r="L66" i="8"/>
  <c r="M66" i="8"/>
  <c r="I67" i="8"/>
  <c r="J67" i="8"/>
  <c r="K67" i="8"/>
  <c r="L67" i="8"/>
  <c r="M67" i="8"/>
  <c r="J57" i="8"/>
  <c r="K57" i="8"/>
  <c r="L57" i="8"/>
  <c r="M57" i="8"/>
  <c r="J58" i="8"/>
  <c r="K58" i="8"/>
  <c r="L58" i="8"/>
  <c r="M58" i="8"/>
  <c r="J59" i="8"/>
  <c r="K59" i="8"/>
  <c r="L59" i="8"/>
  <c r="M59" i="8"/>
  <c r="J49" i="8"/>
  <c r="K49" i="8"/>
  <c r="L49" i="8"/>
  <c r="M49" i="8"/>
  <c r="J50" i="8"/>
  <c r="K50" i="8"/>
  <c r="L50" i="8"/>
  <c r="M50" i="8"/>
  <c r="J51" i="8"/>
  <c r="K51" i="8"/>
  <c r="L51" i="8"/>
  <c r="M51" i="8"/>
  <c r="I41" i="8"/>
  <c r="J41" i="8"/>
  <c r="K41" i="8"/>
  <c r="L41" i="8"/>
  <c r="M41" i="8"/>
  <c r="I42" i="8"/>
  <c r="J42" i="8"/>
  <c r="K42" i="8"/>
  <c r="L42" i="8"/>
  <c r="M42" i="8"/>
  <c r="I43" i="8"/>
  <c r="J43" i="8"/>
  <c r="K43" i="8"/>
  <c r="L43" i="8"/>
  <c r="M43" i="8"/>
  <c r="L26" i="8"/>
  <c r="L27" i="8"/>
  <c r="I33" i="8"/>
  <c r="J33" i="8"/>
  <c r="K33" i="8"/>
  <c r="L33" i="8"/>
  <c r="M33" i="8"/>
  <c r="I34" i="8"/>
  <c r="J34" i="8"/>
  <c r="K34" i="8"/>
  <c r="L34" i="8"/>
  <c r="M34" i="8"/>
  <c r="I35" i="8"/>
  <c r="J35" i="8"/>
  <c r="K35" i="8"/>
  <c r="L35" i="8"/>
  <c r="M35" i="8"/>
  <c r="J25" i="8"/>
  <c r="K25" i="8"/>
  <c r="L25" i="8"/>
  <c r="M25" i="8"/>
  <c r="J26" i="8"/>
  <c r="K26" i="8"/>
  <c r="M26" i="8"/>
  <c r="J27" i="8"/>
  <c r="K27" i="8"/>
  <c r="M27" i="8"/>
  <c r="L17" i="8"/>
  <c r="I18" i="8"/>
  <c r="J18" i="8"/>
  <c r="K18" i="8"/>
  <c r="M18" i="8"/>
  <c r="I19" i="8"/>
  <c r="J19" i="8"/>
  <c r="K19" i="8"/>
  <c r="M19" i="8"/>
  <c r="M11" i="8"/>
  <c r="J11" i="8"/>
  <c r="K11" i="8"/>
  <c r="M10" i="8"/>
  <c r="K10" i="8"/>
  <c r="J10" i="8"/>
  <c r="I57" i="8"/>
  <c r="J17" i="8"/>
  <c r="K17" i="8"/>
  <c r="M17" i="8"/>
  <c r="J9" i="8"/>
  <c r="L9" i="8"/>
  <c r="K9" i="8"/>
  <c r="M9" i="8"/>
  <c r="I71" i="8"/>
  <c r="I63" i="8"/>
  <c r="I15" i="8"/>
  <c r="L71" i="8"/>
  <c r="K71" i="8"/>
  <c r="M71" i="8"/>
  <c r="L63" i="8"/>
  <c r="K63" i="8"/>
  <c r="M63" i="8"/>
  <c r="L55" i="8"/>
  <c r="K55" i="8"/>
  <c r="M55" i="8"/>
  <c r="L47" i="8"/>
  <c r="K47" i="8"/>
  <c r="M47" i="8"/>
  <c r="L39" i="8"/>
  <c r="K39" i="8"/>
  <c r="M39" i="8"/>
  <c r="L31" i="8"/>
  <c r="K31" i="8"/>
  <c r="M31" i="8"/>
  <c r="L23" i="8"/>
  <c r="K23" i="8"/>
  <c r="M23" i="8"/>
  <c r="L15" i="8"/>
  <c r="K15" i="8"/>
  <c r="M15" i="8"/>
  <c r="L7" i="8"/>
  <c r="K7" i="8"/>
  <c r="M7" i="8"/>
  <c r="J71" i="8" l="1"/>
  <c r="J63" i="8"/>
  <c r="J55" i="8"/>
  <c r="J47" i="8"/>
  <c r="J39" i="8"/>
  <c r="J31" i="8"/>
  <c r="J23" i="8"/>
  <c r="J15" i="8"/>
  <c r="J7" i="8"/>
  <c r="I58" i="8" l="1"/>
  <c r="I59" i="8"/>
  <c r="I51" i="8"/>
  <c r="I50" i="8"/>
  <c r="I27" i="8"/>
  <c r="I26" i="8"/>
  <c r="I11" i="8"/>
  <c r="I10" i="8"/>
  <c r="F5" i="12" l="1"/>
  <c r="D5" i="12"/>
  <c r="I49" i="8" l="1"/>
  <c r="I25" i="8"/>
  <c r="I17" i="8"/>
  <c r="I55" i="8"/>
  <c r="I47" i="8"/>
  <c r="I39" i="8"/>
  <c r="I31" i="8"/>
  <c r="I23" i="8"/>
  <c r="I9" i="8"/>
  <c r="V53" i="4" l="1"/>
  <c r="AI53" i="4" s="1"/>
  <c r="H53" i="4"/>
  <c r="AH53" i="4" s="1"/>
  <c r="V31" i="19"/>
  <c r="V32" i="19"/>
  <c r="V33" i="19"/>
  <c r="V34" i="19"/>
  <c r="V37" i="19"/>
  <c r="V38" i="19"/>
  <c r="V39" i="19"/>
  <c r="V40" i="19"/>
  <c r="V41" i="19"/>
  <c r="V42" i="19"/>
  <c r="V43" i="19"/>
  <c r="V44" i="19"/>
  <c r="V45" i="19"/>
  <c r="V46" i="19"/>
  <c r="V47" i="19"/>
  <c r="V30" i="19"/>
  <c r="I30" i="19"/>
  <c r="H75" i="8" l="1"/>
  <c r="H74" i="8"/>
  <c r="H73" i="8"/>
  <c r="H71" i="8"/>
  <c r="H67" i="8"/>
  <c r="H66" i="8"/>
  <c r="H65" i="8"/>
  <c r="H63" i="8"/>
  <c r="H59" i="8"/>
  <c r="H58" i="8"/>
  <c r="H57" i="8"/>
  <c r="H55" i="8"/>
  <c r="H51" i="8"/>
  <c r="H50" i="8"/>
  <c r="H49" i="8"/>
  <c r="H47" i="8"/>
  <c r="H43" i="8"/>
  <c r="H42" i="8"/>
  <c r="H41" i="8"/>
  <c r="H39" i="8"/>
  <c r="H35" i="8"/>
  <c r="H34" i="8"/>
  <c r="H33" i="8"/>
  <c r="H31" i="8"/>
  <c r="H27" i="8"/>
  <c r="H26" i="8"/>
  <c r="H25" i="8"/>
  <c r="H23" i="8"/>
  <c r="H19" i="8"/>
  <c r="H18" i="8"/>
  <c r="H17" i="8"/>
  <c r="H15" i="8"/>
  <c r="H11" i="8"/>
  <c r="H10" i="8"/>
  <c r="H9" i="8"/>
  <c r="H7" i="8"/>
  <c r="AB8" i="4" l="1"/>
  <c r="AC8" i="4"/>
  <c r="AD8" i="4"/>
  <c r="AE8" i="4"/>
  <c r="AF8" i="4"/>
  <c r="AG8" i="4"/>
  <c r="AB9" i="4"/>
  <c r="AC9" i="4"/>
  <c r="AD9" i="4"/>
  <c r="AE9" i="4"/>
  <c r="AF9" i="4"/>
  <c r="AG9" i="4"/>
  <c r="AB10" i="4"/>
  <c r="AC10" i="4"/>
  <c r="AD10" i="4"/>
  <c r="AE10" i="4"/>
  <c r="AF10" i="4"/>
  <c r="AG10" i="4"/>
  <c r="AB11" i="4"/>
  <c r="AC11" i="4"/>
  <c r="AD11" i="4"/>
  <c r="AE11" i="4"/>
  <c r="AF11" i="4"/>
  <c r="AG11" i="4"/>
  <c r="AB12" i="4"/>
  <c r="AC12" i="4"/>
  <c r="AD12" i="4"/>
  <c r="AE12" i="4"/>
  <c r="AF12" i="4"/>
  <c r="AG12" i="4"/>
  <c r="AB13" i="4"/>
  <c r="AC13" i="4"/>
  <c r="AD13" i="4"/>
  <c r="AE13" i="4"/>
  <c r="AF13" i="4"/>
  <c r="AG13" i="4"/>
  <c r="AB14" i="4"/>
  <c r="AC14" i="4"/>
  <c r="AD14" i="4"/>
  <c r="AE14" i="4"/>
  <c r="AF14" i="4"/>
  <c r="AG14" i="4"/>
  <c r="AB15" i="4"/>
  <c r="AC15" i="4"/>
  <c r="AD15" i="4"/>
  <c r="AE15" i="4"/>
  <c r="AF15" i="4"/>
  <c r="AG15" i="4"/>
  <c r="AB16" i="4"/>
  <c r="AC16" i="4"/>
  <c r="AD16" i="4"/>
  <c r="AE16" i="4"/>
  <c r="AF16" i="4"/>
  <c r="AG16" i="4"/>
  <c r="AG7" i="4"/>
  <c r="AF7" i="4"/>
  <c r="AE7" i="4"/>
  <c r="AD7" i="4"/>
  <c r="AC7" i="4"/>
  <c r="AB7" i="4"/>
  <c r="AG52" i="4"/>
  <c r="AF52" i="4"/>
  <c r="AE52" i="4"/>
  <c r="AD52" i="4"/>
  <c r="AC52" i="4"/>
  <c r="AB52" i="4"/>
  <c r="AG50" i="4"/>
  <c r="AF50" i="4"/>
  <c r="AE50" i="4"/>
  <c r="AD50" i="4"/>
  <c r="AC50" i="4"/>
  <c r="AB50" i="4"/>
  <c r="AG49" i="4"/>
  <c r="AF49" i="4"/>
  <c r="AE49" i="4"/>
  <c r="AD49" i="4"/>
  <c r="AC49" i="4"/>
  <c r="AB49" i="4"/>
  <c r="AG47" i="4"/>
  <c r="AF47" i="4"/>
  <c r="AE47" i="4"/>
  <c r="AD47" i="4"/>
  <c r="AC47" i="4"/>
  <c r="AB47" i="4"/>
  <c r="AG45" i="4" l="1"/>
  <c r="AF45" i="4"/>
  <c r="AE45" i="4"/>
  <c r="AD45" i="4"/>
  <c r="AC45" i="4"/>
  <c r="AB45" i="4"/>
  <c r="AG43" i="4"/>
  <c r="AF43" i="4"/>
  <c r="AE43" i="4"/>
  <c r="AD43" i="4"/>
  <c r="AC43" i="4"/>
  <c r="AB43" i="4"/>
  <c r="AG42" i="4"/>
  <c r="AF42" i="4"/>
  <c r="AE42" i="4"/>
  <c r="AD42" i="4"/>
  <c r="AC42" i="4"/>
  <c r="AB42" i="4"/>
  <c r="AG41" i="4"/>
  <c r="AF41" i="4"/>
  <c r="AE41" i="4"/>
  <c r="AD41" i="4"/>
  <c r="AC41" i="4"/>
  <c r="AB41" i="4"/>
  <c r="AB36" i="4"/>
  <c r="AC36" i="4"/>
  <c r="AD36" i="4"/>
  <c r="AE36" i="4"/>
  <c r="AF36" i="4"/>
  <c r="AG36" i="4"/>
  <c r="AB37" i="4"/>
  <c r="AC37" i="4"/>
  <c r="AD37" i="4"/>
  <c r="AE37" i="4"/>
  <c r="AF37" i="4"/>
  <c r="AG37" i="4"/>
  <c r="AB38" i="4"/>
  <c r="AC38" i="4"/>
  <c r="AD38" i="4"/>
  <c r="AE38" i="4"/>
  <c r="AF38" i="4"/>
  <c r="AG38" i="4"/>
  <c r="AB39" i="4"/>
  <c r="AC39" i="4"/>
  <c r="AD39" i="4"/>
  <c r="AE39" i="4"/>
  <c r="AF39" i="4"/>
  <c r="AG39" i="4"/>
  <c r="AG35" i="4"/>
  <c r="AF35" i="4"/>
  <c r="AE35" i="4"/>
  <c r="AD35" i="4"/>
  <c r="AC35" i="4"/>
  <c r="AB35" i="4"/>
  <c r="AG33" i="4"/>
  <c r="AF33" i="4"/>
  <c r="AE33" i="4"/>
  <c r="AD33" i="4"/>
  <c r="AC33" i="4"/>
  <c r="AB33" i="4"/>
  <c r="AG32" i="4"/>
  <c r="AF32" i="4"/>
  <c r="AE32" i="4"/>
  <c r="AD32" i="4"/>
  <c r="AC32" i="4"/>
  <c r="AB32" i="4"/>
  <c r="AG31" i="4"/>
  <c r="AF31" i="4"/>
  <c r="AE31" i="4"/>
  <c r="AD31" i="4"/>
  <c r="AC31" i="4"/>
  <c r="AB31" i="4"/>
  <c r="AG30" i="4"/>
  <c r="AF30" i="4"/>
  <c r="AE30" i="4"/>
  <c r="AD30" i="4"/>
  <c r="AC30" i="4"/>
  <c r="AB30" i="4"/>
  <c r="AG29" i="4"/>
  <c r="AF29" i="4"/>
  <c r="AE29" i="4"/>
  <c r="AD29" i="4"/>
  <c r="AC29" i="4"/>
  <c r="AB29" i="4"/>
  <c r="AG28" i="4"/>
  <c r="AF28" i="4"/>
  <c r="AE28" i="4"/>
  <c r="AD28" i="4"/>
  <c r="AC28" i="4"/>
  <c r="AB28" i="4"/>
  <c r="AG27" i="4"/>
  <c r="AF27" i="4"/>
  <c r="AE27" i="4"/>
  <c r="AD27" i="4"/>
  <c r="AC27" i="4"/>
  <c r="AB27" i="4"/>
  <c r="AB19" i="4"/>
  <c r="AC19" i="4"/>
  <c r="AD19" i="4"/>
  <c r="AE19" i="4"/>
  <c r="AF19" i="4"/>
  <c r="AG19" i="4"/>
  <c r="AB20" i="4"/>
  <c r="AC20" i="4"/>
  <c r="AD20" i="4"/>
  <c r="AE20" i="4"/>
  <c r="AF20" i="4"/>
  <c r="AG20" i="4"/>
  <c r="AB21" i="4"/>
  <c r="AC21" i="4"/>
  <c r="AD21" i="4"/>
  <c r="AE21" i="4"/>
  <c r="AF21" i="4"/>
  <c r="AG21" i="4"/>
  <c r="AB22" i="4"/>
  <c r="AC22" i="4"/>
  <c r="AD22" i="4"/>
  <c r="AE22" i="4"/>
  <c r="AF22" i="4"/>
  <c r="AG22" i="4"/>
  <c r="AB23" i="4"/>
  <c r="AC23" i="4"/>
  <c r="AD23" i="4"/>
  <c r="AE23" i="4"/>
  <c r="AF23" i="4"/>
  <c r="AG23" i="4"/>
  <c r="AB24" i="4"/>
  <c r="AC24" i="4"/>
  <c r="AD24" i="4"/>
  <c r="AE24" i="4"/>
  <c r="AF24" i="4"/>
  <c r="AG24" i="4"/>
  <c r="AB25" i="4"/>
  <c r="AC25" i="4"/>
  <c r="AD25" i="4"/>
  <c r="AE25" i="4"/>
  <c r="AF25" i="4"/>
  <c r="AG25" i="4"/>
  <c r="AC18" i="4"/>
  <c r="AD18" i="4"/>
  <c r="AE18" i="4"/>
  <c r="AF18" i="4"/>
  <c r="AG18" i="4"/>
  <c r="AB18" i="4"/>
  <c r="G53" i="4"/>
  <c r="AG53" i="4" s="1"/>
  <c r="F53" i="4"/>
  <c r="AF53" i="4" s="1"/>
  <c r="E53" i="4"/>
  <c r="AE53" i="4" s="1"/>
  <c r="D53" i="4"/>
  <c r="AD53" i="4" s="1"/>
  <c r="C53" i="4"/>
  <c r="AC53" i="4" s="1"/>
  <c r="B53" i="4"/>
  <c r="AB53" i="4" s="1"/>
  <c r="P30" i="19" l="1"/>
  <c r="Q30" i="19"/>
  <c r="R30" i="19"/>
  <c r="S30" i="19"/>
  <c r="T30" i="19"/>
  <c r="U30" i="19"/>
  <c r="P31" i="19"/>
  <c r="Q31" i="19"/>
  <c r="R31" i="19"/>
  <c r="S31" i="19"/>
  <c r="T31" i="19"/>
  <c r="U31" i="19"/>
  <c r="P32" i="19"/>
  <c r="Q32" i="19"/>
  <c r="R32" i="19"/>
  <c r="S32" i="19"/>
  <c r="T32" i="19"/>
  <c r="U32" i="19"/>
  <c r="P33" i="19"/>
  <c r="Q33" i="19"/>
  <c r="R33" i="19"/>
  <c r="S33" i="19"/>
  <c r="T33" i="19"/>
  <c r="U33" i="19"/>
  <c r="P34" i="19"/>
  <c r="Q34" i="19"/>
  <c r="R34" i="19"/>
  <c r="S34" i="19"/>
  <c r="T34" i="19"/>
  <c r="U34" i="19"/>
  <c r="P37" i="19"/>
  <c r="Q37" i="19"/>
  <c r="R37" i="19"/>
  <c r="S37" i="19"/>
  <c r="T37" i="19"/>
  <c r="U37" i="19"/>
  <c r="P38" i="19"/>
  <c r="Q38" i="19"/>
  <c r="R38" i="19"/>
  <c r="S38" i="19"/>
  <c r="T38" i="19"/>
  <c r="U38" i="19"/>
  <c r="P39" i="19"/>
  <c r="Q39" i="19"/>
  <c r="R39" i="19"/>
  <c r="S39" i="19"/>
  <c r="T39" i="19"/>
  <c r="U39" i="19"/>
  <c r="P40" i="19"/>
  <c r="Q40" i="19"/>
  <c r="R40" i="19"/>
  <c r="S40" i="19"/>
  <c r="T40" i="19"/>
  <c r="U40" i="19"/>
  <c r="P41" i="19"/>
  <c r="Q41" i="19"/>
  <c r="R41" i="19"/>
  <c r="S41" i="19"/>
  <c r="T41" i="19"/>
  <c r="U41" i="19"/>
  <c r="P42" i="19"/>
  <c r="Q42" i="19"/>
  <c r="R42" i="19"/>
  <c r="S42" i="19"/>
  <c r="T42" i="19"/>
  <c r="U42" i="19"/>
  <c r="P43" i="19"/>
  <c r="Q43" i="19"/>
  <c r="R43" i="19"/>
  <c r="S43" i="19"/>
  <c r="T43" i="19"/>
  <c r="U43" i="19"/>
  <c r="P44" i="19"/>
  <c r="Q44" i="19"/>
  <c r="R44" i="19"/>
  <c r="S44" i="19"/>
  <c r="T44" i="19"/>
  <c r="U44" i="19"/>
  <c r="P45" i="19"/>
  <c r="Q45" i="19"/>
  <c r="R45" i="19"/>
  <c r="S45" i="19"/>
  <c r="T45" i="19"/>
  <c r="U45" i="19"/>
  <c r="P46" i="19"/>
  <c r="Q46" i="19"/>
  <c r="R46" i="19"/>
  <c r="S46" i="19"/>
  <c r="T46" i="19"/>
  <c r="U46" i="19"/>
  <c r="P47" i="19"/>
  <c r="Q47" i="19"/>
  <c r="R47" i="19"/>
  <c r="S47" i="19"/>
  <c r="T47" i="19"/>
  <c r="U47" i="19"/>
  <c r="O31" i="19"/>
  <c r="O32" i="19"/>
  <c r="O33" i="19"/>
  <c r="O34" i="19"/>
  <c r="O37" i="19"/>
  <c r="O38" i="19"/>
  <c r="O39" i="19"/>
  <c r="O40" i="19"/>
  <c r="O41" i="19"/>
  <c r="O42" i="19"/>
  <c r="O43" i="19"/>
  <c r="O44" i="19"/>
  <c r="O45" i="19"/>
  <c r="O46" i="19"/>
  <c r="O47" i="19"/>
  <c r="O30" i="19"/>
  <c r="F38" i="19"/>
  <c r="F39" i="19"/>
  <c r="F40" i="19"/>
  <c r="D39" i="19"/>
  <c r="D40" i="19"/>
  <c r="D41" i="19"/>
  <c r="B31" i="19"/>
  <c r="C31" i="19"/>
  <c r="D31" i="19"/>
  <c r="E31" i="19"/>
  <c r="F31" i="19"/>
  <c r="G31" i="19"/>
  <c r="H31" i="19"/>
  <c r="B32" i="19"/>
  <c r="C32" i="19"/>
  <c r="D32" i="19"/>
  <c r="E32" i="19"/>
  <c r="F32" i="19"/>
  <c r="G32" i="19"/>
  <c r="H32" i="19"/>
  <c r="B33" i="19"/>
  <c r="C33" i="19"/>
  <c r="D33" i="19"/>
  <c r="E33" i="19"/>
  <c r="F33" i="19"/>
  <c r="G33" i="19"/>
  <c r="H33" i="19"/>
  <c r="B34" i="19"/>
  <c r="C34" i="19"/>
  <c r="D34" i="19"/>
  <c r="E34" i="19"/>
  <c r="F34" i="19"/>
  <c r="G34" i="19"/>
  <c r="H34" i="19"/>
  <c r="B37" i="19"/>
  <c r="C37" i="19"/>
  <c r="D37" i="19"/>
  <c r="E37" i="19"/>
  <c r="F37" i="19"/>
  <c r="G37" i="19"/>
  <c r="H37" i="19"/>
  <c r="B38" i="19"/>
  <c r="C38" i="19"/>
  <c r="D38" i="19"/>
  <c r="E38" i="19"/>
  <c r="G38" i="19"/>
  <c r="H38" i="19"/>
  <c r="B39" i="19"/>
  <c r="C39" i="19"/>
  <c r="E39" i="19"/>
  <c r="G39" i="19"/>
  <c r="H39" i="19"/>
  <c r="B40" i="19"/>
  <c r="C40" i="19"/>
  <c r="E40" i="19"/>
  <c r="G40" i="19"/>
  <c r="H40" i="19"/>
  <c r="B41" i="19"/>
  <c r="C41" i="19"/>
  <c r="E41" i="19"/>
  <c r="F41" i="19"/>
  <c r="G41" i="19"/>
  <c r="H41" i="19"/>
  <c r="B42" i="19"/>
  <c r="C42" i="19"/>
  <c r="D42" i="19"/>
  <c r="E42" i="19"/>
  <c r="F42" i="19"/>
  <c r="G42" i="19"/>
  <c r="H42" i="19"/>
  <c r="B43" i="19"/>
  <c r="C43" i="19"/>
  <c r="D43" i="19"/>
  <c r="E43" i="19"/>
  <c r="F43" i="19"/>
  <c r="G43" i="19"/>
  <c r="H43" i="19"/>
  <c r="B44" i="19"/>
  <c r="C44" i="19"/>
  <c r="D44" i="19"/>
  <c r="E44" i="19"/>
  <c r="F44" i="19"/>
  <c r="G44" i="19"/>
  <c r="H44" i="19"/>
  <c r="B45" i="19"/>
  <c r="C45" i="19"/>
  <c r="D45" i="19"/>
  <c r="E45" i="19"/>
  <c r="F45" i="19"/>
  <c r="G45" i="19"/>
  <c r="H45" i="19"/>
  <c r="B46" i="19"/>
  <c r="C46" i="19"/>
  <c r="D46" i="19"/>
  <c r="E46" i="19"/>
  <c r="F46" i="19"/>
  <c r="G46" i="19"/>
  <c r="H46" i="19"/>
  <c r="B47" i="19"/>
  <c r="C47" i="19"/>
  <c r="D47" i="19"/>
  <c r="E47" i="19"/>
  <c r="F47" i="19"/>
  <c r="G47" i="19"/>
  <c r="H47" i="19"/>
  <c r="C30" i="19"/>
  <c r="D30" i="19"/>
  <c r="E30" i="19"/>
  <c r="F30" i="19"/>
  <c r="G30" i="19"/>
  <c r="H30" i="19"/>
  <c r="B30" i="19"/>
  <c r="B7" i="8" l="1"/>
  <c r="C7" i="8"/>
  <c r="D7" i="8"/>
  <c r="E7" i="8"/>
  <c r="F7" i="8"/>
  <c r="G7" i="8"/>
  <c r="B9" i="8"/>
  <c r="C9" i="8"/>
  <c r="D9" i="8"/>
  <c r="E9" i="8"/>
  <c r="F9" i="8"/>
  <c r="G9" i="8"/>
  <c r="C10" i="8"/>
  <c r="D10" i="8"/>
  <c r="E10" i="8"/>
  <c r="F10" i="8"/>
  <c r="G10" i="8"/>
  <c r="C11" i="8"/>
  <c r="D11" i="8"/>
  <c r="E11" i="8"/>
  <c r="F11" i="8"/>
  <c r="G11" i="8"/>
  <c r="B15" i="8"/>
  <c r="C15" i="8"/>
  <c r="D15" i="8"/>
  <c r="E15" i="8"/>
  <c r="F15" i="8"/>
  <c r="G15" i="8"/>
  <c r="B17" i="8"/>
  <c r="C17" i="8"/>
  <c r="D17" i="8"/>
  <c r="E17" i="8"/>
  <c r="F17" i="8"/>
  <c r="G17" i="8"/>
  <c r="C18" i="8"/>
  <c r="D18" i="8"/>
  <c r="E18" i="8"/>
  <c r="F18" i="8"/>
  <c r="G18" i="8"/>
  <c r="C19" i="8"/>
  <c r="D19" i="8"/>
  <c r="E19" i="8"/>
  <c r="F19" i="8"/>
  <c r="G19" i="8"/>
  <c r="B23" i="8"/>
  <c r="C23" i="8"/>
  <c r="D23" i="8"/>
  <c r="E23" i="8"/>
  <c r="F23" i="8"/>
  <c r="G23" i="8"/>
  <c r="B25" i="8"/>
  <c r="C25" i="8"/>
  <c r="D25" i="8"/>
  <c r="E25" i="8"/>
  <c r="F25" i="8"/>
  <c r="G25" i="8"/>
  <c r="C26" i="8"/>
  <c r="D26" i="8"/>
  <c r="E26" i="8"/>
  <c r="F26" i="8"/>
  <c r="G26" i="8"/>
  <c r="C27" i="8"/>
  <c r="D27" i="8"/>
  <c r="E27" i="8"/>
  <c r="F27" i="8"/>
  <c r="G27" i="8"/>
  <c r="B31" i="8"/>
  <c r="C31" i="8"/>
  <c r="D31" i="8"/>
  <c r="E31" i="8"/>
  <c r="F31" i="8"/>
  <c r="G31" i="8"/>
  <c r="B33" i="8"/>
  <c r="C33" i="8"/>
  <c r="D33" i="8"/>
  <c r="E33" i="8"/>
  <c r="F33" i="8"/>
  <c r="G33" i="8"/>
  <c r="C34" i="8"/>
  <c r="D34" i="8"/>
  <c r="E34" i="8"/>
  <c r="F34" i="8"/>
  <c r="G34" i="8"/>
  <c r="C35" i="8"/>
  <c r="D35" i="8"/>
  <c r="E35" i="8"/>
  <c r="F35" i="8"/>
  <c r="G35" i="8"/>
  <c r="B39" i="8"/>
  <c r="C39" i="8"/>
  <c r="D39" i="8"/>
  <c r="E39" i="8"/>
  <c r="F39" i="8"/>
  <c r="G39" i="8"/>
  <c r="B41" i="8"/>
  <c r="C41" i="8"/>
  <c r="D41" i="8"/>
  <c r="E41" i="8"/>
  <c r="F41" i="8"/>
  <c r="G41" i="8"/>
  <c r="C42" i="8"/>
  <c r="D42" i="8"/>
  <c r="E42" i="8"/>
  <c r="F42" i="8"/>
  <c r="G42" i="8"/>
  <c r="C43" i="8"/>
  <c r="D43" i="8"/>
  <c r="E43" i="8"/>
  <c r="F43" i="8"/>
  <c r="G43" i="8"/>
  <c r="B47" i="8"/>
  <c r="C47" i="8"/>
  <c r="D47" i="8"/>
  <c r="E47" i="8"/>
  <c r="F47" i="8"/>
  <c r="G47" i="8"/>
  <c r="B49" i="8"/>
  <c r="C49" i="8"/>
  <c r="D49" i="8"/>
  <c r="E49" i="8"/>
  <c r="F49" i="8"/>
  <c r="G49" i="8"/>
  <c r="C50" i="8"/>
  <c r="D50" i="8"/>
  <c r="E50" i="8"/>
  <c r="F50" i="8"/>
  <c r="G50" i="8"/>
  <c r="C51" i="8"/>
  <c r="D51" i="8"/>
  <c r="E51" i="8"/>
  <c r="F51" i="8"/>
  <c r="G51" i="8"/>
  <c r="B55" i="8"/>
  <c r="C55" i="8"/>
  <c r="D55" i="8"/>
  <c r="E55" i="8"/>
  <c r="F55" i="8"/>
  <c r="G55" i="8"/>
  <c r="B57" i="8"/>
  <c r="C57" i="8"/>
  <c r="D57" i="8"/>
  <c r="E57" i="8"/>
  <c r="F57" i="8"/>
  <c r="G57" i="8"/>
  <c r="C58" i="8"/>
  <c r="D58" i="8"/>
  <c r="E58" i="8"/>
  <c r="F58" i="8"/>
  <c r="G58" i="8"/>
  <c r="C59" i="8"/>
  <c r="D59" i="8"/>
  <c r="E59" i="8"/>
  <c r="F59" i="8"/>
  <c r="G59" i="8"/>
  <c r="B63" i="8"/>
  <c r="C63" i="8"/>
  <c r="D63" i="8"/>
  <c r="E63" i="8"/>
  <c r="F63" i="8"/>
  <c r="G63" i="8"/>
  <c r="B65" i="8"/>
  <c r="C65" i="8"/>
  <c r="D65" i="8"/>
  <c r="E65" i="8"/>
  <c r="F65" i="8"/>
  <c r="G65" i="8"/>
  <c r="C66" i="8"/>
  <c r="D66" i="8"/>
  <c r="E66" i="8"/>
  <c r="F66" i="8"/>
  <c r="G66" i="8"/>
  <c r="C67" i="8"/>
  <c r="D67" i="8"/>
  <c r="E67" i="8"/>
  <c r="F67" i="8"/>
  <c r="G67" i="8"/>
  <c r="B71" i="8"/>
  <c r="C71" i="8"/>
  <c r="D71" i="8"/>
  <c r="E71" i="8"/>
  <c r="F71" i="8"/>
  <c r="G71" i="8"/>
  <c r="B73" i="8"/>
  <c r="C73" i="8"/>
  <c r="D73" i="8"/>
  <c r="E73" i="8"/>
  <c r="F73" i="8"/>
  <c r="G73" i="8"/>
  <c r="C74" i="8"/>
  <c r="D74" i="8"/>
  <c r="E74" i="8"/>
  <c r="F74" i="8"/>
  <c r="G74" i="8"/>
  <c r="C75" i="8"/>
  <c r="D75" i="8"/>
  <c r="E75" i="8"/>
  <c r="F75" i="8"/>
  <c r="G75" i="8"/>
</calcChain>
</file>

<file path=xl/sharedStrings.xml><?xml version="1.0" encoding="utf-8"?>
<sst xmlns="http://schemas.openxmlformats.org/spreadsheetml/2006/main" count="648" uniqueCount="228">
  <si>
    <t>Natural and Physical Sciences</t>
  </si>
  <si>
    <t>Information Technology</t>
  </si>
  <si>
    <t>Engineering and Related Technologies</t>
  </si>
  <si>
    <t>Architecture and Building</t>
  </si>
  <si>
    <t>Agriculture, Environmental and Related Studies</t>
  </si>
  <si>
    <t>Health</t>
  </si>
  <si>
    <t>Education</t>
  </si>
  <si>
    <t>Management and Commerce</t>
  </si>
  <si>
    <t>Society and Culture</t>
  </si>
  <si>
    <t>Creative Arts</t>
  </si>
  <si>
    <t>New South Wales</t>
  </si>
  <si>
    <t>Charles Sturt University</t>
  </si>
  <si>
    <t>Macquarie University</t>
  </si>
  <si>
    <t>Southern Cross University</t>
  </si>
  <si>
    <t>The University of New England</t>
  </si>
  <si>
    <t>The University of New South Wales</t>
  </si>
  <si>
    <t>The University of Newcastle</t>
  </si>
  <si>
    <t>The University of Sydney</t>
  </si>
  <si>
    <t>University of Technology, Sydney</t>
  </si>
  <si>
    <t>University of Western Sydney</t>
  </si>
  <si>
    <t>University of Wollongong</t>
  </si>
  <si>
    <t>Victoria</t>
  </si>
  <si>
    <t>La Trobe University</t>
  </si>
  <si>
    <t>Monash University</t>
  </si>
  <si>
    <t>RMIT University</t>
  </si>
  <si>
    <t>Swinburne University of Technology</t>
  </si>
  <si>
    <t>The University of Melbourne</t>
  </si>
  <si>
    <t>Victoria University</t>
  </si>
  <si>
    <t>Queensland</t>
  </si>
  <si>
    <t>Central Queensland University</t>
  </si>
  <si>
    <t>Griffith University</t>
  </si>
  <si>
    <t>James Cook University</t>
  </si>
  <si>
    <t>Queensland University of Technology</t>
  </si>
  <si>
    <t>The University of Queensland</t>
  </si>
  <si>
    <t>University of Southern Queensland</t>
  </si>
  <si>
    <t>University of the Sunshine Coast</t>
  </si>
  <si>
    <t>Western Australia</t>
  </si>
  <si>
    <t>Curtin University of Technology</t>
  </si>
  <si>
    <t>Edith Cowan University</t>
  </si>
  <si>
    <t>Murdoch University</t>
  </si>
  <si>
    <t>The University of Western Australia</t>
  </si>
  <si>
    <t>South Australia</t>
  </si>
  <si>
    <t>The University of Adelaide</t>
  </si>
  <si>
    <t>University of South Australia</t>
  </si>
  <si>
    <t>Tasmania</t>
  </si>
  <si>
    <t>University of Tasmania</t>
  </si>
  <si>
    <t>Northern Territory</t>
  </si>
  <si>
    <t>Charles Darwin University</t>
  </si>
  <si>
    <t>Australian Capital Territory</t>
  </si>
  <si>
    <t>The Australian National University</t>
  </si>
  <si>
    <t>University of Canberra</t>
  </si>
  <si>
    <t>Multi-State</t>
  </si>
  <si>
    <t>Australian Catholic University</t>
  </si>
  <si>
    <t>The University of Notre Dame Australia</t>
  </si>
  <si>
    <t>Gender</t>
  </si>
  <si>
    <t>CONTENTS</t>
  </si>
  <si>
    <t>&lt;Back to contents&gt;</t>
  </si>
  <si>
    <t xml:space="preserve"> &lt;Back to contents&gt;</t>
  </si>
  <si>
    <t>Deakin University</t>
  </si>
  <si>
    <t>AUSTRALIA</t>
  </si>
  <si>
    <t>Offer rate</t>
  </si>
  <si>
    <t>Acceptance rate</t>
  </si>
  <si>
    <t>VICTORIA</t>
  </si>
  <si>
    <t>QUEENSLAND</t>
  </si>
  <si>
    <t>WESTERN AUSTRALIA</t>
  </si>
  <si>
    <t>TASMANIA</t>
  </si>
  <si>
    <t>Non-Year 12</t>
  </si>
  <si>
    <t>Current Year 12</t>
  </si>
  <si>
    <t>Female</t>
  </si>
  <si>
    <t>Male</t>
  </si>
  <si>
    <t>Indigenous status</t>
  </si>
  <si>
    <t>SES</t>
  </si>
  <si>
    <t>High SES</t>
  </si>
  <si>
    <t>Medium SES</t>
  </si>
  <si>
    <t>Low SES</t>
  </si>
  <si>
    <t>FIELD OF EDUCATION </t>
  </si>
  <si>
    <t xml:space="preserve"> All low SES applicants </t>
  </si>
  <si>
    <t>Medical Studies</t>
  </si>
  <si>
    <t>Nursing</t>
  </si>
  <si>
    <t>Dental Studies</t>
  </si>
  <si>
    <t>Veterinary Studies</t>
  </si>
  <si>
    <t>Total</t>
  </si>
  <si>
    <t xml:space="preserve"> All medium SES applicants </t>
  </si>
  <si>
    <t xml:space="preserve"> All high SES applicants </t>
  </si>
  <si>
    <t>Health Other</t>
  </si>
  <si>
    <t xml:space="preserve"> Metropolitan applicants </t>
  </si>
  <si>
    <t xml:space="preserve"> Non-Metropolitan Applicants </t>
  </si>
  <si>
    <t>FIELD OF EDUCATION</t>
  </si>
  <si>
    <t>Vic.</t>
  </si>
  <si>
    <t>Qld</t>
  </si>
  <si>
    <t>WA</t>
  </si>
  <si>
    <t>Tas.</t>
  </si>
  <si>
    <t>Australia</t>
  </si>
  <si>
    <t>90.05 or more</t>
  </si>
  <si>
    <t>80.05-90.00</t>
  </si>
  <si>
    <t>70.05-80.00</t>
  </si>
  <si>
    <t>60.05-70.00</t>
  </si>
  <si>
    <t>50.05-60.00</t>
  </si>
  <si>
    <t xml:space="preserve">Total </t>
  </si>
  <si>
    <t>Applications</t>
  </si>
  <si>
    <t>Offers</t>
  </si>
  <si>
    <t>Offer rates</t>
  </si>
  <si>
    <t>Flinders University of South Australia</t>
  </si>
  <si>
    <t>Offer Rates</t>
  </si>
  <si>
    <t>NOTES</t>
  </si>
  <si>
    <t>Metropolitan</t>
  </si>
  <si>
    <t>Non-Metropolitan</t>
  </si>
  <si>
    <t>Age</t>
  </si>
  <si>
    <t>20-24</t>
  </si>
  <si>
    <t>25-39</t>
  </si>
  <si>
    <t>40 and over</t>
  </si>
  <si>
    <t>Home state</t>
  </si>
  <si>
    <t>50.00 or less</t>
  </si>
  <si>
    <t>Year 12 status</t>
  </si>
  <si>
    <t>Indigenous</t>
  </si>
  <si>
    <t>Non-Indigenous</t>
  </si>
  <si>
    <t>Regionality</t>
  </si>
  <si>
    <t>ATAR</t>
  </si>
  <si>
    <t>% change in applications</t>
  </si>
  <si>
    <t>% change in offers</t>
  </si>
  <si>
    <t>Acceptance Rates</t>
  </si>
  <si>
    <t>19 and under</t>
  </si>
  <si>
    <t>Interstate / overseas</t>
  </si>
  <si>
    <t xml:space="preserve">2. Applicants with invalid or missing information have not been presented in the table. </t>
  </si>
  <si>
    <t xml:space="preserve">Notes: </t>
  </si>
  <si>
    <t>Notes:</t>
  </si>
  <si>
    <t>2. Society and Culture includes a broad range of subject areas including Behavioural Science, Law, Language &amp; Literature, Economics &amp; Econometrics.</t>
  </si>
  <si>
    <t>Acceptances</t>
  </si>
  <si>
    <t>1. Acceptances exclude deferrals.</t>
  </si>
  <si>
    <t>Note: Acceptances exclude deferrals.</t>
  </si>
  <si>
    <t>3. Hospitality and Mixed Field Programs are not shown due to the small number of applications, offers and acceptances. Hence, the total number of applications, offers and acceptances do not equal the sum of applications/offers/acceptances by broad field of education in the above table.</t>
  </si>
  <si>
    <t>Group of Eight</t>
  </si>
  <si>
    <t xml:space="preserve">     Monash University</t>
  </si>
  <si>
    <t xml:space="preserve">     The Australian National University</t>
  </si>
  <si>
    <t xml:space="preserve">     The University of Adelaide</t>
  </si>
  <si>
    <t xml:space="preserve">     The University of Melbourne</t>
  </si>
  <si>
    <t xml:space="preserve">     The University of New South Wales</t>
  </si>
  <si>
    <t xml:space="preserve">     The University of Queensland</t>
  </si>
  <si>
    <t xml:space="preserve">     The University of Sydney</t>
  </si>
  <si>
    <t xml:space="preserve">     The University of Western Australia</t>
  </si>
  <si>
    <t>Innovative Research Universities</t>
  </si>
  <si>
    <t xml:space="preserve">      Charles Darwin University</t>
  </si>
  <si>
    <t xml:space="preserve">      Flinders University of South Australia</t>
  </si>
  <si>
    <t xml:space="preserve">      Griffith University</t>
  </si>
  <si>
    <t xml:space="preserve">      James Cook University</t>
  </si>
  <si>
    <t xml:space="preserve">      La Trobe University</t>
  </si>
  <si>
    <t xml:space="preserve">      Murdoch University</t>
  </si>
  <si>
    <t>Australian Technology Network</t>
  </si>
  <si>
    <t xml:space="preserve">      Curtin University of Technology</t>
  </si>
  <si>
    <t xml:space="preserve">      RMIT University</t>
  </si>
  <si>
    <t xml:space="preserve">      University of South Australia</t>
  </si>
  <si>
    <r>
      <t xml:space="preserve">      University of Technology, Sydney</t>
    </r>
    <r>
      <rPr>
        <b/>
        <sz val="11"/>
        <rFont val="Calibri"/>
        <family val="2"/>
      </rPr>
      <t xml:space="preserve"> </t>
    </r>
  </si>
  <si>
    <t>Regional Universities Network</t>
  </si>
  <si>
    <t xml:space="preserve">     Central Queensland University</t>
  </si>
  <si>
    <t xml:space="preserve">     Southern Cross University </t>
  </si>
  <si>
    <t xml:space="preserve">     University of New England</t>
  </si>
  <si>
    <t xml:space="preserve">     University of Southern Queensland</t>
  </si>
  <si>
    <t xml:space="preserve">     University of the Sunshine Coast</t>
  </si>
  <si>
    <t>Federation University of Australia</t>
  </si>
  <si>
    <t xml:space="preserve">     Federation University of Australia</t>
  </si>
  <si>
    <t>Tables do not always sum to reported totals due to the exclusion of invalid or missing information.</t>
  </si>
  <si>
    <t>Australia Capital Territory</t>
  </si>
  <si>
    <t xml:space="preserve">SOUTH AUSTRALIA </t>
  </si>
  <si>
    <t>NEW SOUTH WALES</t>
  </si>
  <si>
    <t>AUSTRALIAN CAPITAL TERRITORY</t>
  </si>
  <si>
    <t>NORTHERN TERRITORY</t>
  </si>
  <si>
    <t xml:space="preserve">NEW SOUTH WALES </t>
  </si>
  <si>
    <t>4. Offer rates are expressed as the number of offers as a percentage of number of applicants.</t>
  </si>
  <si>
    <t xml:space="preserve">4. Offer rates are expressed as the number of offers as a percentage of number of applicants.  </t>
  </si>
  <si>
    <t>NSW</t>
  </si>
  <si>
    <t>SA</t>
  </si>
  <si>
    <t>ACT</t>
  </si>
  <si>
    <t>NT</t>
  </si>
  <si>
    <t>Australia*</t>
  </si>
  <si>
    <t>2. * Australia totals include missing/unknown postcodes which cannot be assigned to a state/territory.</t>
  </si>
  <si>
    <t>2. * Totals exclude missing/unknown postcodes which cannot be assigned to an SES.</t>
  </si>
  <si>
    <t>Total *</t>
  </si>
  <si>
    <t>Table A11 University Group / Type of University</t>
  </si>
  <si>
    <t>AUSTRALIAN CAPITAL TERROTRY</t>
  </si>
  <si>
    <t>1. Offer rates is the proportion of applicants with at least one valid preference (both TAC and direct applicants data combined) who receive an offer.  Given that offers may result from lower order preferences, offer rates for certain institutions may exceed 100%.</t>
  </si>
  <si>
    <t>Combined Applications, Offers and Offer Rates</t>
  </si>
  <si>
    <t>Acceptance rates</t>
  </si>
  <si>
    <t>3. Australia totals include missing/unknown postcodes which cannot be assigned to a state/territory.</t>
  </si>
  <si>
    <t xml:space="preserve">Unless otherwise specified, all data relates to domestic applications, offers and acceptances made through Tertiary Admissions Centres </t>
  </si>
  <si>
    <t>as well as made directly to universities for undergraduate Commonwealth-supported places.</t>
  </si>
  <si>
    <t>2. The University of Notre Dame accepts only direct applications as it is not part of the Tertiary Institutions Service Centre in Western Australia.</t>
  </si>
  <si>
    <t>Table A10 Combined Applicants, offers and offer rates by institution, 2010-2020</t>
  </si>
  <si>
    <t>Undergraduate Applications, Offers and Acceptances, 2020</t>
  </si>
  <si>
    <t>Table A1 Applications, offers and acceptances by state, 2011-2020</t>
  </si>
  <si>
    <t>Table A2 Applications and offers and acceptances by Year 12 status, age, gender, and home state/interstate, by state, 2020</t>
  </si>
  <si>
    <t>Table A3 Applications, offers and acceptances by under-represented groups, by state, 2020</t>
  </si>
  <si>
    <t>Table A4.1 Applications, offers and acceptances by field of education, 2010-2020</t>
  </si>
  <si>
    <t>Table A4.2 Offer rates and acceptance rates by field of education, 2010-2020</t>
  </si>
  <si>
    <t>Environmental Studies</t>
  </si>
  <si>
    <t>Agriculture and other Related Studies</t>
  </si>
  <si>
    <t xml:space="preserve">      The University of Western Sydney</t>
  </si>
  <si>
    <t>Note:  The following Table A universities are not aligned to a university group: Australian Catholic University; Deakin University; Edith Cowan University; Macquarie University; Swinburne University of Technology; University of Canberra; University of Newcastle; University of Tasmania;  University of Wollongong; and Victoria University.</t>
  </si>
  <si>
    <t>*Charles Sturt University (CSU) joined RUN on 29 May 2019. Hence, data for CSU are included in the RUN for 2019 and 2020 for comparison purposes.</t>
  </si>
  <si>
    <t xml:space="preserve">    *Charles Sturt University</t>
  </si>
  <si>
    <t>Table A5 Applications, offers and acceptances by SES by field of education, 2020</t>
  </si>
  <si>
    <t>Table A6 Applications, offers and acceptances by region by field of education, 2020</t>
  </si>
  <si>
    <t>Table A7 Applications, offers and acceptances by Indigenous status by field of education, 2020</t>
  </si>
  <si>
    <t>Table A8.1 Current Year 12 applications, offers and acceptances by state by ATAR, 2020</t>
  </si>
  <si>
    <t>Table A8.2 Current Year 12 offer rates and acceptances rates by state by ATAR, 2020</t>
  </si>
  <si>
    <t>Table A9.1 Current Year 12 applications, offers and acceptances by SES, 2020</t>
  </si>
  <si>
    <t>Table A9.2 Share of current Year 12 applications, offers and acceptances by SES, 2020</t>
  </si>
  <si>
    <t>Table A10 Combined Applications, offers and offer rates by institution, 2010-2020</t>
  </si>
  <si>
    <t>Table A2 Applications and offers and acceptances by Year 12 status, age, gender, and home state/interstate, by state, 2020 Including Qld TAC</t>
  </si>
  <si>
    <t>Table A3 Applications, offers and acceptances by under-represented groups, by state, 2020 Including Qld TAC</t>
  </si>
  <si>
    <t>Table A5 Applicants offers and acceptances by SES by field of education, 2020 Including Qld TAC</t>
  </si>
  <si>
    <t>Table A6 Applications, offers and acceptances by region by field of education, 2020 Including Qld TAC</t>
  </si>
  <si>
    <t>Table A7 Applications, offers and acceptances by Indigenous status by field of education, 2020 Including Qld TAC</t>
  </si>
  <si>
    <t>Table A8.1 Current Year 12 applications, offers and acceptances by state by ATAR, 2020 Including Qld TAC</t>
  </si>
  <si>
    <t>Table A8.2 Current Year 12 offer rates and acceptances rates by state by ATAR, 2020 Including Qld TAC</t>
  </si>
  <si>
    <t>Table A9.1 Current Year 12 applications, offers and acceptances by SES, 2020 Including Qld TAC</t>
  </si>
  <si>
    <t>Table A9.2 Share of current Year 12 applications, offers and acceptances by SES, 2020 Including Qld TAC</t>
  </si>
  <si>
    <r>
      <t>2019</t>
    </r>
    <r>
      <rPr>
        <vertAlign val="superscript"/>
        <sz val="9"/>
        <rFont val="Arial"/>
        <family val="2"/>
      </rPr>
      <t>a</t>
    </r>
    <r>
      <rPr>
        <sz val="9"/>
        <rFont val="Arial"/>
        <family val="2"/>
      </rPr>
      <t xml:space="preserve"> denotes including Qld TAC data</t>
    </r>
  </si>
  <si>
    <r>
      <t>2019</t>
    </r>
    <r>
      <rPr>
        <vertAlign val="superscript"/>
        <sz val="9"/>
        <rFont val="Arial"/>
        <family val="2"/>
      </rPr>
      <t>b</t>
    </r>
    <r>
      <rPr>
        <sz val="9"/>
        <rFont val="Arial"/>
        <family val="2"/>
      </rPr>
      <t xml:space="preserve"> denotes excluding Qld TAC data</t>
    </r>
  </si>
  <si>
    <r>
      <t>2020</t>
    </r>
    <r>
      <rPr>
        <vertAlign val="superscript"/>
        <sz val="9"/>
        <rFont val="Arial"/>
        <family val="2"/>
      </rPr>
      <t>a</t>
    </r>
    <r>
      <rPr>
        <sz val="9"/>
        <rFont val="Arial"/>
        <family val="2"/>
      </rPr>
      <t xml:space="preserve"> denotes including Qld TAC data</t>
    </r>
  </si>
  <si>
    <r>
      <t>2020</t>
    </r>
    <r>
      <rPr>
        <vertAlign val="superscript"/>
        <sz val="9"/>
        <rFont val="Arial"/>
        <family val="2"/>
      </rPr>
      <t>b</t>
    </r>
    <r>
      <rPr>
        <sz val="9"/>
        <rFont val="Arial"/>
        <family val="2"/>
      </rPr>
      <t xml:space="preserve"> denotes excluding Qld TAC data</t>
    </r>
  </si>
  <si>
    <r>
      <t>2020</t>
    </r>
    <r>
      <rPr>
        <b/>
        <vertAlign val="superscript"/>
        <sz val="11"/>
        <color theme="1"/>
        <rFont val="Calibri"/>
        <family val="2"/>
        <scheme val="minor"/>
      </rPr>
      <t>b</t>
    </r>
  </si>
  <si>
    <r>
      <t>2019</t>
    </r>
    <r>
      <rPr>
        <b/>
        <vertAlign val="superscript"/>
        <sz val="11"/>
        <color theme="1"/>
        <rFont val="Calibri"/>
        <family val="2"/>
        <scheme val="minor"/>
      </rPr>
      <t>b</t>
    </r>
  </si>
  <si>
    <r>
      <t>2020</t>
    </r>
    <r>
      <rPr>
        <b/>
        <vertAlign val="superscript"/>
        <sz val="11"/>
        <color theme="1"/>
        <rFont val="Calibri"/>
        <family val="2"/>
        <scheme val="minor"/>
      </rPr>
      <t>a</t>
    </r>
  </si>
  <si>
    <r>
      <t>2019</t>
    </r>
    <r>
      <rPr>
        <b/>
        <vertAlign val="superscript"/>
        <sz val="11"/>
        <color theme="1"/>
        <rFont val="Calibri"/>
        <family val="2"/>
        <scheme val="minor"/>
      </rPr>
      <t>a</t>
    </r>
  </si>
  <si>
    <t xml:space="preserve">                                                                   </t>
  </si>
  <si>
    <t>Apps</t>
  </si>
  <si>
    <t>This is for the Apps Offers &amp; Commencements graph</t>
  </si>
  <si>
    <t>.Nov 26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</si>
</sst>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_-* #,##0_-;\-* #,##0_-;_-* &quot;-&quot;??_-;_-@_-"/>
    <numFmt numFmtId="166" formatCode="0.0"/>
  </numFmts>
  <fonts count="69"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sz val="10"/>
      <name val="Arial"/>
      <family val="2"/>
    </font>
    <font>
      <u/>
      <sz val="10"/>
      <color indexed="12"/>
      <name val="Arial"/>
      <family val="2"/>
    </font>
    <font>
      <b/>
      <sz val="10"/>
      <name val="Arial"/>
      <family val="2"/>
    </font>
    <font>
      <sz val="20"/>
      <name val="Tw Cen MT"/>
      <family val="2"/>
    </font>
    <font>
      <sz val="10"/>
      <name val="Tw Cen MT"/>
      <family val="2"/>
    </font>
    <font>
      <u/>
      <sz val="10"/>
      <color indexed="12"/>
      <name val="Arial"/>
      <family val="2"/>
    </font>
    <font>
      <sz val="10"/>
      <name val="Calibri"/>
      <family val="2"/>
    </font>
    <font>
      <b/>
      <sz val="10"/>
      <name val="Calibri"/>
      <family val="2"/>
    </font>
    <font>
      <sz val="8"/>
      <name val="Calibri"/>
      <family val="2"/>
    </font>
    <font>
      <i/>
      <sz val="10"/>
      <name val="Calibri"/>
      <family val="2"/>
    </font>
    <font>
      <b/>
      <sz val="11"/>
      <name val="Calibri"/>
      <family val="2"/>
    </font>
    <font>
      <sz val="11"/>
      <name val="Calibri"/>
      <family val="2"/>
    </font>
    <font>
      <i/>
      <sz val="10"/>
      <name val="Arial"/>
      <family val="2"/>
    </font>
    <font>
      <b/>
      <i/>
      <sz val="10"/>
      <name val="Arial"/>
      <family val="2"/>
    </font>
    <font>
      <sz val="9"/>
      <name val="Calibri"/>
      <family val="2"/>
    </font>
    <font>
      <i/>
      <sz val="9"/>
      <name val="Calibri"/>
      <family val="2"/>
    </font>
    <font>
      <sz val="11"/>
      <color theme="1"/>
      <name val="Calibri"/>
      <family val="2"/>
      <scheme val="minor"/>
    </font>
    <font>
      <b/>
      <sz val="11"/>
      <color theme="0"/>
      <name val="Calibri"/>
      <family val="2"/>
      <scheme val="minor"/>
    </font>
    <font>
      <b/>
      <sz val="11"/>
      <color theme="1"/>
      <name val="Calibri"/>
      <family val="2"/>
      <scheme val="minor"/>
    </font>
    <font>
      <b/>
      <sz val="14"/>
      <color theme="1"/>
      <name val="Calibri"/>
      <family val="2"/>
      <scheme val="minor"/>
    </font>
    <font>
      <sz val="10"/>
      <color theme="0"/>
      <name val="Arial"/>
      <family val="2"/>
    </font>
    <font>
      <b/>
      <sz val="14"/>
      <name val="Calibri"/>
      <family val="2"/>
      <scheme val="minor"/>
    </font>
    <font>
      <sz val="10"/>
      <color theme="0"/>
      <name val="Calibri"/>
      <family val="2"/>
      <scheme val="minor"/>
    </font>
    <font>
      <b/>
      <sz val="11"/>
      <name val="Calibri"/>
      <family val="2"/>
      <scheme val="minor"/>
    </font>
    <font>
      <sz val="12"/>
      <color theme="0"/>
      <name val="Arial"/>
      <family val="2"/>
    </font>
    <font>
      <sz val="10"/>
      <name val="Calibri"/>
      <family val="2"/>
      <scheme val="minor"/>
    </font>
    <font>
      <i/>
      <sz val="10"/>
      <color theme="1"/>
      <name val="Calibri"/>
      <family val="2"/>
      <scheme val="minor"/>
    </font>
    <font>
      <b/>
      <sz val="10"/>
      <name val="Calibri"/>
      <family val="2"/>
      <scheme val="minor"/>
    </font>
    <font>
      <b/>
      <sz val="12"/>
      <color theme="0"/>
      <name val="Calibri"/>
      <family val="2"/>
      <scheme val="minor"/>
    </font>
    <font>
      <sz val="10"/>
      <color rgb="FFFF0000"/>
      <name val="Arial"/>
      <family val="2"/>
    </font>
    <font>
      <b/>
      <sz val="10"/>
      <color theme="1"/>
      <name val="Calibri"/>
      <family val="2"/>
      <scheme val="minor"/>
    </font>
    <font>
      <sz val="10"/>
      <color rgb="FF000000"/>
      <name val="Calibri"/>
      <family val="2"/>
      <scheme val="minor"/>
    </font>
    <font>
      <sz val="14"/>
      <name val="Calibri"/>
      <family val="2"/>
      <scheme val="minor"/>
    </font>
    <font>
      <u/>
      <sz val="10"/>
      <color indexed="12"/>
      <name val="Calibri"/>
      <family val="2"/>
      <scheme val="minor"/>
    </font>
    <font>
      <sz val="10"/>
      <color rgb="FFFF0000"/>
      <name val="Calibri"/>
      <family val="2"/>
      <scheme val="minor"/>
    </font>
    <font>
      <sz val="8"/>
      <name val="Calibri"/>
      <family val="2"/>
      <scheme val="minor"/>
    </font>
    <font>
      <i/>
      <sz val="1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4"/>
      <name val="Arial"/>
      <family val="2"/>
    </font>
    <font>
      <sz val="9"/>
      <name val="Arial"/>
      <family val="2"/>
    </font>
    <font>
      <sz val="10"/>
      <color rgb="FF0070C0"/>
      <name val="Arial"/>
      <family val="2"/>
    </font>
    <font>
      <u/>
      <sz val="10"/>
      <color rgb="FF0070C0"/>
      <name val="Arial"/>
      <family val="2"/>
    </font>
    <font>
      <sz val="10"/>
      <color theme="5"/>
      <name val="Arial"/>
      <family val="2"/>
    </font>
    <font>
      <sz val="10"/>
      <color rgb="FF00B050"/>
      <name val="Arial"/>
      <family val="2"/>
    </font>
    <font>
      <b/>
      <sz val="10"/>
      <color rgb="FF000000"/>
      <name val="Calibri"/>
      <family val="2"/>
      <scheme val="minor"/>
    </font>
    <font>
      <sz val="10"/>
      <color theme="1"/>
      <name val="Calibri"/>
      <family val="2"/>
      <scheme val="minor"/>
    </font>
    <font>
      <b/>
      <sz val="10"/>
      <color rgb="FFFF0000"/>
      <name val="Calibri"/>
      <family val="2"/>
      <scheme val="minor"/>
    </font>
    <font>
      <b/>
      <vertAlign val="superscript"/>
      <sz val="11"/>
      <color theme="1"/>
      <name val="Calibri"/>
      <family val="2"/>
      <scheme val="minor"/>
    </font>
    <font>
      <vertAlign val="superscript"/>
      <sz val="9"/>
      <name val="Arial"/>
      <family val="2"/>
    </font>
    <font>
      <sz val="10"/>
      <color theme="1"/>
      <name val="Arial"/>
      <family val="2"/>
    </font>
  </fonts>
  <fills count="39">
    <fill>
      <patternFill patternType="none"/>
    </fill>
    <fill>
      <patternFill patternType="gray125"/>
    </fill>
    <fill>
      <patternFill patternType="solid">
        <fgColor rgb="FFFFC000"/>
        <bgColor indexed="64"/>
      </patternFill>
    </fill>
    <fill>
      <patternFill patternType="solid">
        <fgColor theme="3"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bgColor indexed="64"/>
      </patternFill>
    </fill>
    <fill>
      <patternFill patternType="solid">
        <fgColor indexed="43"/>
        <bgColor indexed="64"/>
      </patternFill>
    </fill>
    <fill>
      <patternFill patternType="solid">
        <fgColor theme="8" tint="0.79998168889431442"/>
        <bgColor indexed="64"/>
      </patternFill>
    </fill>
    <fill>
      <patternFill patternType="solid">
        <fgColor theme="6" tint="0.39997558519241921"/>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style="thin">
        <color indexed="64"/>
      </bottom>
      <diagonal/>
    </border>
    <border>
      <left style="medium">
        <color theme="1"/>
      </left>
      <right style="thick">
        <color indexed="64"/>
      </right>
      <top style="medium">
        <color theme="1"/>
      </top>
      <bottom/>
      <diagonal/>
    </border>
    <border>
      <left/>
      <right style="medium">
        <color theme="1"/>
      </right>
      <top style="medium">
        <color theme="1"/>
      </top>
      <bottom/>
      <diagonal/>
    </border>
    <border>
      <left style="medium">
        <color theme="1"/>
      </left>
      <right style="thick">
        <color indexed="64"/>
      </right>
      <top/>
      <bottom/>
      <diagonal/>
    </border>
    <border>
      <left/>
      <right style="medium">
        <color theme="1"/>
      </right>
      <top/>
      <bottom/>
      <diagonal/>
    </border>
    <border>
      <left style="thick">
        <color indexed="64"/>
      </left>
      <right style="medium">
        <color theme="1"/>
      </right>
      <top/>
      <bottom/>
      <diagonal/>
    </border>
    <border>
      <left style="medium">
        <color theme="1"/>
      </left>
      <right style="thick">
        <color indexed="64"/>
      </right>
      <top/>
      <bottom style="medium">
        <color theme="1"/>
      </bottom>
      <diagonal/>
    </border>
    <border>
      <left/>
      <right style="medium">
        <color theme="1"/>
      </right>
      <top/>
      <bottom style="medium">
        <color theme="1"/>
      </bottom>
      <diagonal/>
    </border>
    <border>
      <left style="thin">
        <color indexed="64"/>
      </left>
      <right style="thin">
        <color theme="1"/>
      </right>
      <top style="thin">
        <color indexed="64"/>
      </top>
      <bottom style="thin">
        <color indexed="64"/>
      </bottom>
      <diagonal/>
    </border>
    <border>
      <left style="thin">
        <color indexed="64"/>
      </left>
      <right style="thin">
        <color theme="1"/>
      </right>
      <top/>
      <bottom/>
      <diagonal/>
    </border>
    <border>
      <left style="thin">
        <color theme="1"/>
      </left>
      <right/>
      <top/>
      <bottom/>
      <diagonal/>
    </border>
    <border>
      <left/>
      <right style="thin">
        <color theme="1"/>
      </right>
      <top style="thin">
        <color indexed="64"/>
      </top>
      <bottom style="thin">
        <color indexed="64"/>
      </bottom>
      <diagonal/>
    </border>
  </borders>
  <cellStyleXfs count="70">
    <xf numFmtId="0" fontId="0" fillId="0" borderId="0"/>
    <xf numFmtId="43" fontId="4" fillId="0" borderId="0" applyFont="0" applyFill="0" applyBorder="0" applyAlignment="0" applyProtection="0"/>
    <xf numFmtId="43" fontId="4" fillId="0" borderId="0" applyFont="0" applyFill="0" applyBorder="0" applyAlignment="0" applyProtection="0"/>
    <xf numFmtId="0" fontId="7"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22" fillId="0" borderId="0"/>
    <xf numFmtId="0" fontId="6"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3" fillId="0" borderId="0"/>
    <xf numFmtId="0" fontId="43" fillId="0" borderId="0" applyNumberFormat="0" applyFill="0" applyBorder="0" applyAlignment="0" applyProtection="0"/>
    <xf numFmtId="0" fontId="44" fillId="0" borderId="10" applyNumberFormat="0" applyFill="0" applyAlignment="0" applyProtection="0"/>
    <xf numFmtId="0" fontId="45" fillId="0" borderId="11" applyNumberFormat="0" applyFill="0" applyAlignment="0" applyProtection="0"/>
    <xf numFmtId="0" fontId="46" fillId="0" borderId="12" applyNumberFormat="0" applyFill="0" applyAlignment="0" applyProtection="0"/>
    <xf numFmtId="0" fontId="46" fillId="0" borderId="0" applyNumberFormat="0" applyFill="0" applyBorder="0" applyAlignment="0" applyProtection="0"/>
    <xf numFmtId="0" fontId="47" fillId="4" borderId="0" applyNumberFormat="0" applyBorder="0" applyAlignment="0" applyProtection="0"/>
    <xf numFmtId="0" fontId="48" fillId="5" borderId="0" applyNumberFormat="0" applyBorder="0" applyAlignment="0" applyProtection="0"/>
    <xf numFmtId="0" fontId="49" fillId="6" borderId="0" applyNumberFormat="0" applyBorder="0" applyAlignment="0" applyProtection="0"/>
    <xf numFmtId="0" fontId="50" fillId="7" borderId="13" applyNumberFormat="0" applyAlignment="0" applyProtection="0"/>
    <xf numFmtId="0" fontId="51" fillId="8" borderId="14" applyNumberFormat="0" applyAlignment="0" applyProtection="0"/>
    <xf numFmtId="0" fontId="52" fillId="8" borderId="13" applyNumberFormat="0" applyAlignment="0" applyProtection="0"/>
    <xf numFmtId="0" fontId="53" fillId="0" borderId="15" applyNumberFormat="0" applyFill="0" applyAlignment="0" applyProtection="0"/>
    <xf numFmtId="0" fontId="23" fillId="9" borderId="16" applyNumberFormat="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24" fillId="0" borderId="18" applyNumberFormat="0" applyFill="0" applyAlignment="0" applyProtection="0"/>
    <xf numFmtId="0" fontId="56"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56" fillId="14" borderId="0" applyNumberFormat="0" applyBorder="0" applyAlignment="0" applyProtection="0"/>
    <xf numFmtId="0" fontId="56"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56" fillId="18" borderId="0" applyNumberFormat="0" applyBorder="0" applyAlignment="0" applyProtection="0"/>
    <xf numFmtId="0" fontId="56"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56" fillId="22" borderId="0" applyNumberFormat="0" applyBorder="0" applyAlignment="0" applyProtection="0"/>
    <xf numFmtId="0" fontId="56"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56" fillId="26" borderId="0" applyNumberFormat="0" applyBorder="0" applyAlignment="0" applyProtection="0"/>
    <xf numFmtId="0" fontId="56"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56" fillId="30" borderId="0" applyNumberFormat="0" applyBorder="0" applyAlignment="0" applyProtection="0"/>
    <xf numFmtId="0" fontId="56"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56" fillId="34" borderId="0" applyNumberFormat="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0" fontId="1" fillId="10" borderId="17" applyNumberFormat="0" applyFont="0" applyAlignment="0" applyProtection="0"/>
    <xf numFmtId="0" fontId="57" fillId="0" borderId="0">
      <protection locked="0"/>
    </xf>
    <xf numFmtId="0" fontId="8" fillId="35" borderId="0">
      <alignment vertical="center"/>
      <protection locked="0"/>
    </xf>
    <xf numFmtId="0" fontId="4" fillId="35" borderId="4">
      <alignment horizontal="center" vertical="center"/>
      <protection locked="0"/>
    </xf>
    <xf numFmtId="0" fontId="4" fillId="35" borderId="5">
      <alignment vertical="center"/>
      <protection locked="0"/>
    </xf>
    <xf numFmtId="0" fontId="4" fillId="36" borderId="0">
      <protection locked="0"/>
    </xf>
    <xf numFmtId="0" fontId="8" fillId="0" borderId="0">
      <protection locked="0"/>
    </xf>
    <xf numFmtId="0" fontId="1" fillId="0" borderId="0"/>
    <xf numFmtId="0" fontId="4" fillId="0" borderId="0"/>
    <xf numFmtId="0" fontId="4" fillId="35" borderId="5">
      <alignment vertical="center"/>
      <protection locked="0"/>
    </xf>
    <xf numFmtId="43" fontId="4" fillId="0" borderId="0" applyFont="0" applyFill="0" applyBorder="0" applyAlignment="0" applyProtection="0"/>
    <xf numFmtId="9" fontId="4" fillId="0" borderId="0" applyFont="0" applyFill="0" applyBorder="0" applyAlignment="0" applyProtection="0"/>
    <xf numFmtId="0" fontId="1" fillId="0" borderId="0"/>
  </cellStyleXfs>
  <cellXfs count="331">
    <xf numFmtId="0" fontId="0" fillId="0" borderId="0" xfId="0"/>
    <xf numFmtId="0" fontId="0" fillId="0" borderId="0" xfId="0" applyAlignment="1">
      <alignment horizontal="left"/>
    </xf>
    <xf numFmtId="0" fontId="0" fillId="0" borderId="0" xfId="0" applyAlignment="1"/>
    <xf numFmtId="0" fontId="8" fillId="0" borderId="0" xfId="0" applyFont="1"/>
    <xf numFmtId="164" fontId="0" fillId="0" borderId="0" xfId="0" applyNumberFormat="1" applyAlignment="1"/>
    <xf numFmtId="0" fontId="0" fillId="0" borderId="0" xfId="0" applyBorder="1"/>
    <xf numFmtId="0" fontId="8" fillId="0" borderId="0" xfId="0" applyFont="1" applyBorder="1"/>
    <xf numFmtId="0" fontId="0" fillId="0" borderId="0" xfId="0" applyBorder="1" applyAlignment="1"/>
    <xf numFmtId="0" fontId="9" fillId="0" borderId="0" xfId="0" applyFont="1" applyAlignment="1">
      <alignment wrapText="1"/>
    </xf>
    <xf numFmtId="0" fontId="10" fillId="0" borderId="0" xfId="0" applyFont="1" applyAlignment="1">
      <alignment wrapText="1"/>
    </xf>
    <xf numFmtId="0" fontId="7" fillId="0" borderId="0" xfId="3" applyAlignment="1" applyProtection="1">
      <alignment horizontal="left"/>
    </xf>
    <xf numFmtId="0" fontId="6" fillId="0" borderId="0" xfId="0" applyFont="1" applyAlignment="1"/>
    <xf numFmtId="0" fontId="9" fillId="0" borderId="0" xfId="0" applyFont="1" applyAlignment="1"/>
    <xf numFmtId="0" fontId="25" fillId="0" borderId="0" xfId="0" applyFont="1"/>
    <xf numFmtId="0" fontId="0" fillId="2" borderId="1" xfId="0" applyFill="1" applyBorder="1"/>
    <xf numFmtId="0" fontId="24" fillId="2" borderId="1" xfId="0" applyFont="1" applyFill="1" applyBorder="1"/>
    <xf numFmtId="0" fontId="26" fillId="0" borderId="0" xfId="0" applyFont="1"/>
    <xf numFmtId="0" fontId="27" fillId="0" borderId="0" xfId="0" applyFont="1"/>
    <xf numFmtId="0" fontId="28" fillId="3" borderId="1" xfId="0" applyFont="1" applyFill="1" applyBorder="1"/>
    <xf numFmtId="0" fontId="8" fillId="0" borderId="0" xfId="0" applyFont="1" applyAlignment="1"/>
    <xf numFmtId="0" fontId="29" fillId="2" borderId="1" xfId="0" applyFont="1" applyFill="1" applyBorder="1"/>
    <xf numFmtId="0" fontId="25" fillId="0" borderId="0" xfId="0" applyFont="1" applyAlignment="1"/>
    <xf numFmtId="0" fontId="30" fillId="3" borderId="1" xfId="0" applyFont="1" applyFill="1" applyBorder="1"/>
    <xf numFmtId="0" fontId="31" fillId="0" borderId="1" xfId="0" applyFont="1" applyBorder="1"/>
    <xf numFmtId="3" fontId="31" fillId="0" borderId="1" xfId="0" applyNumberFormat="1" applyFont="1" applyBorder="1"/>
    <xf numFmtId="0" fontId="0" fillId="0" borderId="1" xfId="0" applyBorder="1"/>
    <xf numFmtId="0" fontId="31" fillId="2" borderId="1" xfId="0" applyFont="1" applyFill="1" applyBorder="1"/>
    <xf numFmtId="0" fontId="24" fillId="0" borderId="1" xfId="0" applyFont="1" applyBorder="1"/>
    <xf numFmtId="0" fontId="32" fillId="0" borderId="1" xfId="0" applyFont="1" applyBorder="1" applyAlignment="1">
      <alignment horizontal="left" indent="1"/>
    </xf>
    <xf numFmtId="164" fontId="31" fillId="0" borderId="1" xfId="0" applyNumberFormat="1" applyFont="1" applyBorder="1"/>
    <xf numFmtId="0" fontId="24" fillId="2" borderId="1" xfId="0" applyFont="1" applyFill="1" applyBorder="1" applyAlignment="1">
      <alignment horizontal="center" vertical="center" wrapText="1"/>
    </xf>
    <xf numFmtId="0" fontId="24" fillId="0" borderId="2" xfId="0" applyFont="1" applyBorder="1" applyAlignment="1">
      <alignment horizontal="left"/>
    </xf>
    <xf numFmtId="0" fontId="31" fillId="0" borderId="1" xfId="0" applyFont="1" applyFill="1" applyBorder="1" applyAlignment="1">
      <alignment wrapText="1"/>
    </xf>
    <xf numFmtId="0" fontId="29" fillId="2" borderId="1" xfId="0" applyFont="1" applyFill="1" applyBorder="1" applyAlignment="1">
      <alignment vertical="center" wrapText="1"/>
    </xf>
    <xf numFmtId="0" fontId="29" fillId="2" borderId="1" xfId="0" applyFont="1" applyFill="1" applyBorder="1" applyAlignment="1">
      <alignment horizontal="center" vertical="center" wrapText="1"/>
    </xf>
    <xf numFmtId="0" fontId="33" fillId="0" borderId="1" xfId="0" applyFont="1" applyBorder="1"/>
    <xf numFmtId="3" fontId="12" fillId="0" borderId="1" xfId="0" applyNumberFormat="1" applyFont="1" applyBorder="1" applyAlignment="1">
      <alignment horizontal="right" wrapText="1"/>
    </xf>
    <xf numFmtId="3" fontId="13" fillId="0" borderId="1" xfId="0" applyNumberFormat="1" applyFont="1" applyBorder="1" applyAlignment="1">
      <alignment horizontal="right" wrapText="1"/>
    </xf>
    <xf numFmtId="0" fontId="14" fillId="0" borderId="0" xfId="0" applyFont="1"/>
    <xf numFmtId="0" fontId="34" fillId="3" borderId="2" xfId="0" applyFont="1" applyFill="1" applyBorder="1" applyAlignment="1"/>
    <xf numFmtId="0" fontId="0" fillId="0" borderId="0" xfId="0" applyFill="1"/>
    <xf numFmtId="0" fontId="4" fillId="0" borderId="0" xfId="0" applyFont="1" applyFill="1"/>
    <xf numFmtId="0" fontId="0" fillId="0" borderId="0" xfId="0" applyFill="1" applyBorder="1" applyAlignment="1"/>
    <xf numFmtId="0" fontId="0" fillId="0" borderId="0" xfId="0" applyFill="1" applyBorder="1"/>
    <xf numFmtId="0" fontId="29" fillId="2" borderId="3" xfId="0" applyFont="1" applyFill="1" applyBorder="1" applyAlignment="1"/>
    <xf numFmtId="0" fontId="34" fillId="3" borderId="1" xfId="0" applyFont="1" applyFill="1" applyBorder="1" applyAlignment="1"/>
    <xf numFmtId="3" fontId="0" fillId="0" borderId="0" xfId="0" applyNumberFormat="1" applyBorder="1"/>
    <xf numFmtId="3" fontId="0" fillId="0" borderId="0" xfId="0" applyNumberFormat="1"/>
    <xf numFmtId="164" fontId="33" fillId="0" borderId="1" xfId="0" applyNumberFormat="1" applyFont="1" applyBorder="1"/>
    <xf numFmtId="0" fontId="24" fillId="0" borderId="2" xfId="0" applyFont="1" applyBorder="1"/>
    <xf numFmtId="0" fontId="8" fillId="0" borderId="2" xfId="0" applyFont="1" applyBorder="1"/>
    <xf numFmtId="3" fontId="0" fillId="0" borderId="0" xfId="0" applyNumberFormat="1" applyAlignment="1"/>
    <xf numFmtId="3" fontId="6" fillId="0" borderId="0" xfId="0" applyNumberFormat="1" applyFont="1" applyAlignment="1"/>
    <xf numFmtId="0" fontId="8" fillId="0" borderId="0" xfId="0" applyFont="1" applyAlignment="1">
      <alignment horizontal="left"/>
    </xf>
    <xf numFmtId="0" fontId="31" fillId="0" borderId="4" xfId="0" applyFont="1" applyFill="1" applyBorder="1"/>
    <xf numFmtId="0" fontId="24" fillId="2" borderId="1" xfId="0" applyFont="1" applyFill="1" applyBorder="1" applyAlignment="1">
      <alignment horizontal="center"/>
    </xf>
    <xf numFmtId="0" fontId="34" fillId="3" borderId="5" xfId="0" applyFont="1" applyFill="1" applyBorder="1" applyAlignment="1"/>
    <xf numFmtId="0" fontId="23" fillId="3" borderId="5" xfId="0" applyFont="1" applyFill="1" applyBorder="1" applyAlignment="1"/>
    <xf numFmtId="0" fontId="0" fillId="0" borderId="0" xfId="0" applyFill="1" applyAlignment="1"/>
    <xf numFmtId="3" fontId="15" fillId="0" borderId="1" xfId="0" applyNumberFormat="1" applyFont="1" applyBorder="1" applyAlignment="1">
      <alignment horizontal="right" wrapText="1"/>
    </xf>
    <xf numFmtId="0" fontId="4" fillId="0" borderId="0" xfId="7" applyFont="1" applyFill="1"/>
    <xf numFmtId="0" fontId="33" fillId="0" borderId="1" xfId="7" applyFont="1" applyFill="1" applyBorder="1"/>
    <xf numFmtId="0" fontId="14" fillId="0" borderId="0" xfId="7" applyFont="1" applyFill="1"/>
    <xf numFmtId="0" fontId="33" fillId="0" borderId="0" xfId="7" applyFont="1" applyFill="1" applyBorder="1"/>
    <xf numFmtId="165" fontId="36" fillId="0" borderId="0" xfId="2" applyNumberFormat="1" applyFont="1" applyFill="1" applyBorder="1"/>
    <xf numFmtId="164" fontId="24" fillId="0" borderId="0" xfId="12" applyNumberFormat="1" applyFont="1" applyFill="1" applyBorder="1"/>
    <xf numFmtId="0" fontId="25" fillId="0" borderId="0" xfId="7" applyFont="1" applyFill="1"/>
    <xf numFmtId="0" fontId="31" fillId="0" borderId="1" xfId="7" applyFont="1" applyFill="1" applyBorder="1"/>
    <xf numFmtId="164" fontId="37" fillId="0" borderId="3" xfId="12" applyNumberFormat="1" applyFont="1" applyFill="1" applyBorder="1" applyAlignment="1"/>
    <xf numFmtId="3" fontId="12" fillId="0" borderId="1" xfId="0" applyNumberFormat="1" applyFont="1" applyFill="1" applyBorder="1" applyAlignment="1">
      <alignment horizontal="right" wrapText="1"/>
    </xf>
    <xf numFmtId="3" fontId="15" fillId="0" borderId="1" xfId="0" applyNumberFormat="1" applyFont="1" applyFill="1" applyBorder="1" applyAlignment="1">
      <alignment horizontal="right" wrapText="1"/>
    </xf>
    <xf numFmtId="0" fontId="34" fillId="3" borderId="1" xfId="0" applyFont="1" applyFill="1" applyBorder="1" applyAlignment="1">
      <alignment horizontal="center"/>
    </xf>
    <xf numFmtId="0" fontId="31" fillId="0" borderId="0" xfId="0" applyFont="1" applyAlignment="1"/>
    <xf numFmtId="0" fontId="38" fillId="0" borderId="0" xfId="0" applyFont="1" applyAlignment="1"/>
    <xf numFmtId="0" fontId="39" fillId="0" borderId="0" xfId="3" applyFont="1" applyAlignment="1" applyProtection="1">
      <alignment horizontal="left"/>
    </xf>
    <xf numFmtId="164" fontId="31" fillId="0" borderId="0" xfId="0" applyNumberFormat="1" applyFont="1" applyAlignment="1"/>
    <xf numFmtId="0" fontId="31" fillId="0" borderId="0" xfId="0" applyFont="1"/>
    <xf numFmtId="164" fontId="40" fillId="0" borderId="0" xfId="0" applyNumberFormat="1" applyFont="1" applyAlignment="1"/>
    <xf numFmtId="2" fontId="31" fillId="0" borderId="0" xfId="0" applyNumberFormat="1" applyFont="1" applyAlignment="1"/>
    <xf numFmtId="0" fontId="31" fillId="2" borderId="1" xfId="0" applyFont="1" applyFill="1" applyBorder="1" applyAlignment="1"/>
    <xf numFmtId="0" fontId="41" fillId="0" borderId="0" xfId="0" applyFont="1"/>
    <xf numFmtId="0" fontId="31" fillId="0" borderId="0" xfId="0" applyFont="1" applyBorder="1"/>
    <xf numFmtId="3" fontId="31" fillId="0" borderId="0" xfId="0" applyNumberFormat="1" applyFont="1" applyBorder="1"/>
    <xf numFmtId="0" fontId="31" fillId="0" borderId="0" xfId="0" applyFont="1" applyAlignment="1">
      <alignment horizontal="left"/>
    </xf>
    <xf numFmtId="3" fontId="31" fillId="0" borderId="0" xfId="0" applyNumberFormat="1" applyFont="1" applyAlignment="1"/>
    <xf numFmtId="3" fontId="42" fillId="0" borderId="1" xfId="0" applyNumberFormat="1" applyFont="1" applyBorder="1"/>
    <xf numFmtId="3" fontId="33" fillId="0" borderId="1" xfId="0" applyNumberFormat="1" applyFont="1" applyBorder="1"/>
    <xf numFmtId="3" fontId="33" fillId="0" borderId="1" xfId="0" applyNumberFormat="1" applyFont="1" applyFill="1" applyBorder="1"/>
    <xf numFmtId="0" fontId="40" fillId="0" borderId="0" xfId="0" applyFont="1" applyAlignment="1">
      <alignment horizontal="left"/>
    </xf>
    <xf numFmtId="0" fontId="31" fillId="0" borderId="2" xfId="0" applyFont="1" applyBorder="1"/>
    <xf numFmtId="0" fontId="40" fillId="0" borderId="0" xfId="0" applyFont="1" applyFill="1" applyAlignment="1"/>
    <xf numFmtId="0" fontId="31" fillId="0" borderId="0" xfId="0" applyFont="1" applyFill="1" applyAlignment="1"/>
    <xf numFmtId="164" fontId="31" fillId="0" borderId="0" xfId="0" applyNumberFormat="1" applyFont="1" applyFill="1" applyAlignment="1"/>
    <xf numFmtId="0" fontId="39" fillId="0" borderId="0" xfId="3" applyFont="1" applyAlignment="1" applyProtection="1"/>
    <xf numFmtId="0" fontId="31" fillId="0" borderId="0" xfId="0" applyFont="1" applyFill="1"/>
    <xf numFmtId="0" fontId="40" fillId="0" borderId="0" xfId="0" applyFont="1" applyFill="1"/>
    <xf numFmtId="0" fontId="4" fillId="0" borderId="0" xfId="0" applyFont="1"/>
    <xf numFmtId="0" fontId="4" fillId="0" borderId="0" xfId="0" applyFont="1" applyAlignment="1"/>
    <xf numFmtId="0" fontId="35" fillId="0" borderId="0" xfId="0" applyFont="1" applyAlignment="1"/>
    <xf numFmtId="0" fontId="35" fillId="0" borderId="0" xfId="0" applyFont="1"/>
    <xf numFmtId="0" fontId="35" fillId="0" borderId="0" xfId="0" applyFont="1" applyBorder="1" applyAlignment="1"/>
    <xf numFmtId="0" fontId="14" fillId="0" borderId="0" xfId="0" applyFont="1" applyFill="1"/>
    <xf numFmtId="164" fontId="0" fillId="0" borderId="0" xfId="0" applyNumberFormat="1" applyFill="1" applyAlignment="1"/>
    <xf numFmtId="0" fontId="41" fillId="0" borderId="0" xfId="0" applyFont="1" applyFill="1"/>
    <xf numFmtId="3" fontId="13" fillId="0" borderId="0" xfId="0" applyNumberFormat="1" applyFont="1" applyBorder="1" applyAlignment="1">
      <alignment horizontal="right" wrapText="1"/>
    </xf>
    <xf numFmtId="0" fontId="29" fillId="2" borderId="1" xfId="0" applyFont="1" applyFill="1" applyBorder="1" applyAlignment="1">
      <alignment horizontal="center"/>
    </xf>
    <xf numFmtId="3" fontId="31" fillId="0" borderId="1" xfId="0" applyNumberFormat="1" applyFont="1" applyBorder="1" applyAlignment="1">
      <alignment vertical="center"/>
    </xf>
    <xf numFmtId="164" fontId="31" fillId="0" borderId="1" xfId="0" applyNumberFormat="1" applyFont="1" applyBorder="1" applyAlignment="1">
      <alignment vertical="center"/>
    </xf>
    <xf numFmtId="3" fontId="33" fillId="0" borderId="1" xfId="0" applyNumberFormat="1" applyFont="1" applyBorder="1" applyAlignment="1">
      <alignment vertical="center"/>
    </xf>
    <xf numFmtId="0" fontId="22" fillId="2" borderId="1" xfId="0" applyFont="1" applyFill="1" applyBorder="1" applyAlignment="1">
      <alignment horizontal="center" vertical="center"/>
    </xf>
    <xf numFmtId="3" fontId="31" fillId="0" borderId="1" xfId="0" applyNumberFormat="1" applyFont="1" applyFill="1" applyBorder="1"/>
    <xf numFmtId="3" fontId="31" fillId="0" borderId="1" xfId="0" applyNumberFormat="1" applyFont="1" applyBorder="1" applyAlignment="1"/>
    <xf numFmtId="164" fontId="31" fillId="0" borderId="1" xfId="0" applyNumberFormat="1" applyFont="1" applyBorder="1" applyAlignment="1"/>
    <xf numFmtId="165" fontId="31" fillId="0" borderId="1" xfId="1" applyNumberFormat="1" applyFont="1" applyBorder="1"/>
    <xf numFmtId="164" fontId="42" fillId="0" borderId="1" xfId="0" applyNumberFormat="1" applyFont="1" applyBorder="1"/>
    <xf numFmtId="0" fontId="18" fillId="0" borderId="0" xfId="0" applyFont="1" applyBorder="1"/>
    <xf numFmtId="0" fontId="19" fillId="0" borderId="0" xfId="0" applyFont="1" applyBorder="1"/>
    <xf numFmtId="0" fontId="18" fillId="0" borderId="0" xfId="0" applyFont="1"/>
    <xf numFmtId="1" fontId="31" fillId="0" borderId="0" xfId="0" applyNumberFormat="1" applyFont="1" applyAlignment="1"/>
    <xf numFmtId="0" fontId="0" fillId="0" borderId="0" xfId="0" applyNumberFormat="1" applyBorder="1" applyAlignment="1">
      <alignment horizontal="center"/>
    </xf>
    <xf numFmtId="49" fontId="0" fillId="0" borderId="0" xfId="0" applyNumberFormat="1" applyBorder="1" applyAlignment="1">
      <alignment horizontal="center"/>
    </xf>
    <xf numFmtId="0" fontId="0" fillId="0" borderId="0" xfId="0" applyBorder="1" applyAlignment="1">
      <alignment horizontal="center"/>
    </xf>
    <xf numFmtId="49" fontId="0" fillId="0" borderId="0" xfId="0" applyNumberFormat="1" applyBorder="1" applyAlignment="1">
      <alignment horizontal="right" vertical="center"/>
    </xf>
    <xf numFmtId="165" fontId="14" fillId="0" borderId="0" xfId="7" applyNumberFormat="1" applyFont="1" applyFill="1"/>
    <xf numFmtId="0" fontId="35" fillId="0" borderId="0" xfId="0" applyFont="1" applyBorder="1" applyAlignment="1">
      <alignment horizontal="left"/>
    </xf>
    <xf numFmtId="0" fontId="35" fillId="0" borderId="0" xfId="0" applyFont="1" applyBorder="1"/>
    <xf numFmtId="3" fontId="13" fillId="0" borderId="1" xfId="0" applyNumberFormat="1" applyFont="1" applyFill="1" applyBorder="1" applyAlignment="1">
      <alignment horizontal="right" wrapText="1"/>
    </xf>
    <xf numFmtId="3" fontId="20" fillId="0" borderId="0" xfId="0" applyNumberFormat="1" applyFont="1" applyBorder="1" applyAlignment="1">
      <alignment horizontal="right" vertical="center" wrapText="1"/>
    </xf>
    <xf numFmtId="3" fontId="21" fillId="0" borderId="0" xfId="0" applyNumberFormat="1" applyFont="1" applyBorder="1" applyAlignment="1">
      <alignment horizontal="right" vertical="center" wrapText="1"/>
    </xf>
    <xf numFmtId="0" fontId="21" fillId="0" borderId="0" xfId="0" applyFont="1" applyBorder="1" applyAlignment="1">
      <alignment horizontal="right" vertical="center" wrapText="1"/>
    </xf>
    <xf numFmtId="9" fontId="0" fillId="0" borderId="0" xfId="11" applyFont="1" applyBorder="1"/>
    <xf numFmtId="9" fontId="8" fillId="0" borderId="0" xfId="11" applyFont="1" applyBorder="1"/>
    <xf numFmtId="9" fontId="0" fillId="0" borderId="0" xfId="11" applyFont="1"/>
    <xf numFmtId="3" fontId="15" fillId="0" borderId="1" xfId="0" applyNumberFormat="1" applyFont="1" applyFill="1" applyBorder="1" applyAlignment="1">
      <alignment horizontal="left" wrapText="1" indent="1"/>
    </xf>
    <xf numFmtId="3" fontId="42" fillId="0" borderId="1" xfId="0" applyNumberFormat="1" applyFont="1" applyFill="1" applyBorder="1"/>
    <xf numFmtId="164" fontId="42" fillId="0" borderId="1" xfId="0" applyNumberFormat="1" applyFont="1" applyFill="1" applyBorder="1"/>
    <xf numFmtId="0" fontId="32" fillId="0" borderId="1" xfId="0" applyFont="1" applyFill="1" applyBorder="1" applyAlignment="1">
      <alignment horizontal="left" indent="1"/>
    </xf>
    <xf numFmtId="0" fontId="17" fillId="0" borderId="0" xfId="0" applyFont="1" applyBorder="1" applyAlignment="1">
      <alignment vertical="top" wrapText="1"/>
    </xf>
    <xf numFmtId="164" fontId="31" fillId="0" borderId="1" xfId="11" applyNumberFormat="1" applyFont="1" applyBorder="1"/>
    <xf numFmtId="0" fontId="2" fillId="2" borderId="1" xfId="0" applyFont="1" applyFill="1" applyBorder="1" applyAlignment="1">
      <alignment horizontal="center" vertical="center"/>
    </xf>
    <xf numFmtId="0" fontId="41" fillId="0" borderId="0" xfId="0" applyFont="1" applyAlignment="1">
      <alignment horizontal="left"/>
    </xf>
    <xf numFmtId="0" fontId="1" fillId="2" borderId="1" xfId="0" applyFont="1" applyFill="1" applyBorder="1" applyAlignment="1">
      <alignment horizontal="center" vertical="center"/>
    </xf>
    <xf numFmtId="0" fontId="24" fillId="2" borderId="2" xfId="0" applyFont="1" applyFill="1" applyBorder="1" applyAlignment="1">
      <alignment horizontal="center" vertical="center" wrapText="1"/>
    </xf>
    <xf numFmtId="0" fontId="0" fillId="0" borderId="8" xfId="0" applyFill="1" applyBorder="1"/>
    <xf numFmtId="165" fontId="31" fillId="0" borderId="2" xfId="1" applyNumberFormat="1" applyFont="1" applyBorder="1"/>
    <xf numFmtId="165" fontId="36" fillId="0" borderId="1" xfId="0" applyNumberFormat="1" applyFont="1" applyBorder="1"/>
    <xf numFmtId="165" fontId="36" fillId="0" borderId="2" xfId="0" applyNumberFormat="1" applyFont="1" applyBorder="1"/>
    <xf numFmtId="0" fontId="8" fillId="0" borderId="0" xfId="0" applyFont="1" applyFill="1" applyAlignment="1"/>
    <xf numFmtId="0" fontId="7" fillId="0" borderId="0" xfId="3" applyAlignment="1" applyProtection="1"/>
    <xf numFmtId="0" fontId="7" fillId="0" borderId="0" xfId="3" applyFill="1" applyAlignment="1" applyProtection="1"/>
    <xf numFmtId="3" fontId="41" fillId="0" borderId="0" xfId="0" applyNumberFormat="1" applyFont="1"/>
    <xf numFmtId="3" fontId="31" fillId="0" borderId="0" xfId="0" applyNumberFormat="1" applyFont="1"/>
    <xf numFmtId="0" fontId="0" fillId="0" borderId="0" xfId="0" applyFill="1" applyBorder="1" applyAlignment="1">
      <alignment horizontal="center"/>
    </xf>
    <xf numFmtId="0" fontId="58" fillId="0" borderId="0" xfId="0" applyFont="1" applyAlignment="1"/>
    <xf numFmtId="164" fontId="0" fillId="0" borderId="1" xfId="11" applyNumberFormat="1" applyFont="1" applyBorder="1"/>
    <xf numFmtId="164" fontId="31" fillId="0" borderId="1" xfId="0" applyNumberFormat="1" applyFont="1" applyBorder="1" applyAlignment="1">
      <alignment horizontal="right"/>
    </xf>
    <xf numFmtId="0" fontId="0" fillId="0" borderId="0" xfId="0" applyFill="1" applyBorder="1" applyAlignment="1">
      <alignment horizontal="left"/>
    </xf>
    <xf numFmtId="0" fontId="0" fillId="0" borderId="0" xfId="0" applyAlignment="1">
      <alignment horizontal="center"/>
    </xf>
    <xf numFmtId="164" fontId="31" fillId="0" borderId="2" xfId="0" applyNumberFormat="1" applyFont="1" applyBorder="1" applyAlignment="1"/>
    <xf numFmtId="0" fontId="58" fillId="0" borderId="0" xfId="0" applyFont="1" applyBorder="1" applyAlignment="1"/>
    <xf numFmtId="0" fontId="29" fillId="2" borderId="0" xfId="0" applyFont="1" applyFill="1" applyBorder="1" applyAlignment="1">
      <alignment horizontal="center"/>
    </xf>
    <xf numFmtId="0" fontId="29" fillId="2" borderId="6" xfId="0" applyFont="1" applyFill="1" applyBorder="1" applyAlignment="1">
      <alignment horizontal="center"/>
    </xf>
    <xf numFmtId="0" fontId="24" fillId="0" borderId="0" xfId="0" applyFont="1" applyFill="1" applyBorder="1" applyAlignment="1">
      <alignment horizontal="center"/>
    </xf>
    <xf numFmtId="0" fontId="0" fillId="0" borderId="0" xfId="0" applyNumberFormat="1" applyFill="1" applyBorder="1" applyAlignment="1">
      <alignment horizontal="center"/>
    </xf>
    <xf numFmtId="0" fontId="24" fillId="0" borderId="0" xfId="0" applyFont="1" applyFill="1" applyBorder="1"/>
    <xf numFmtId="49" fontId="0" fillId="0" borderId="0" xfId="0" applyNumberFormat="1" applyFill="1" applyBorder="1" applyAlignment="1">
      <alignment horizontal="right" vertical="center"/>
    </xf>
    <xf numFmtId="2" fontId="0" fillId="0" borderId="0" xfId="0" applyNumberFormat="1" applyFill="1" applyBorder="1" applyAlignment="1">
      <alignment horizontal="center"/>
    </xf>
    <xf numFmtId="9" fontId="0" fillId="0" borderId="0" xfId="11" applyFont="1" applyFill="1" applyBorder="1" applyAlignment="1">
      <alignment horizontal="center"/>
    </xf>
    <xf numFmtId="9" fontId="8" fillId="0" borderId="0" xfId="11" applyFont="1" applyFill="1" applyBorder="1" applyAlignment="1">
      <alignment horizontal="center"/>
    </xf>
    <xf numFmtId="9" fontId="0" fillId="0" borderId="0" xfId="11" applyFont="1" applyFill="1" applyAlignment="1">
      <alignment horizontal="center"/>
    </xf>
    <xf numFmtId="0" fontId="0" fillId="0" borderId="0" xfId="0" applyFill="1" applyAlignment="1">
      <alignment horizontal="left"/>
    </xf>
    <xf numFmtId="0" fontId="0" fillId="0" borderId="0" xfId="0" applyFill="1" applyBorder="1" applyAlignment="1">
      <alignment horizontal="right"/>
    </xf>
    <xf numFmtId="0" fontId="24" fillId="0" borderId="0" xfId="0" applyFont="1" applyFill="1" applyBorder="1" applyAlignment="1"/>
    <xf numFmtId="164" fontId="0" fillId="0" borderId="0" xfId="0" applyNumberFormat="1" applyFill="1" applyBorder="1" applyAlignment="1">
      <alignment horizontal="center"/>
    </xf>
    <xf numFmtId="0" fontId="0" fillId="0" borderId="0" xfId="0" applyFill="1" applyAlignment="1">
      <alignment horizontal="center"/>
    </xf>
    <xf numFmtId="164" fontId="0" fillId="0" borderId="0" xfId="0" applyNumberFormat="1" applyFill="1" applyAlignment="1">
      <alignment horizontal="center"/>
    </xf>
    <xf numFmtId="164" fontId="42" fillId="0" borderId="1" xfId="11" applyNumberFormat="1" applyFont="1" applyBorder="1"/>
    <xf numFmtId="49" fontId="0" fillId="0" borderId="0" xfId="0" applyNumberFormat="1" applyBorder="1" applyAlignment="1">
      <alignment horizontal="center" vertical="center"/>
    </xf>
    <xf numFmtId="164" fontId="0" fillId="0" borderId="0" xfId="0" applyNumberFormat="1" applyAlignment="1">
      <alignment horizontal="center"/>
    </xf>
    <xf numFmtId="0" fontId="0" fillId="0" borderId="8" xfId="0" applyBorder="1"/>
    <xf numFmtId="164" fontId="33" fillId="0" borderId="1" xfId="0" applyNumberFormat="1" applyFont="1" applyBorder="1" applyAlignment="1">
      <alignment vertical="center"/>
    </xf>
    <xf numFmtId="164" fontId="31" fillId="0" borderId="1" xfId="0" applyNumberFormat="1" applyFont="1" applyFill="1" applyBorder="1" applyAlignment="1">
      <alignment vertical="center"/>
    </xf>
    <xf numFmtId="0" fontId="59" fillId="0" borderId="0" xfId="0" applyFont="1" applyAlignment="1"/>
    <xf numFmtId="0" fontId="60" fillId="0" borderId="0" xfId="3" applyFont="1" applyAlignment="1" applyProtection="1"/>
    <xf numFmtId="0" fontId="59" fillId="0" borderId="0" xfId="0" applyFont="1"/>
    <xf numFmtId="0" fontId="60" fillId="0" borderId="0" xfId="3" applyFont="1" applyFill="1" applyAlignment="1" applyProtection="1"/>
    <xf numFmtId="0" fontId="41" fillId="0" borderId="0" xfId="0" applyFont="1" applyFill="1" applyAlignment="1">
      <alignment horizontal="left"/>
    </xf>
    <xf numFmtId="0" fontId="23" fillId="0" borderId="0" xfId="0" applyFont="1" applyFill="1" applyBorder="1" applyAlignment="1">
      <alignment horizontal="center"/>
    </xf>
    <xf numFmtId="3" fontId="31" fillId="0" borderId="0" xfId="0" applyNumberFormat="1" applyFont="1" applyFill="1" applyBorder="1"/>
    <xf numFmtId="164" fontId="31" fillId="0" borderId="2" xfId="0" applyNumberFormat="1" applyFont="1" applyBorder="1"/>
    <xf numFmtId="3" fontId="31" fillId="0" borderId="2" xfId="0" applyNumberFormat="1" applyFont="1" applyBorder="1"/>
    <xf numFmtId="164" fontId="31" fillId="0" borderId="2" xfId="11" applyNumberFormat="1" applyFont="1" applyBorder="1"/>
    <xf numFmtId="1" fontId="31" fillId="0" borderId="0" xfId="0" applyNumberFormat="1" applyFont="1" applyFill="1" applyBorder="1"/>
    <xf numFmtId="0" fontId="0" fillId="0" borderId="8" xfId="0" applyBorder="1" applyAlignment="1">
      <alignment horizontal="center"/>
    </xf>
    <xf numFmtId="0" fontId="0" fillId="0" borderId="8" xfId="0" applyBorder="1" applyAlignment="1"/>
    <xf numFmtId="0" fontId="8" fillId="0" borderId="8" xfId="0" applyFont="1" applyBorder="1" applyAlignment="1"/>
    <xf numFmtId="0" fontId="8" fillId="0" borderId="8" xfId="0" applyFont="1" applyBorder="1"/>
    <xf numFmtId="0" fontId="23" fillId="0" borderId="0" xfId="0" applyFont="1" applyFill="1" applyBorder="1" applyAlignment="1"/>
    <xf numFmtId="0" fontId="8" fillId="0" borderId="0" xfId="0" applyFont="1" applyFill="1" applyBorder="1"/>
    <xf numFmtId="0" fontId="23" fillId="0" borderId="8" xfId="0" applyFont="1" applyFill="1" applyBorder="1" applyAlignment="1"/>
    <xf numFmtId="3" fontId="0" fillId="0" borderId="8" xfId="0" applyNumberFormat="1" applyBorder="1" applyAlignment="1">
      <alignment horizontal="center"/>
    </xf>
    <xf numFmtId="3" fontId="0" fillId="0" borderId="8" xfId="0" applyNumberFormat="1" applyBorder="1" applyAlignment="1"/>
    <xf numFmtId="0" fontId="0" fillId="0" borderId="8" xfId="0" applyFill="1" applyBorder="1" applyAlignment="1"/>
    <xf numFmtId="0" fontId="4" fillId="0" borderId="8" xfId="0" applyFont="1" applyFill="1" applyBorder="1" applyAlignment="1"/>
    <xf numFmtId="3" fontId="0" fillId="0" borderId="8" xfId="0" applyNumberFormat="1" applyFill="1" applyBorder="1" applyAlignment="1"/>
    <xf numFmtId="0" fontId="0" fillId="0" borderId="8" xfId="0" applyFill="1" applyBorder="1" applyAlignment="1">
      <alignment horizontal="center"/>
    </xf>
    <xf numFmtId="3" fontId="8" fillId="0" borderId="8" xfId="0" applyNumberFormat="1" applyFont="1" applyFill="1" applyBorder="1" applyAlignment="1">
      <alignment horizontal="center"/>
    </xf>
    <xf numFmtId="164" fontId="31" fillId="0" borderId="8" xfId="0" applyNumberFormat="1" applyFont="1" applyBorder="1"/>
    <xf numFmtId="1" fontId="0" fillId="0" borderId="0" xfId="0" applyNumberFormat="1" applyBorder="1" applyAlignment="1">
      <alignment horizontal="center"/>
    </xf>
    <xf numFmtId="1" fontId="0" fillId="0" borderId="0" xfId="0" applyNumberFormat="1" applyBorder="1"/>
    <xf numFmtId="0" fontId="23" fillId="3" borderId="0" xfId="0" applyFont="1" applyFill="1" applyBorder="1" applyAlignment="1">
      <alignment horizontal="center"/>
    </xf>
    <xf numFmtId="1" fontId="31" fillId="0" borderId="1" xfId="0" applyNumberFormat="1" applyFont="1" applyBorder="1"/>
    <xf numFmtId="0" fontId="4" fillId="0" borderId="1" xfId="0" applyFont="1" applyBorder="1"/>
    <xf numFmtId="3" fontId="13" fillId="0" borderId="5" xfId="0" applyNumberFormat="1" applyFont="1" applyBorder="1" applyAlignment="1">
      <alignment horizontal="right" wrapText="1"/>
    </xf>
    <xf numFmtId="165" fontId="33" fillId="0" borderId="1" xfId="1" applyNumberFormat="1" applyFont="1" applyBorder="1"/>
    <xf numFmtId="165" fontId="13" fillId="0" borderId="1" xfId="1" applyNumberFormat="1" applyFont="1" applyBorder="1" applyAlignment="1">
      <alignment horizontal="right" wrapText="1"/>
    </xf>
    <xf numFmtId="165" fontId="13" fillId="0" borderId="1" xfId="1" applyNumberFormat="1" applyFont="1" applyFill="1" applyBorder="1" applyAlignment="1">
      <alignment horizontal="right" wrapText="1"/>
    </xf>
    <xf numFmtId="165" fontId="8" fillId="0" borderId="1" xfId="1" applyNumberFormat="1" applyFont="1" applyBorder="1"/>
    <xf numFmtId="0" fontId="34" fillId="3" borderId="19" xfId="0" applyFont="1" applyFill="1" applyBorder="1" applyAlignment="1"/>
    <xf numFmtId="0" fontId="27" fillId="0" borderId="7" xfId="0" applyFont="1" applyBorder="1"/>
    <xf numFmtId="0" fontId="0" fillId="0" borderId="7" xfId="0" applyBorder="1"/>
    <xf numFmtId="3" fontId="20" fillId="0" borderId="8" xfId="0" applyNumberFormat="1" applyFont="1" applyBorder="1" applyAlignment="1">
      <alignment horizontal="right" vertical="center" wrapText="1"/>
    </xf>
    <xf numFmtId="0" fontId="0" fillId="0" borderId="0" xfId="0" applyBorder="1" applyAlignment="1">
      <alignment horizontal="right"/>
    </xf>
    <xf numFmtId="164" fontId="29" fillId="0" borderId="1" xfId="0" applyNumberFormat="1" applyFont="1" applyBorder="1"/>
    <xf numFmtId="165" fontId="29" fillId="0" borderId="1" xfId="1" applyNumberFormat="1" applyFont="1" applyFill="1" applyBorder="1" applyAlignment="1"/>
    <xf numFmtId="165" fontId="31" fillId="0" borderId="1" xfId="1" applyNumberFormat="1" applyFont="1" applyBorder="1" applyAlignment="1"/>
    <xf numFmtId="165" fontId="31" fillId="0" borderId="1" xfId="1" applyNumberFormat="1" applyFont="1" applyFill="1" applyBorder="1" applyAlignment="1"/>
    <xf numFmtId="165" fontId="42" fillId="0" borderId="1" xfId="1" applyNumberFormat="1" applyFont="1" applyBorder="1" applyAlignment="1"/>
    <xf numFmtId="165" fontId="42" fillId="0" borderId="1" xfId="1" applyNumberFormat="1" applyFont="1" applyFill="1" applyBorder="1" applyAlignment="1"/>
    <xf numFmtId="166" fontId="0" fillId="0" borderId="0" xfId="0" applyNumberFormat="1" applyAlignment="1"/>
    <xf numFmtId="1" fontId="0" fillId="0" borderId="0" xfId="0" applyNumberFormat="1" applyAlignment="1"/>
    <xf numFmtId="3" fontId="33" fillId="0" borderId="0" xfId="0" applyNumberFormat="1" applyFont="1" applyFill="1" applyBorder="1"/>
    <xf numFmtId="0" fontId="0" fillId="0" borderId="0" xfId="0" applyNumberFormat="1" applyBorder="1" applyAlignment="1"/>
    <xf numFmtId="0" fontId="31" fillId="0" borderId="0" xfId="0" applyFont="1" applyAlignment="1">
      <alignment horizontal="center"/>
    </xf>
    <xf numFmtId="165" fontId="12" fillId="0" borderId="0" xfId="2" applyNumberFormat="1" applyFont="1" applyFill="1" applyBorder="1" applyAlignment="1">
      <alignment horizontal="right"/>
    </xf>
    <xf numFmtId="165" fontId="0" fillId="0" borderId="1" xfId="1" applyNumberFormat="1" applyFont="1" applyBorder="1"/>
    <xf numFmtId="164" fontId="63" fillId="0" borderId="1" xfId="12" applyNumberFormat="1" applyFont="1" applyFill="1" applyBorder="1" applyAlignment="1"/>
    <xf numFmtId="0" fontId="64" fillId="0" borderId="1" xfId="0" applyFont="1" applyBorder="1"/>
    <xf numFmtId="0" fontId="32" fillId="0" borderId="1" xfId="0" applyFont="1" applyBorder="1"/>
    <xf numFmtId="165" fontId="33" fillId="0" borderId="1" xfId="1" applyNumberFormat="1" applyFont="1" applyBorder="1" applyAlignment="1"/>
    <xf numFmtId="0" fontId="0" fillId="3" borderId="0" xfId="0" applyFill="1" applyBorder="1"/>
    <xf numFmtId="0" fontId="0" fillId="0" borderId="0" xfId="0" applyBorder="1"/>
    <xf numFmtId="0" fontId="16" fillId="0" borderId="20" xfId="0" applyFont="1" applyBorder="1" applyAlignment="1">
      <alignment vertical="top" wrapText="1"/>
    </xf>
    <xf numFmtId="0" fontId="16" fillId="0" borderId="21" xfId="0" applyFont="1" applyBorder="1" applyAlignment="1">
      <alignment vertical="top" wrapText="1"/>
    </xf>
    <xf numFmtId="0" fontId="17" fillId="0" borderId="22" xfId="0" applyFont="1" applyBorder="1" applyAlignment="1">
      <alignment vertical="top" wrapText="1"/>
    </xf>
    <xf numFmtId="0" fontId="17" fillId="0" borderId="23" xfId="0" applyFont="1" applyBorder="1" applyAlignment="1">
      <alignment vertical="top" wrapText="1"/>
    </xf>
    <xf numFmtId="0" fontId="17" fillId="0" borderId="24" xfId="0" applyFont="1" applyBorder="1" applyAlignment="1">
      <alignment vertical="top" wrapText="1"/>
    </xf>
    <xf numFmtId="0" fontId="0" fillId="0" borderId="24" xfId="0" applyBorder="1"/>
    <xf numFmtId="0" fontId="16" fillId="0" borderId="24" xfId="0" applyFont="1" applyBorder="1" applyAlignment="1">
      <alignment vertical="top" wrapText="1"/>
    </xf>
    <xf numFmtId="0" fontId="16" fillId="0" borderId="22" xfId="0" applyFont="1" applyBorder="1" applyAlignment="1">
      <alignment vertical="top" wrapText="1"/>
    </xf>
    <xf numFmtId="0" fontId="0" fillId="0" borderId="23" xfId="0" applyBorder="1" applyAlignment="1">
      <alignment vertical="top" wrapText="1"/>
    </xf>
    <xf numFmtId="0" fontId="17" fillId="0" borderId="25" xfId="0" applyFont="1" applyBorder="1" applyAlignment="1">
      <alignment vertical="top" wrapText="1"/>
    </xf>
    <xf numFmtId="0" fontId="0" fillId="0" borderId="26" xfId="0" applyBorder="1" applyAlignment="1">
      <alignment vertical="top" wrapText="1"/>
    </xf>
    <xf numFmtId="3" fontId="62" fillId="0" borderId="0" xfId="0" applyNumberFormat="1" applyFont="1" applyFill="1" applyBorder="1" applyAlignment="1">
      <alignment horizontal="center"/>
    </xf>
    <xf numFmtId="0" fontId="4" fillId="0" borderId="0" xfId="0" applyFont="1" applyFill="1" applyBorder="1" applyAlignment="1"/>
    <xf numFmtId="0" fontId="8" fillId="0" borderId="0" xfId="0" applyFont="1" applyFill="1" applyBorder="1" applyAlignment="1">
      <alignment horizontal="right"/>
    </xf>
    <xf numFmtId="3" fontId="0" fillId="0" borderId="0" xfId="0" applyNumberFormat="1" applyFill="1" applyBorder="1" applyAlignment="1">
      <alignment horizontal="center"/>
    </xf>
    <xf numFmtId="0" fontId="4" fillId="0" borderId="0" xfId="0" applyFont="1" applyFill="1" applyBorder="1" applyAlignment="1">
      <alignment horizontal="center"/>
    </xf>
    <xf numFmtId="0" fontId="61" fillId="0" borderId="0" xfId="0" applyFont="1" applyFill="1" applyBorder="1"/>
    <xf numFmtId="0" fontId="4" fillId="0" borderId="0" xfId="0" applyFont="1" applyFill="1" applyBorder="1"/>
    <xf numFmtId="3" fontId="35" fillId="0" borderId="0" xfId="0" applyNumberFormat="1" applyFont="1" applyFill="1" applyBorder="1" applyAlignment="1">
      <alignment horizontal="center"/>
    </xf>
    <xf numFmtId="0" fontId="8" fillId="0" borderId="0" xfId="0" applyFont="1" applyFill="1" applyBorder="1" applyAlignment="1">
      <alignment horizontal="center"/>
    </xf>
    <xf numFmtId="3" fontId="31" fillId="0" borderId="27" xfId="0" applyNumberFormat="1" applyFont="1" applyBorder="1"/>
    <xf numFmtId="164" fontId="31" fillId="0" borderId="27" xfId="0" applyNumberFormat="1" applyFont="1" applyBorder="1"/>
    <xf numFmtId="1" fontId="31" fillId="0" borderId="28" xfId="0" applyNumberFormat="1" applyFont="1" applyFill="1" applyBorder="1"/>
    <xf numFmtId="0" fontId="24" fillId="2" borderId="2" xfId="0" applyFont="1" applyFill="1" applyBorder="1" applyAlignment="1">
      <alignment horizontal="center"/>
    </xf>
    <xf numFmtId="165" fontId="0" fillId="0" borderId="2" xfId="1" applyNumberFormat="1" applyFont="1" applyBorder="1"/>
    <xf numFmtId="165" fontId="8" fillId="0" borderId="2" xfId="1" applyNumberFormat="1" applyFont="1" applyBorder="1"/>
    <xf numFmtId="0" fontId="0" fillId="0" borderId="29" xfId="0" applyBorder="1"/>
    <xf numFmtId="165" fontId="0" fillId="0" borderId="29" xfId="0" applyNumberFormat="1" applyBorder="1"/>
    <xf numFmtId="0" fontId="0" fillId="0" borderId="29" xfId="0" applyFill="1" applyBorder="1"/>
    <xf numFmtId="0" fontId="23" fillId="0" borderId="29" xfId="0" applyFont="1" applyFill="1" applyBorder="1" applyAlignment="1"/>
    <xf numFmtId="3" fontId="31" fillId="0" borderId="29" xfId="0" applyNumberFormat="1" applyFont="1" applyBorder="1"/>
    <xf numFmtId="0" fontId="8" fillId="0" borderId="29" xfId="0" applyFont="1" applyFill="1" applyBorder="1"/>
    <xf numFmtId="165" fontId="40" fillId="0" borderId="2" xfId="1" applyNumberFormat="1" applyFont="1" applyBorder="1"/>
    <xf numFmtId="165" fontId="65" fillId="0" borderId="2" xfId="1" applyNumberFormat="1" applyFont="1" applyBorder="1"/>
    <xf numFmtId="0" fontId="24" fillId="2" borderId="1" xfId="0" applyFont="1" applyFill="1" applyBorder="1" applyAlignment="1">
      <alignment horizontal="center" wrapText="1"/>
    </xf>
    <xf numFmtId="164" fontId="31" fillId="0" borderId="1" xfId="11" applyNumberFormat="1" applyFont="1" applyBorder="1" applyAlignment="1"/>
    <xf numFmtId="0" fontId="0" fillId="0" borderId="1" xfId="0" applyBorder="1" applyAlignment="1"/>
    <xf numFmtId="0" fontId="24" fillId="0" borderId="0" xfId="0" applyFont="1" applyFill="1" applyBorder="1" applyAlignment="1">
      <alignment horizontal="left" vertical="center" wrapText="1"/>
    </xf>
    <xf numFmtId="3" fontId="31" fillId="0" borderId="1" xfId="0" applyNumberFormat="1" applyFont="1" applyFill="1" applyBorder="1" applyAlignment="1">
      <alignment vertical="center"/>
    </xf>
    <xf numFmtId="165" fontId="31" fillId="0" borderId="2" xfId="1" applyNumberFormat="1" applyFont="1" applyFill="1" applyBorder="1"/>
    <xf numFmtId="0" fontId="29" fillId="2" borderId="2" xfId="0" applyFont="1" applyFill="1" applyBorder="1" applyAlignment="1">
      <alignment horizontal="center"/>
    </xf>
    <xf numFmtId="0" fontId="23" fillId="3" borderId="9" xfId="0" applyFont="1" applyFill="1" applyBorder="1" applyAlignment="1"/>
    <xf numFmtId="0" fontId="29" fillId="2" borderId="19" xfId="0" applyFont="1" applyFill="1" applyBorder="1" applyAlignment="1">
      <alignment horizontal="center"/>
    </xf>
    <xf numFmtId="0" fontId="24" fillId="0" borderId="8" xfId="0" applyFont="1" applyFill="1" applyBorder="1" applyAlignment="1"/>
    <xf numFmtId="0" fontId="24" fillId="2" borderId="2" xfId="0" applyFont="1" applyFill="1" applyBorder="1" applyAlignment="1">
      <alignment vertical="center"/>
    </xf>
    <xf numFmtId="0" fontId="24" fillId="2" borderId="5" xfId="0" applyFont="1" applyFill="1" applyBorder="1" applyAlignment="1">
      <alignment vertical="center"/>
    </xf>
    <xf numFmtId="0" fontId="24" fillId="2" borderId="9" xfId="0" applyFont="1" applyFill="1" applyBorder="1" applyAlignment="1">
      <alignment vertical="center"/>
    </xf>
    <xf numFmtId="164" fontId="0" fillId="0" borderId="0" xfId="0" applyNumberFormat="1" applyBorder="1"/>
    <xf numFmtId="0" fontId="0" fillId="37" borderId="0" xfId="0" applyFill="1"/>
    <xf numFmtId="3" fontId="0" fillId="37" borderId="0" xfId="0" applyNumberFormat="1" applyFill="1"/>
    <xf numFmtId="0" fontId="0" fillId="37" borderId="0" xfId="0" applyFill="1" applyAlignment="1"/>
    <xf numFmtId="164" fontId="0" fillId="37" borderId="0" xfId="11" applyNumberFormat="1" applyFont="1" applyFill="1" applyAlignment="1"/>
    <xf numFmtId="3" fontId="0" fillId="37" borderId="0" xfId="0" applyNumberFormat="1" applyFill="1" applyAlignment="1"/>
    <xf numFmtId="10" fontId="0" fillId="37" borderId="0" xfId="11" applyNumberFormat="1" applyFont="1" applyFill="1" applyAlignment="1"/>
    <xf numFmtId="0" fontId="68" fillId="38" borderId="0" xfId="0" applyFont="1" applyFill="1" applyAlignment="1"/>
    <xf numFmtId="0" fontId="23" fillId="3" borderId="5" xfId="0" applyFont="1" applyFill="1" applyBorder="1" applyAlignment="1">
      <alignment horizontal="center"/>
    </xf>
    <xf numFmtId="0" fontId="23" fillId="3" borderId="9" xfId="0" applyFont="1" applyFill="1" applyBorder="1" applyAlignment="1">
      <alignment horizontal="center"/>
    </xf>
    <xf numFmtId="0" fontId="23" fillId="3" borderId="30" xfId="0" applyFont="1" applyFill="1" applyBorder="1" applyAlignment="1">
      <alignment horizontal="center"/>
    </xf>
    <xf numFmtId="0" fontId="23" fillId="3" borderId="2" xfId="0" applyFont="1" applyFill="1" applyBorder="1" applyAlignment="1">
      <alignment horizontal="center"/>
    </xf>
    <xf numFmtId="0" fontId="23" fillId="3" borderId="7" xfId="0" applyFont="1" applyFill="1" applyBorder="1" applyAlignment="1">
      <alignment horizontal="center"/>
    </xf>
    <xf numFmtId="0" fontId="24" fillId="2" borderId="1" xfId="0" applyFont="1" applyFill="1" applyBorder="1" applyAlignment="1">
      <alignment horizontal="center" wrapText="1"/>
    </xf>
    <xf numFmtId="0" fontId="24" fillId="2" borderId="2" xfId="0" applyFont="1" applyFill="1" applyBorder="1" applyAlignment="1">
      <alignment horizontal="center" wrapText="1"/>
    </xf>
    <xf numFmtId="0" fontId="29" fillId="2" borderId="2" xfId="0" applyFont="1" applyFill="1" applyBorder="1" applyAlignment="1">
      <alignment horizontal="center" vertical="center"/>
    </xf>
    <xf numFmtId="0" fontId="29" fillId="2" borderId="5" xfId="0" applyFont="1" applyFill="1" applyBorder="1" applyAlignment="1">
      <alignment horizontal="center" vertical="center"/>
    </xf>
    <xf numFmtId="0" fontId="29" fillId="2" borderId="9" xfId="0" applyFont="1" applyFill="1" applyBorder="1" applyAlignment="1">
      <alignment horizontal="center" vertical="center"/>
    </xf>
    <xf numFmtId="0" fontId="24" fillId="3" borderId="2" xfId="0" applyFont="1" applyFill="1" applyBorder="1" applyAlignment="1">
      <alignment horizontal="center"/>
    </xf>
    <xf numFmtId="0" fontId="24" fillId="3" borderId="5" xfId="0" applyFont="1" applyFill="1" applyBorder="1" applyAlignment="1">
      <alignment horizontal="center"/>
    </xf>
    <xf numFmtId="0" fontId="24" fillId="3" borderId="9" xfId="0" applyFont="1" applyFill="1" applyBorder="1" applyAlignment="1">
      <alignment horizontal="center"/>
    </xf>
    <xf numFmtId="0" fontId="29" fillId="3" borderId="5" xfId="0" applyFont="1" applyFill="1" applyBorder="1" applyAlignment="1">
      <alignment horizontal="center"/>
    </xf>
    <xf numFmtId="0" fontId="27" fillId="0" borderId="0" xfId="0" applyFont="1" applyBorder="1" applyAlignment="1">
      <alignment horizontal="left"/>
    </xf>
    <xf numFmtId="0" fontId="27" fillId="0" borderId="7" xfId="0" applyFont="1" applyBorder="1" applyAlignment="1">
      <alignment horizontal="left"/>
    </xf>
    <xf numFmtId="0" fontId="29" fillId="3" borderId="2" xfId="0" applyFont="1" applyFill="1" applyBorder="1" applyAlignment="1">
      <alignment horizontal="center"/>
    </xf>
    <xf numFmtId="0" fontId="29" fillId="3" borderId="9" xfId="0" applyFont="1" applyFill="1" applyBorder="1" applyAlignment="1">
      <alignment horizontal="center"/>
    </xf>
    <xf numFmtId="0" fontId="23" fillId="3" borderId="1" xfId="0" applyFont="1" applyFill="1" applyBorder="1" applyAlignment="1">
      <alignment horizontal="center"/>
    </xf>
    <xf numFmtId="0" fontId="29" fillId="3" borderId="2" xfId="0" applyFont="1" applyFill="1" applyBorder="1" applyAlignment="1">
      <alignment horizontal="center" vertical="center"/>
    </xf>
    <xf numFmtId="0" fontId="29" fillId="3" borderId="5" xfId="0" applyFont="1" applyFill="1" applyBorder="1" applyAlignment="1">
      <alignment horizontal="center" vertical="center"/>
    </xf>
    <xf numFmtId="49" fontId="0" fillId="0" borderId="0" xfId="0" applyNumberFormat="1" applyBorder="1" applyAlignment="1">
      <alignment horizontal="right"/>
    </xf>
    <xf numFmtId="0" fontId="29" fillId="3" borderId="1" xfId="0" applyFont="1" applyFill="1" applyBorder="1" applyAlignment="1">
      <alignment horizontal="center" vertical="center"/>
    </xf>
    <xf numFmtId="0" fontId="29" fillId="3" borderId="9" xfId="0" applyFont="1" applyFill="1" applyBorder="1" applyAlignment="1">
      <alignment horizontal="center" vertical="center"/>
    </xf>
    <xf numFmtId="0" fontId="29" fillId="3" borderId="19" xfId="0" applyFont="1" applyFill="1" applyBorder="1" applyAlignment="1">
      <alignment horizontal="center" vertical="center"/>
    </xf>
    <xf numFmtId="0" fontId="29" fillId="3" borderId="7" xfId="0" applyFont="1" applyFill="1" applyBorder="1" applyAlignment="1">
      <alignment horizontal="center" vertical="center"/>
    </xf>
    <xf numFmtId="0" fontId="23" fillId="3" borderId="8" xfId="0" applyFont="1" applyFill="1" applyBorder="1" applyAlignment="1">
      <alignment horizontal="center" vertical="center"/>
    </xf>
    <xf numFmtId="0" fontId="23" fillId="3" borderId="0" xfId="0" applyFont="1" applyFill="1" applyBorder="1" applyAlignment="1">
      <alignment horizontal="center" vertical="center"/>
    </xf>
    <xf numFmtId="0" fontId="0" fillId="0" borderId="0" xfId="0" applyFill="1" applyBorder="1"/>
    <xf numFmtId="0" fontId="0" fillId="0" borderId="0" xfId="0" applyBorder="1"/>
    <xf numFmtId="0" fontId="24" fillId="2" borderId="2" xfId="0" applyFont="1" applyFill="1" applyBorder="1" applyAlignment="1">
      <alignment horizontal="center" vertical="center"/>
    </xf>
    <xf numFmtId="0" fontId="24" fillId="2" borderId="5" xfId="0" applyFont="1" applyFill="1" applyBorder="1" applyAlignment="1">
      <alignment horizontal="center" vertical="center"/>
    </xf>
    <xf numFmtId="0" fontId="24" fillId="2" borderId="9" xfId="0" applyFont="1" applyFill="1" applyBorder="1" applyAlignment="1">
      <alignment horizontal="center" vertical="center"/>
    </xf>
    <xf numFmtId="0" fontId="14" fillId="0" borderId="0" xfId="0" applyFont="1" applyAlignment="1">
      <alignment horizontal="left" vertical="center" wrapText="1"/>
    </xf>
  </cellXfs>
  <cellStyles count="70">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20" builtinId="27" customBuiltin="1"/>
    <cellStyle name="Calculation" xfId="24" builtinId="22" customBuiltin="1"/>
    <cellStyle name="cells" xfId="62" xr:uid="{00000000-0005-0000-0000-00001A000000}"/>
    <cellStyle name="Check Cell" xfId="26" builtinId="23" customBuiltin="1"/>
    <cellStyle name="column field" xfId="60" xr:uid="{00000000-0005-0000-0000-00001C000000}"/>
    <cellStyle name="Comma" xfId="1" builtinId="3"/>
    <cellStyle name="Comma 2" xfId="2" xr:uid="{00000000-0005-0000-0000-00001E000000}"/>
    <cellStyle name="Comma 3" xfId="67" xr:uid="{00000000-0005-0000-0000-00001F000000}"/>
    <cellStyle name="Comma 4" xfId="55" xr:uid="{00000000-0005-0000-0000-000020000000}"/>
    <cellStyle name="Explanatory Text" xfId="28" builtinId="53" customBuiltin="1"/>
    <cellStyle name="field names" xfId="59" xr:uid="{00000000-0005-0000-0000-000022000000}"/>
    <cellStyle name="footer" xfId="63" xr:uid="{00000000-0005-0000-0000-000023000000}"/>
    <cellStyle name="Good" xfId="19" builtinId="26" customBuiltin="1"/>
    <cellStyle name="heading" xfId="58" xr:uid="{00000000-0005-0000-0000-000025000000}"/>
    <cellStyle name="Heading 1" xfId="15" builtinId="16" customBuiltin="1"/>
    <cellStyle name="Heading 2" xfId="16" builtinId="17" customBuiltin="1"/>
    <cellStyle name="Heading 3" xfId="17" builtinId="18" customBuiltin="1"/>
    <cellStyle name="Heading 4" xfId="18" builtinId="19" customBuiltin="1"/>
    <cellStyle name="Hyperlink" xfId="3" builtinId="8"/>
    <cellStyle name="Hyperlink 2" xfId="4" xr:uid="{00000000-0005-0000-0000-00002B000000}"/>
    <cellStyle name="Hyperlink 2 2" xfId="5" xr:uid="{00000000-0005-0000-0000-00002C000000}"/>
    <cellStyle name="Hyperlink 3" xfId="6" xr:uid="{00000000-0005-0000-0000-00002D000000}"/>
    <cellStyle name="Input" xfId="22" builtinId="20" customBuiltin="1"/>
    <cellStyle name="Linked Cell" xfId="25" builtinId="24" customBuiltin="1"/>
    <cellStyle name="Neutral" xfId="21" builtinId="28" customBuiltin="1"/>
    <cellStyle name="Normal" xfId="0" builtinId="0"/>
    <cellStyle name="Normal 2" xfId="7" xr:uid="{00000000-0005-0000-0000-000032000000}"/>
    <cellStyle name="Normal 2 2" xfId="64" xr:uid="{00000000-0005-0000-0000-000033000000}"/>
    <cellStyle name="Normal 2 3" xfId="65" xr:uid="{00000000-0005-0000-0000-000034000000}"/>
    <cellStyle name="Normal 3" xfId="8" xr:uid="{00000000-0005-0000-0000-000035000000}"/>
    <cellStyle name="Normal 3 2" xfId="9" xr:uid="{00000000-0005-0000-0000-000036000000}"/>
    <cellStyle name="Normal 4" xfId="10" xr:uid="{00000000-0005-0000-0000-000037000000}"/>
    <cellStyle name="Normal 5" xfId="13" xr:uid="{00000000-0005-0000-0000-000038000000}"/>
    <cellStyle name="Normal 5 2" xfId="69" xr:uid="{00000000-0005-0000-0000-000039000000}"/>
    <cellStyle name="Normal 6" xfId="54" xr:uid="{00000000-0005-0000-0000-00003A000000}"/>
    <cellStyle name="Note 2" xfId="57" xr:uid="{00000000-0005-0000-0000-00003B000000}"/>
    <cellStyle name="Output" xfId="23" builtinId="21" customBuiltin="1"/>
    <cellStyle name="Percent" xfId="11" builtinId="5"/>
    <cellStyle name="Percent 2" xfId="12" xr:uid="{00000000-0005-0000-0000-00003E000000}"/>
    <cellStyle name="Percent 3" xfId="68" xr:uid="{00000000-0005-0000-0000-00003F000000}"/>
    <cellStyle name="Percent 4" xfId="56" xr:uid="{00000000-0005-0000-0000-000040000000}"/>
    <cellStyle name="rowfield" xfId="61" xr:uid="{00000000-0005-0000-0000-000041000000}"/>
    <cellStyle name="rowfield 2" xfId="66" xr:uid="{00000000-0005-0000-0000-000042000000}"/>
    <cellStyle name="Title" xfId="14" builtinId="15" customBuiltin="1"/>
    <cellStyle name="Total" xfId="29" builtinId="25" customBuiltin="1"/>
    <cellStyle name="Warning Text" xfId="27"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2:AH37"/>
  <sheetViews>
    <sheetView showGridLines="0" tabSelected="1" zoomScaleNormal="100" workbookViewId="0">
      <selection activeCell="E11" sqref="E11"/>
    </sheetView>
  </sheetViews>
  <sheetFormatPr defaultRowHeight="13.2" x14ac:dyDescent="0.25"/>
  <cols>
    <col min="1" max="34" width="9.21875" style="2" customWidth="1"/>
  </cols>
  <sheetData>
    <row r="2" spans="1:29" ht="25.5" customHeight="1" x14ac:dyDescent="0.45">
      <c r="A2" s="12" t="s">
        <v>55</v>
      </c>
      <c r="B2" s="8"/>
      <c r="D2" s="147"/>
      <c r="E2" s="147"/>
    </row>
    <row r="3" spans="1:29" ht="12.75" customHeight="1" x14ac:dyDescent="0.25">
      <c r="A3" s="9"/>
      <c r="B3" s="9"/>
    </row>
    <row r="4" spans="1:29" ht="18.75" customHeight="1" x14ac:dyDescent="0.35">
      <c r="A4" s="73" t="s">
        <v>187</v>
      </c>
    </row>
    <row r="5" spans="1:29" ht="12.75" customHeight="1" x14ac:dyDescent="0.3">
      <c r="M5" s="72"/>
      <c r="N5" s="72"/>
      <c r="O5" s="72"/>
      <c r="P5" s="72"/>
      <c r="Q5" s="72"/>
      <c r="R5" s="72"/>
      <c r="S5" s="72"/>
      <c r="T5" s="72"/>
      <c r="U5" s="72"/>
      <c r="V5" s="72"/>
      <c r="W5" s="72"/>
      <c r="X5" s="72"/>
      <c r="Y5" s="72"/>
      <c r="Z5" s="72"/>
      <c r="AA5" s="72"/>
      <c r="AB5" s="72"/>
      <c r="AC5" s="72"/>
    </row>
    <row r="6" spans="1:29" ht="12.75" customHeight="1" x14ac:dyDescent="0.3">
      <c r="M6" s="72"/>
      <c r="N6" s="72"/>
      <c r="O6" s="72"/>
      <c r="P6" s="72"/>
      <c r="Q6" s="72"/>
      <c r="R6" s="72"/>
      <c r="S6" s="72"/>
      <c r="T6" s="72"/>
      <c r="U6" s="72"/>
      <c r="V6" s="72"/>
      <c r="W6" s="72"/>
      <c r="X6" s="72"/>
      <c r="Y6" s="72"/>
      <c r="Z6" s="72"/>
      <c r="AA6" s="72"/>
      <c r="AB6" s="72"/>
      <c r="AC6" s="72"/>
    </row>
    <row r="7" spans="1:29" ht="12.75" customHeight="1" x14ac:dyDescent="0.25">
      <c r="A7" s="182"/>
      <c r="B7" s="182"/>
      <c r="C7" s="183" t="s">
        <v>188</v>
      </c>
      <c r="D7" s="183"/>
      <c r="E7" s="183"/>
      <c r="F7" s="183"/>
      <c r="G7" s="183"/>
      <c r="H7" s="183"/>
      <c r="I7" s="183"/>
      <c r="J7" s="183"/>
      <c r="K7" s="183"/>
      <c r="L7" s="183"/>
      <c r="M7" s="183"/>
      <c r="N7" s="183"/>
      <c r="O7" s="148"/>
      <c r="P7" s="148"/>
      <c r="Q7" s="148"/>
      <c r="R7" s="148"/>
      <c r="S7" s="148"/>
      <c r="T7" s="148"/>
      <c r="U7" s="148"/>
      <c r="V7" s="148"/>
      <c r="W7" s="148"/>
      <c r="X7" s="148"/>
      <c r="Y7" s="148"/>
      <c r="Z7" s="148"/>
      <c r="AA7" s="148"/>
      <c r="AB7" s="148"/>
      <c r="AC7" s="148"/>
    </row>
    <row r="8" spans="1:29" ht="12.75" customHeight="1" x14ac:dyDescent="0.25">
      <c r="A8" s="182"/>
      <c r="B8" s="182"/>
      <c r="C8" s="183" t="s">
        <v>189</v>
      </c>
      <c r="D8" s="183"/>
      <c r="E8" s="183"/>
      <c r="F8" s="183"/>
      <c r="G8" s="183"/>
      <c r="H8" s="183"/>
      <c r="I8" s="183"/>
      <c r="J8" s="183"/>
      <c r="K8" s="183"/>
      <c r="L8" s="183"/>
      <c r="M8" s="183"/>
      <c r="N8" s="183"/>
      <c r="O8" s="148"/>
      <c r="P8" s="148"/>
      <c r="Q8" s="148"/>
      <c r="R8" s="148"/>
      <c r="S8" s="148"/>
      <c r="T8" s="148"/>
      <c r="U8" s="148"/>
      <c r="V8" s="148"/>
      <c r="W8" s="148"/>
      <c r="X8" s="148"/>
      <c r="Y8" s="148"/>
      <c r="Z8" s="148"/>
      <c r="AA8" s="148"/>
      <c r="AB8" s="148"/>
      <c r="AC8" s="148"/>
    </row>
    <row r="9" spans="1:29" ht="12.75" customHeight="1" x14ac:dyDescent="0.25">
      <c r="A9" s="182"/>
      <c r="B9" s="182"/>
      <c r="C9" s="183" t="s">
        <v>190</v>
      </c>
      <c r="D9" s="183"/>
      <c r="E9" s="183"/>
      <c r="F9" s="183"/>
      <c r="G9" s="183"/>
      <c r="H9" s="183"/>
      <c r="I9" s="183"/>
      <c r="J9" s="183"/>
      <c r="K9" s="183"/>
      <c r="L9" s="183"/>
      <c r="M9" s="183"/>
      <c r="N9" s="183"/>
      <c r="O9" s="148"/>
      <c r="P9" s="148"/>
      <c r="Q9" s="148"/>
      <c r="R9" s="148"/>
      <c r="S9" s="148"/>
      <c r="T9" s="148"/>
      <c r="U9" s="148"/>
      <c r="V9" s="148"/>
      <c r="W9" s="148"/>
      <c r="X9" s="148"/>
      <c r="Y9" s="148"/>
      <c r="Z9" s="148"/>
      <c r="AA9" s="148"/>
      <c r="AB9" s="148"/>
      <c r="AC9" s="148"/>
    </row>
    <row r="10" spans="1:29" ht="12.75" customHeight="1" x14ac:dyDescent="0.25">
      <c r="A10" s="182"/>
      <c r="B10" s="182"/>
      <c r="C10" s="183" t="s">
        <v>191</v>
      </c>
      <c r="D10" s="183"/>
      <c r="E10" s="183"/>
      <c r="F10" s="183"/>
      <c r="G10" s="183"/>
      <c r="H10" s="183"/>
      <c r="I10" s="183"/>
      <c r="J10" s="183"/>
      <c r="K10" s="183"/>
      <c r="L10" s="183"/>
      <c r="M10" s="183"/>
      <c r="N10" s="183"/>
      <c r="O10" s="148"/>
      <c r="P10" s="148"/>
      <c r="Q10" s="148"/>
      <c r="R10" s="148"/>
      <c r="S10" s="148"/>
      <c r="T10" s="148"/>
      <c r="U10" s="148"/>
      <c r="V10" s="148"/>
      <c r="W10" s="148"/>
      <c r="X10" s="148"/>
      <c r="Y10" s="148"/>
      <c r="Z10" s="148"/>
      <c r="AA10" s="148"/>
      <c r="AB10" s="148"/>
      <c r="AC10" s="148"/>
    </row>
    <row r="11" spans="1:29" ht="12.75" customHeight="1" x14ac:dyDescent="0.25">
      <c r="A11" s="184"/>
      <c r="B11" s="182"/>
      <c r="C11" s="183" t="s">
        <v>192</v>
      </c>
      <c r="D11" s="183"/>
      <c r="E11" s="183"/>
      <c r="F11" s="183"/>
      <c r="G11" s="183"/>
      <c r="H11" s="183"/>
      <c r="I11" s="183"/>
      <c r="J11" s="183"/>
      <c r="K11" s="183"/>
      <c r="L11" s="183"/>
      <c r="M11" s="183"/>
      <c r="N11" s="183"/>
      <c r="O11" s="148"/>
      <c r="P11" s="148"/>
      <c r="Q11" s="148"/>
      <c r="R11" s="148"/>
      <c r="S11" s="148"/>
      <c r="T11" s="148"/>
      <c r="U11" s="148"/>
      <c r="V11" s="148"/>
      <c r="W11" s="148"/>
      <c r="X11" s="148"/>
      <c r="Y11" s="148"/>
      <c r="Z11" s="148"/>
      <c r="AA11" s="148"/>
      <c r="AB11" s="148"/>
      <c r="AC11" s="148"/>
    </row>
    <row r="12" spans="1:29" ht="12.75" customHeight="1" x14ac:dyDescent="0.25">
      <c r="A12" s="184"/>
      <c r="B12" s="182"/>
      <c r="C12" s="183" t="s">
        <v>199</v>
      </c>
      <c r="D12" s="183"/>
      <c r="E12" s="183"/>
      <c r="F12" s="183"/>
      <c r="G12" s="183"/>
      <c r="H12" s="183"/>
      <c r="I12" s="183"/>
      <c r="J12" s="183"/>
      <c r="K12" s="183"/>
      <c r="L12" s="183"/>
      <c r="M12" s="183"/>
      <c r="N12" s="183"/>
      <c r="O12" s="148"/>
      <c r="P12" s="148"/>
      <c r="Q12" s="148"/>
      <c r="R12" s="148"/>
      <c r="S12" s="148"/>
      <c r="T12" s="148"/>
      <c r="U12" s="148"/>
      <c r="V12" s="148"/>
      <c r="W12" s="148"/>
      <c r="X12" s="148"/>
      <c r="Y12" s="148"/>
      <c r="Z12" s="148"/>
      <c r="AA12" s="148"/>
      <c r="AB12" s="148"/>
      <c r="AC12" s="148"/>
    </row>
    <row r="13" spans="1:29" ht="12.75" customHeight="1" x14ac:dyDescent="0.25">
      <c r="A13" s="184"/>
      <c r="B13" s="182"/>
      <c r="C13" s="183" t="s">
        <v>200</v>
      </c>
      <c r="D13" s="183"/>
      <c r="E13" s="183"/>
      <c r="F13" s="183"/>
      <c r="G13" s="183"/>
      <c r="H13" s="183"/>
      <c r="I13" s="183"/>
      <c r="J13" s="183"/>
      <c r="K13" s="183"/>
      <c r="L13" s="183"/>
      <c r="M13" s="183"/>
      <c r="N13" s="183"/>
      <c r="O13" s="148"/>
      <c r="P13" s="148"/>
      <c r="Q13" s="148"/>
      <c r="R13" s="148"/>
      <c r="S13" s="148"/>
      <c r="T13" s="148"/>
      <c r="U13" s="148"/>
      <c r="V13" s="148"/>
      <c r="W13" s="148"/>
      <c r="X13" s="148"/>
      <c r="Y13" s="148"/>
      <c r="Z13" s="148"/>
      <c r="AA13" s="148"/>
      <c r="AB13" s="148"/>
      <c r="AC13" s="148"/>
    </row>
    <row r="14" spans="1:29" ht="12.75" customHeight="1" x14ac:dyDescent="0.25">
      <c r="A14" s="182"/>
      <c r="B14" s="182"/>
      <c r="C14" s="183" t="s">
        <v>201</v>
      </c>
      <c r="D14" s="183"/>
      <c r="E14" s="183"/>
      <c r="F14" s="183"/>
      <c r="G14" s="183"/>
      <c r="H14" s="183"/>
      <c r="I14" s="183"/>
      <c r="J14" s="183"/>
      <c r="K14" s="183"/>
      <c r="L14" s="183"/>
      <c r="M14" s="183"/>
      <c r="N14" s="183"/>
      <c r="O14" s="148"/>
      <c r="P14" s="148"/>
      <c r="Q14" s="148"/>
      <c r="R14" s="148"/>
      <c r="S14" s="148"/>
      <c r="T14" s="148"/>
      <c r="U14" s="148"/>
      <c r="V14" s="148"/>
      <c r="W14" s="148"/>
      <c r="X14" s="148"/>
      <c r="Y14" s="148"/>
      <c r="Z14" s="148"/>
      <c r="AA14" s="148"/>
      <c r="AB14" s="148"/>
      <c r="AC14" s="148"/>
    </row>
    <row r="15" spans="1:29" ht="12.75" customHeight="1" x14ac:dyDescent="0.25">
      <c r="A15" s="184"/>
      <c r="B15" s="182"/>
      <c r="C15" s="183" t="s">
        <v>202</v>
      </c>
      <c r="D15" s="183"/>
      <c r="E15" s="183"/>
      <c r="F15" s="183"/>
      <c r="G15" s="183"/>
      <c r="H15" s="183"/>
      <c r="I15" s="183"/>
      <c r="J15" s="183"/>
      <c r="K15" s="183"/>
      <c r="L15" s="183"/>
      <c r="M15" s="183"/>
      <c r="N15" s="183"/>
      <c r="O15" s="148"/>
      <c r="P15" s="148"/>
      <c r="Q15" s="148"/>
      <c r="R15" s="148"/>
      <c r="S15" s="148"/>
      <c r="T15" s="148"/>
      <c r="U15" s="148"/>
      <c r="V15" s="148"/>
      <c r="W15" s="148"/>
      <c r="X15" s="148"/>
      <c r="Y15" s="148"/>
      <c r="Z15" s="148"/>
      <c r="AA15" s="148"/>
      <c r="AB15" s="148"/>
      <c r="AC15" s="148"/>
    </row>
    <row r="16" spans="1:29" ht="12.75" customHeight="1" x14ac:dyDescent="0.25">
      <c r="A16" s="184"/>
      <c r="B16" s="182"/>
      <c r="C16" s="183" t="s">
        <v>203</v>
      </c>
      <c r="D16" s="183"/>
      <c r="E16" s="183"/>
      <c r="F16" s="183"/>
      <c r="G16" s="183"/>
      <c r="H16" s="183"/>
      <c r="I16" s="183"/>
      <c r="J16" s="183"/>
      <c r="K16" s="183"/>
      <c r="L16" s="183"/>
      <c r="M16" s="183"/>
      <c r="N16" s="183"/>
      <c r="O16" s="148"/>
      <c r="P16" s="148"/>
      <c r="Q16" s="148"/>
      <c r="R16" s="148"/>
      <c r="S16" s="148"/>
      <c r="T16" s="148"/>
      <c r="U16" s="148"/>
      <c r="V16" s="148"/>
      <c r="W16" s="148"/>
      <c r="X16" s="148"/>
      <c r="Y16" s="148"/>
      <c r="Z16" s="148"/>
      <c r="AA16" s="148"/>
      <c r="AB16" s="148"/>
      <c r="AC16" s="148"/>
    </row>
    <row r="17" spans="1:29" ht="12.75" customHeight="1" x14ac:dyDescent="0.25">
      <c r="A17" s="184"/>
      <c r="B17" s="182"/>
      <c r="C17" s="185" t="s">
        <v>204</v>
      </c>
      <c r="D17" s="185"/>
      <c r="E17" s="185"/>
      <c r="F17" s="185"/>
      <c r="G17" s="185"/>
      <c r="H17" s="185"/>
      <c r="I17" s="185"/>
      <c r="J17" s="185"/>
      <c r="K17" s="185"/>
      <c r="L17" s="185"/>
      <c r="M17" s="185"/>
      <c r="N17" s="185"/>
      <c r="O17" s="149"/>
      <c r="P17" s="149"/>
      <c r="Q17" s="149"/>
      <c r="R17" s="149"/>
      <c r="S17" s="149"/>
      <c r="T17" s="149"/>
      <c r="U17" s="149"/>
      <c r="V17" s="149"/>
      <c r="W17" s="149"/>
      <c r="X17" s="149"/>
      <c r="Y17" s="149"/>
      <c r="Z17" s="149"/>
      <c r="AA17" s="149"/>
      <c r="AB17" s="149"/>
      <c r="AC17" s="149"/>
    </row>
    <row r="18" spans="1:29" ht="12.75" customHeight="1" x14ac:dyDescent="0.25">
      <c r="A18" s="182"/>
      <c r="B18" s="182"/>
      <c r="C18" s="185" t="s">
        <v>205</v>
      </c>
      <c r="D18" s="185"/>
      <c r="E18" s="185"/>
      <c r="F18" s="185"/>
      <c r="G18" s="185"/>
      <c r="H18" s="185"/>
      <c r="I18" s="185"/>
      <c r="J18" s="185"/>
      <c r="K18" s="185"/>
      <c r="L18" s="185"/>
      <c r="M18" s="185"/>
      <c r="N18" s="185"/>
      <c r="O18" s="149"/>
      <c r="P18" s="149"/>
      <c r="Q18" s="149"/>
      <c r="R18" s="149"/>
      <c r="S18" s="149"/>
      <c r="T18" s="149"/>
      <c r="U18" s="149"/>
      <c r="V18" s="149"/>
      <c r="W18" s="149"/>
      <c r="X18" s="149"/>
      <c r="Y18" s="149"/>
      <c r="Z18" s="149"/>
      <c r="AA18" s="149"/>
      <c r="AB18" s="149"/>
      <c r="AC18" s="149"/>
    </row>
    <row r="19" spans="1:29" ht="12.75" customHeight="1" x14ac:dyDescent="0.25">
      <c r="A19" s="182"/>
      <c r="B19" s="182"/>
      <c r="C19" s="183" t="s">
        <v>206</v>
      </c>
      <c r="D19" s="183"/>
      <c r="E19" s="183"/>
      <c r="F19" s="183"/>
      <c r="G19" s="183"/>
      <c r="H19" s="183"/>
      <c r="I19" s="183"/>
      <c r="J19" s="183"/>
      <c r="K19" s="183"/>
      <c r="L19" s="183"/>
      <c r="M19" s="183"/>
      <c r="N19" s="183"/>
      <c r="O19" s="148"/>
      <c r="P19" s="148"/>
      <c r="Q19" s="148"/>
      <c r="R19" s="148"/>
      <c r="S19" s="148"/>
      <c r="T19" s="148"/>
      <c r="U19" s="148"/>
      <c r="V19" s="148"/>
      <c r="W19" s="148"/>
      <c r="X19" s="148"/>
      <c r="Y19" s="148"/>
      <c r="Z19" s="148"/>
      <c r="AA19" s="148"/>
      <c r="AB19" s="148"/>
      <c r="AC19" s="148"/>
    </row>
    <row r="20" spans="1:29" ht="12.75" customHeight="1" x14ac:dyDescent="0.25">
      <c r="A20" s="182"/>
      <c r="B20" s="182"/>
      <c r="C20" s="183" t="s">
        <v>177</v>
      </c>
      <c r="D20" s="183"/>
      <c r="E20" s="183"/>
      <c r="F20" s="183"/>
      <c r="G20" s="183"/>
      <c r="H20" s="183"/>
      <c r="I20" s="183"/>
      <c r="J20" s="183"/>
      <c r="K20" s="183"/>
      <c r="L20" s="183"/>
      <c r="M20" s="183"/>
      <c r="N20" s="183"/>
      <c r="O20"/>
      <c r="P20"/>
      <c r="Q20"/>
      <c r="R20"/>
      <c r="S20"/>
      <c r="T20"/>
      <c r="U20"/>
      <c r="V20"/>
      <c r="W20"/>
      <c r="X20"/>
      <c r="Y20"/>
      <c r="Z20"/>
      <c r="AA20"/>
      <c r="AB20"/>
      <c r="AC20"/>
    </row>
    <row r="21" spans="1:29" ht="12.75" customHeight="1" x14ac:dyDescent="0.25">
      <c r="A21" s="182"/>
      <c r="B21" s="182"/>
      <c r="C21" s="183"/>
      <c r="D21" s="183"/>
      <c r="E21" s="183"/>
      <c r="F21" s="183"/>
      <c r="G21" s="183"/>
      <c r="H21" s="183"/>
      <c r="I21" s="183"/>
      <c r="J21" s="183"/>
      <c r="K21" s="183"/>
      <c r="L21" s="183"/>
      <c r="M21" s="183"/>
      <c r="N21" s="183"/>
    </row>
    <row r="22" spans="1:29" ht="13.8" x14ac:dyDescent="0.3">
      <c r="A22" s="19" t="s">
        <v>104</v>
      </c>
      <c r="B22" s="72"/>
      <c r="C22" s="72"/>
      <c r="D22" s="72"/>
      <c r="E22" s="72"/>
    </row>
    <row r="23" spans="1:29" ht="13.8" x14ac:dyDescent="0.3">
      <c r="A23" s="96" t="s">
        <v>160</v>
      </c>
      <c r="B23" s="72"/>
      <c r="C23" s="72"/>
      <c r="D23" s="72"/>
      <c r="E23" s="72"/>
    </row>
    <row r="24" spans="1:29" ht="13.8" x14ac:dyDescent="0.3">
      <c r="A24" s="97" t="s">
        <v>183</v>
      </c>
      <c r="B24" s="72"/>
      <c r="C24" s="72"/>
      <c r="D24" s="72"/>
      <c r="E24" s="72"/>
    </row>
    <row r="25" spans="1:29" x14ac:dyDescent="0.25">
      <c r="A25" s="97" t="s">
        <v>184</v>
      </c>
    </row>
    <row r="26" spans="1:29" x14ac:dyDescent="0.25">
      <c r="A26" s="98"/>
    </row>
    <row r="35" spans="6:12" ht="13.8" x14ac:dyDescent="0.3">
      <c r="F35" s="72"/>
      <c r="G35" s="72"/>
      <c r="H35" s="72"/>
      <c r="I35" s="72"/>
      <c r="J35" s="72"/>
      <c r="K35" s="72"/>
      <c r="L35" s="72"/>
    </row>
    <row r="36" spans="6:12" ht="13.8" x14ac:dyDescent="0.3">
      <c r="F36" s="72"/>
      <c r="G36" s="72"/>
      <c r="H36" s="72"/>
      <c r="I36" s="72"/>
      <c r="J36" s="72"/>
      <c r="K36" s="72"/>
      <c r="L36" s="72"/>
    </row>
    <row r="37" spans="6:12" ht="13.8" x14ac:dyDescent="0.3">
      <c r="F37" s="72"/>
      <c r="G37" s="72"/>
      <c r="H37" s="72"/>
      <c r="I37" s="72"/>
      <c r="J37" s="72"/>
      <c r="K37" s="72"/>
      <c r="L37" s="72"/>
    </row>
  </sheetData>
  <phoneticPr fontId="5" type="noConversion"/>
  <hyperlinks>
    <hyperlink ref="C7:AC7" location="'Table A1'!A1" display="Table A1 Applications, offers and acceptances by state, 2009-2012" xr:uid="{00000000-0004-0000-0000-000000000000}"/>
    <hyperlink ref="C8:AC8" location="'Table A2'!A1" display="Table A2 Applications and offers and acceptances by gender, age, educational participation and home state, by state 2012" xr:uid="{00000000-0004-0000-0000-000001000000}"/>
    <hyperlink ref="C9:AC9" location="'Table A3'!A1" display="Table A3 Applications, offers and acceptances by under-represented groups, by state, 2012" xr:uid="{00000000-0004-0000-0000-000002000000}"/>
    <hyperlink ref="C10:AC10" location="'Tables A4.1 and A4.2'!A1" display="Table A4.1 Applications, offers and acceptances by field of education, 2009-2012" xr:uid="{00000000-0004-0000-0000-000003000000}"/>
    <hyperlink ref="C11:AC11" location="'Tables A4.1 and A4.2'!A1" display="Table A4.2 Offer rates and acceptance rates by field of education, 2009-2012" xr:uid="{00000000-0004-0000-0000-000004000000}"/>
    <hyperlink ref="C12:AC12" location="'Table A5'!A1" display="Table A5 Applications, offers and acceptances by SES by field of education, 2012" xr:uid="{00000000-0004-0000-0000-000005000000}"/>
    <hyperlink ref="C13:AC13" location="'Table A6'!A1" display="Table A6 Applications, offers and acceptances by region by field of education, 2012" xr:uid="{00000000-0004-0000-0000-000006000000}"/>
    <hyperlink ref="C14:AC14" location="'Table A7'!A1" display="Table A7 Applications, offers and acceptances by Indigenous status by field of education, 2012" xr:uid="{00000000-0004-0000-0000-000007000000}"/>
    <hyperlink ref="C15:AC15" location="'Tables A8.1 and A8.2'!A1" display="Table A8.1 Current Year 12 applications, offers and acceptances by state by ATAR, 2012" xr:uid="{00000000-0004-0000-0000-000008000000}"/>
    <hyperlink ref="C16:AC16" location="'Tables A8.1 and A8.2'!A1" display="Table A8.2 Current Year 12 offer rates and acceptances rates by state by ATAR, 2012" xr:uid="{00000000-0004-0000-0000-000009000000}"/>
    <hyperlink ref="C17:AC17" location="'Tables A9.1 and A9.2'!A1" display="Table A9.1 Current Year 12 applications, offers and acceptances by SES, 2012" xr:uid="{00000000-0004-0000-0000-00000A000000}"/>
    <hyperlink ref="C18:AC18" location="'Tables A9.1 and A9.2'!A1" display="Table A9.2 Share of current Year 12 applications, offers and acceptances by SES, 2012" xr:uid="{00000000-0004-0000-0000-00000B000000}"/>
    <hyperlink ref="C19:AC19" location="'Table A10'!A1" display="Table A10 TAC Applications, offers and offer rates by institution, 2009-2012" xr:uid="{00000000-0004-0000-0000-00000C000000}"/>
    <hyperlink ref="C20" location="Table_A11" display="Table A11 University Group / Type of University" xr:uid="{00000000-0004-0000-0000-00000D000000}"/>
    <hyperlink ref="C19" location="'Table A10'!A1" display="Table A10 Combined Applications, offers and offer rates by institution, 2010-2016" xr:uid="{00000000-0004-0000-0000-00000E000000}"/>
    <hyperlink ref="C7:N21" location="'Table A10'!A1" display="Table A1 Applications, offers and acceptances by state, 2011-2017" xr:uid="{00000000-0004-0000-0000-00000F000000}"/>
    <hyperlink ref="C7:N20" location="'Table A10'!A1" display="Table A1 Applications, offers and acceptances by state, 2011-2017" xr:uid="{00000000-0004-0000-0000-000010000000}"/>
  </hyperlinks>
  <pageMargins left="0.31496062992125984" right="0.31496062992125984" top="0.39370078740157483" bottom="0.19685039370078741" header="0" footer="0"/>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pageSetUpPr fitToPage="1"/>
  </sheetPr>
  <dimension ref="A1:P38"/>
  <sheetViews>
    <sheetView workbookViewId="0">
      <pane xSplit="1" topLeftCell="B1" activePane="topRight" state="frozen"/>
      <selection activeCell="A24" sqref="A24"/>
      <selection pane="topRight" activeCell="E34" sqref="E34"/>
    </sheetView>
  </sheetViews>
  <sheetFormatPr defaultRowHeight="13.2" x14ac:dyDescent="0.25"/>
  <cols>
    <col min="1" max="1" width="31.77734375" customWidth="1"/>
    <col min="2" max="10" width="16.5546875" customWidth="1"/>
  </cols>
  <sheetData>
    <row r="1" spans="1:16" s="76" customFormat="1" ht="13.8" x14ac:dyDescent="0.3">
      <c r="A1" s="93" t="s">
        <v>56</v>
      </c>
      <c r="B1" s="94"/>
      <c r="C1" s="94"/>
      <c r="D1" s="94"/>
      <c r="E1" s="94"/>
      <c r="F1" s="94"/>
      <c r="G1" s="94"/>
      <c r="H1" s="94"/>
      <c r="I1" s="94"/>
      <c r="J1" s="94"/>
      <c r="K1" s="94"/>
    </row>
    <row r="2" spans="1:16" ht="18" x14ac:dyDescent="0.35">
      <c r="A2" s="66" t="s">
        <v>214</v>
      </c>
      <c r="B2" s="60"/>
      <c r="C2" s="60"/>
      <c r="D2" s="60"/>
      <c r="E2" s="60"/>
      <c r="F2" s="60"/>
      <c r="G2" s="60"/>
      <c r="H2" s="60"/>
      <c r="I2" s="60"/>
      <c r="J2" s="60"/>
      <c r="K2" s="40"/>
    </row>
    <row r="3" spans="1:16" ht="15.6" x14ac:dyDescent="0.3">
      <c r="A3" s="39"/>
      <c r="B3" s="313" t="s">
        <v>99</v>
      </c>
      <c r="C3" s="310"/>
      <c r="D3" s="314"/>
      <c r="E3" s="313" t="s">
        <v>100</v>
      </c>
      <c r="F3" s="310"/>
      <c r="G3" s="314"/>
      <c r="H3" s="313" t="s">
        <v>127</v>
      </c>
      <c r="I3" s="310"/>
      <c r="J3" s="310"/>
      <c r="K3" s="268"/>
    </row>
    <row r="4" spans="1:16" ht="15.75" customHeight="1" x14ac:dyDescent="0.3">
      <c r="A4" s="55" t="s">
        <v>117</v>
      </c>
      <c r="B4" s="55" t="s">
        <v>74</v>
      </c>
      <c r="C4" s="55" t="s">
        <v>73</v>
      </c>
      <c r="D4" s="55" t="s">
        <v>72</v>
      </c>
      <c r="E4" s="55" t="s">
        <v>74</v>
      </c>
      <c r="F4" s="55" t="s">
        <v>73</v>
      </c>
      <c r="G4" s="55" t="s">
        <v>72</v>
      </c>
      <c r="H4" s="55" t="s">
        <v>74</v>
      </c>
      <c r="I4" s="55" t="s">
        <v>73</v>
      </c>
      <c r="J4" s="265" t="s">
        <v>72</v>
      </c>
      <c r="K4" s="268"/>
    </row>
    <row r="5" spans="1:16" ht="13.5" customHeight="1" x14ac:dyDescent="0.3">
      <c r="A5" s="67" t="s">
        <v>112</v>
      </c>
      <c r="B5" s="235">
        <v>3869</v>
      </c>
      <c r="C5" s="235">
        <v>6913</v>
      </c>
      <c r="D5" s="235">
        <v>1724</v>
      </c>
      <c r="E5" s="235">
        <v>2042</v>
      </c>
      <c r="F5" s="235">
        <v>3637</v>
      </c>
      <c r="G5" s="235">
        <v>804</v>
      </c>
      <c r="H5" s="235">
        <v>1252</v>
      </c>
      <c r="I5" s="235">
        <v>2247</v>
      </c>
      <c r="J5" s="266">
        <v>518</v>
      </c>
      <c r="K5" s="268"/>
      <c r="N5" s="157"/>
      <c r="O5" s="157"/>
      <c r="P5" s="157"/>
    </row>
    <row r="6" spans="1:16" ht="13.8" x14ac:dyDescent="0.3">
      <c r="A6" s="67" t="s">
        <v>97</v>
      </c>
      <c r="B6" s="235">
        <v>3181</v>
      </c>
      <c r="C6" s="235">
        <v>7283</v>
      </c>
      <c r="D6" s="235">
        <v>2533</v>
      </c>
      <c r="E6" s="235">
        <v>2569</v>
      </c>
      <c r="F6" s="235">
        <v>5760</v>
      </c>
      <c r="G6" s="235">
        <v>1909</v>
      </c>
      <c r="H6" s="235">
        <v>1650</v>
      </c>
      <c r="I6" s="235">
        <v>3633</v>
      </c>
      <c r="J6" s="266">
        <v>1233</v>
      </c>
      <c r="K6" s="268"/>
    </row>
    <row r="7" spans="1:16" ht="13.8" x14ac:dyDescent="0.3">
      <c r="A7" s="67" t="s">
        <v>96</v>
      </c>
      <c r="B7" s="235">
        <v>3749</v>
      </c>
      <c r="C7" s="235">
        <v>9648</v>
      </c>
      <c r="D7" s="235">
        <v>4353</v>
      </c>
      <c r="E7" s="235">
        <v>3496</v>
      </c>
      <c r="F7" s="235">
        <v>8906</v>
      </c>
      <c r="G7" s="235">
        <v>3801</v>
      </c>
      <c r="H7" s="235">
        <v>2285</v>
      </c>
      <c r="I7" s="235">
        <v>5921</v>
      </c>
      <c r="J7" s="266">
        <v>2509</v>
      </c>
      <c r="K7" s="268"/>
    </row>
    <row r="8" spans="1:16" ht="13.8" x14ac:dyDescent="0.3">
      <c r="A8" s="67" t="s">
        <v>95</v>
      </c>
      <c r="B8" s="235">
        <v>3824</v>
      </c>
      <c r="C8" s="235">
        <v>11205</v>
      </c>
      <c r="D8" s="235">
        <v>6422</v>
      </c>
      <c r="E8" s="235">
        <v>3746</v>
      </c>
      <c r="F8" s="235">
        <v>10909</v>
      </c>
      <c r="G8" s="235">
        <v>6188</v>
      </c>
      <c r="H8" s="235">
        <v>2556</v>
      </c>
      <c r="I8" s="235">
        <v>7496</v>
      </c>
      <c r="J8" s="266">
        <v>4218</v>
      </c>
      <c r="K8" s="268"/>
    </row>
    <row r="9" spans="1:16" ht="13.8" x14ac:dyDescent="0.3">
      <c r="A9" s="67" t="s">
        <v>94</v>
      </c>
      <c r="B9" s="235">
        <v>3778</v>
      </c>
      <c r="C9" s="235">
        <v>12000</v>
      </c>
      <c r="D9" s="235">
        <v>9355</v>
      </c>
      <c r="E9" s="235">
        <v>3739</v>
      </c>
      <c r="F9" s="235">
        <v>11867</v>
      </c>
      <c r="G9" s="235">
        <v>9238</v>
      </c>
      <c r="H9" s="235">
        <v>2667</v>
      </c>
      <c r="I9" s="235">
        <v>8447</v>
      </c>
      <c r="J9" s="266">
        <v>6502</v>
      </c>
      <c r="K9" s="268"/>
    </row>
    <row r="10" spans="1:16" ht="13.8" x14ac:dyDescent="0.3">
      <c r="A10" s="67" t="s">
        <v>93</v>
      </c>
      <c r="B10" s="235">
        <v>2728</v>
      </c>
      <c r="C10" s="235">
        <v>10569</v>
      </c>
      <c r="D10" s="235">
        <v>13287</v>
      </c>
      <c r="E10" s="235">
        <v>2690</v>
      </c>
      <c r="F10" s="235">
        <v>10490</v>
      </c>
      <c r="G10" s="235">
        <v>13197</v>
      </c>
      <c r="H10" s="235">
        <v>1957</v>
      </c>
      <c r="I10" s="235">
        <v>7657</v>
      </c>
      <c r="J10" s="266">
        <v>9190</v>
      </c>
      <c r="K10" s="268"/>
    </row>
    <row r="11" spans="1:16" ht="13.5" customHeight="1" x14ac:dyDescent="0.3">
      <c r="A11" s="61" t="s">
        <v>176</v>
      </c>
      <c r="B11" s="217">
        <v>21129</v>
      </c>
      <c r="C11" s="217">
        <v>57618</v>
      </c>
      <c r="D11" s="217">
        <v>37674</v>
      </c>
      <c r="E11" s="217">
        <v>18282</v>
      </c>
      <c r="F11" s="217">
        <v>51569</v>
      </c>
      <c r="G11" s="217">
        <v>35137</v>
      </c>
      <c r="H11" s="217">
        <v>12367</v>
      </c>
      <c r="I11" s="217">
        <v>35401</v>
      </c>
      <c r="J11" s="267">
        <v>24170</v>
      </c>
      <c r="K11" s="269"/>
    </row>
    <row r="12" spans="1:16" ht="14.4" x14ac:dyDescent="0.3">
      <c r="A12" s="63"/>
      <c r="B12" s="62" t="s">
        <v>129</v>
      </c>
      <c r="C12" s="64"/>
      <c r="D12" s="64"/>
      <c r="E12" s="5"/>
      <c r="F12" s="5"/>
      <c r="G12" s="5"/>
      <c r="H12" s="65"/>
      <c r="I12" s="65"/>
      <c r="J12" s="65"/>
    </row>
    <row r="13" spans="1:16" ht="15.75" customHeight="1" x14ac:dyDescent="0.3">
      <c r="A13" s="63"/>
      <c r="B13" s="123" t="s">
        <v>175</v>
      </c>
      <c r="C13" s="64"/>
      <c r="D13" s="64"/>
      <c r="E13" s="64"/>
      <c r="F13" s="64"/>
      <c r="G13" s="64"/>
      <c r="H13" s="65"/>
      <c r="I13" s="65"/>
      <c r="J13" s="65"/>
    </row>
    <row r="14" spans="1:16" ht="15.75" customHeight="1" x14ac:dyDescent="0.3">
      <c r="A14" s="63"/>
      <c r="B14" s="123"/>
      <c r="C14" s="123"/>
      <c r="D14" s="123"/>
      <c r="E14" s="123"/>
      <c r="F14" s="123"/>
      <c r="G14" s="123"/>
      <c r="H14" s="123"/>
      <c r="I14" s="123"/>
      <c r="J14" s="123"/>
    </row>
    <row r="15" spans="1:16" ht="18" x14ac:dyDescent="0.35">
      <c r="A15" s="66" t="s">
        <v>215</v>
      </c>
      <c r="B15" s="60"/>
      <c r="C15" s="60"/>
      <c r="D15" s="60"/>
      <c r="E15" s="60"/>
      <c r="F15" s="60"/>
      <c r="G15" s="60"/>
      <c r="H15" s="60"/>
      <c r="I15" s="60"/>
      <c r="J15" s="60"/>
    </row>
    <row r="16" spans="1:16" ht="15.6" x14ac:dyDescent="0.3">
      <c r="A16" s="39"/>
      <c r="B16" s="313" t="s">
        <v>99</v>
      </c>
      <c r="C16" s="310"/>
      <c r="D16" s="314"/>
      <c r="E16" s="313" t="s">
        <v>100</v>
      </c>
      <c r="F16" s="310"/>
      <c r="G16" s="314"/>
      <c r="H16" s="313" t="s">
        <v>127</v>
      </c>
      <c r="I16" s="310"/>
      <c r="J16" s="310"/>
      <c r="K16" s="268"/>
    </row>
    <row r="17" spans="1:14" ht="14.4" x14ac:dyDescent="0.3">
      <c r="A17" s="55" t="s">
        <v>117</v>
      </c>
      <c r="B17" s="55" t="s">
        <v>74</v>
      </c>
      <c r="C17" s="55" t="s">
        <v>73</v>
      </c>
      <c r="D17" s="55" t="s">
        <v>72</v>
      </c>
      <c r="E17" s="55" t="s">
        <v>74</v>
      </c>
      <c r="F17" s="55" t="s">
        <v>73</v>
      </c>
      <c r="G17" s="55" t="s">
        <v>72</v>
      </c>
      <c r="H17" s="55" t="s">
        <v>74</v>
      </c>
      <c r="I17" s="55" t="s">
        <v>73</v>
      </c>
      <c r="J17" s="55" t="s">
        <v>72</v>
      </c>
      <c r="K17" s="268"/>
    </row>
    <row r="18" spans="1:14" ht="15" customHeight="1" x14ac:dyDescent="0.3">
      <c r="A18" s="67" t="s">
        <v>112</v>
      </c>
      <c r="B18" s="68">
        <f>B5/$B$11</f>
        <v>0.18311325666146056</v>
      </c>
      <c r="C18" s="68">
        <f>C5/$C$11</f>
        <v>0.11997986740254782</v>
      </c>
      <c r="D18" s="68">
        <f>D5/$D$11</f>
        <v>4.5761002282741416E-2</v>
      </c>
      <c r="E18" s="68">
        <f>E5/$E$11</f>
        <v>0.11169456295810086</v>
      </c>
      <c r="F18" s="68">
        <f>F5/$F$11</f>
        <v>7.0526866916170564E-2</v>
      </c>
      <c r="G18" s="68">
        <f>G5/$G$11</f>
        <v>2.2881862424225175E-2</v>
      </c>
      <c r="H18" s="68">
        <f>H5/$H$11</f>
        <v>0.10123716341877577</v>
      </c>
      <c r="I18" s="68">
        <f>I5/$I$11</f>
        <v>6.3472783254710313E-2</v>
      </c>
      <c r="J18" s="68">
        <f>J5/$J$11</f>
        <v>2.143152668597435E-2</v>
      </c>
      <c r="K18" s="268"/>
    </row>
    <row r="19" spans="1:14" ht="13.8" x14ac:dyDescent="0.3">
      <c r="A19" s="67" t="s">
        <v>97</v>
      </c>
      <c r="B19" s="68">
        <f t="shared" ref="B19:B24" si="0">B6/$B$11</f>
        <v>0.15055137488759524</v>
      </c>
      <c r="C19" s="68">
        <f t="shared" ref="C19:C24" si="1">C6/$C$11</f>
        <v>0.12640147176229649</v>
      </c>
      <c r="D19" s="68">
        <f t="shared" ref="D19:D24" si="2">D6/$D$11</f>
        <v>6.7234697669480273E-2</v>
      </c>
      <c r="E19" s="68">
        <f t="shared" ref="E19:E24" si="3">E6/$E$11</f>
        <v>0.14052073077343835</v>
      </c>
      <c r="F19" s="68">
        <f t="shared" ref="F19:F24" si="4">F6/$F$11</f>
        <v>0.11169501056836471</v>
      </c>
      <c r="G19" s="68">
        <f t="shared" ref="G19:G24" si="5">G6/$G$11</f>
        <v>5.4330193243589377E-2</v>
      </c>
      <c r="H19" s="68">
        <f t="shared" ref="H19:H24" si="6">H6/$H$11</f>
        <v>0.13341958437777957</v>
      </c>
      <c r="I19" s="68">
        <f t="shared" ref="I19:I24" si="7">I6/$I$11</f>
        <v>0.10262421965481201</v>
      </c>
      <c r="J19" s="68">
        <f t="shared" ref="J19:J24" si="8">J6/$J$11</f>
        <v>5.1013653289201488E-2</v>
      </c>
      <c r="K19" s="268"/>
    </row>
    <row r="20" spans="1:14" ht="13.8" x14ac:dyDescent="0.3">
      <c r="A20" s="67" t="s">
        <v>96</v>
      </c>
      <c r="B20" s="68">
        <f t="shared" si="0"/>
        <v>0.17743385867764683</v>
      </c>
      <c r="C20" s="68">
        <f t="shared" si="1"/>
        <v>0.16744767260231178</v>
      </c>
      <c r="D20" s="68">
        <f t="shared" si="2"/>
        <v>0.11554387641344163</v>
      </c>
      <c r="E20" s="68">
        <f t="shared" si="3"/>
        <v>0.1912263428508916</v>
      </c>
      <c r="F20" s="68">
        <f t="shared" si="4"/>
        <v>0.17270065349337779</v>
      </c>
      <c r="G20" s="68">
        <f t="shared" si="5"/>
        <v>0.10817656601303469</v>
      </c>
      <c r="H20" s="68">
        <f t="shared" si="6"/>
        <v>0.18476590927468262</v>
      </c>
      <c r="I20" s="68">
        <f t="shared" si="7"/>
        <v>0.16725516228355131</v>
      </c>
      <c r="J20" s="68">
        <f t="shared" si="8"/>
        <v>0.1038063715349607</v>
      </c>
      <c r="K20" s="268"/>
    </row>
    <row r="21" spans="1:14" ht="13.8" x14ac:dyDescent="0.3">
      <c r="A21" s="67" t="s">
        <v>95</v>
      </c>
      <c r="B21" s="68">
        <f t="shared" si="0"/>
        <v>0.1809834824175304</v>
      </c>
      <c r="C21" s="68">
        <f t="shared" si="1"/>
        <v>0.19447047797563261</v>
      </c>
      <c r="D21" s="68">
        <f t="shared" si="2"/>
        <v>0.17046238785369219</v>
      </c>
      <c r="E21" s="68">
        <f t="shared" si="3"/>
        <v>0.20490099551471391</v>
      </c>
      <c r="F21" s="68">
        <f t="shared" si="4"/>
        <v>0.21154181775873102</v>
      </c>
      <c r="G21" s="68">
        <f t="shared" si="5"/>
        <v>0.17611065258843953</v>
      </c>
      <c r="H21" s="68">
        <f t="shared" si="6"/>
        <v>0.20667906525430582</v>
      </c>
      <c r="I21" s="68">
        <f t="shared" si="7"/>
        <v>0.21174543092003051</v>
      </c>
      <c r="J21" s="68">
        <f t="shared" si="8"/>
        <v>0.1745138601572197</v>
      </c>
      <c r="K21" s="268"/>
    </row>
    <row r="22" spans="1:14" ht="13.8" x14ac:dyDescent="0.3">
      <c r="A22" s="67" t="s">
        <v>94</v>
      </c>
      <c r="B22" s="68">
        <f t="shared" si="0"/>
        <v>0.17880637985706849</v>
      </c>
      <c r="C22" s="68">
        <f t="shared" si="1"/>
        <v>0.20826824950536291</v>
      </c>
      <c r="D22" s="68">
        <f t="shared" si="2"/>
        <v>0.24831448744492224</v>
      </c>
      <c r="E22" s="68">
        <f t="shared" si="3"/>
        <v>0.2045181052401269</v>
      </c>
      <c r="F22" s="68">
        <f t="shared" si="4"/>
        <v>0.2301188698636778</v>
      </c>
      <c r="G22" s="68">
        <f t="shared" si="5"/>
        <v>0.26291373765546289</v>
      </c>
      <c r="H22" s="68">
        <f t="shared" si="6"/>
        <v>0.21565456456699281</v>
      </c>
      <c r="I22" s="68">
        <f t="shared" si="7"/>
        <v>0.2386090788395808</v>
      </c>
      <c r="J22" s="68">
        <f t="shared" si="8"/>
        <v>0.26901117087298304</v>
      </c>
      <c r="K22" s="268"/>
    </row>
    <row r="23" spans="1:14" ht="13.8" x14ac:dyDescent="0.3">
      <c r="A23" s="67" t="s">
        <v>93</v>
      </c>
      <c r="B23" s="68">
        <f t="shared" si="0"/>
        <v>0.12911164749869847</v>
      </c>
      <c r="C23" s="68">
        <f t="shared" si="1"/>
        <v>0.18343226075184837</v>
      </c>
      <c r="D23" s="68">
        <f t="shared" si="2"/>
        <v>0.35268354833572224</v>
      </c>
      <c r="E23" s="68">
        <f t="shared" si="3"/>
        <v>0.14713926266272837</v>
      </c>
      <c r="F23" s="68">
        <f t="shared" si="4"/>
        <v>0.20341678139967811</v>
      </c>
      <c r="G23" s="68">
        <f t="shared" si="5"/>
        <v>0.37558698807524832</v>
      </c>
      <c r="H23" s="68">
        <f t="shared" si="6"/>
        <v>0.15824371310746341</v>
      </c>
      <c r="I23" s="68">
        <f t="shared" si="7"/>
        <v>0.21629332504731505</v>
      </c>
      <c r="J23" s="68">
        <f t="shared" si="8"/>
        <v>0.38022341745966076</v>
      </c>
    </row>
    <row r="24" spans="1:14" ht="13.8" x14ac:dyDescent="0.3">
      <c r="A24" s="61" t="s">
        <v>98</v>
      </c>
      <c r="B24" s="236">
        <f t="shared" si="0"/>
        <v>1</v>
      </c>
      <c r="C24" s="236">
        <f t="shared" si="1"/>
        <v>1</v>
      </c>
      <c r="D24" s="236">
        <f t="shared" si="2"/>
        <v>1</v>
      </c>
      <c r="E24" s="236">
        <f t="shared" si="3"/>
        <v>1</v>
      </c>
      <c r="F24" s="236">
        <f t="shared" si="4"/>
        <v>1</v>
      </c>
      <c r="G24" s="236">
        <f t="shared" si="5"/>
        <v>1</v>
      </c>
      <c r="H24" s="236">
        <f t="shared" si="6"/>
        <v>1</v>
      </c>
      <c r="I24" s="236">
        <f t="shared" si="7"/>
        <v>1</v>
      </c>
      <c r="J24" s="236">
        <f t="shared" si="8"/>
        <v>1</v>
      </c>
      <c r="K24" s="269"/>
    </row>
    <row r="25" spans="1:14" ht="12.75" customHeight="1" x14ac:dyDescent="0.25">
      <c r="A25" s="60"/>
      <c r="B25" s="62" t="s">
        <v>129</v>
      </c>
      <c r="C25" s="60"/>
      <c r="D25" s="60"/>
      <c r="E25" s="60"/>
      <c r="F25" s="60"/>
      <c r="G25" s="60"/>
      <c r="H25" s="60"/>
      <c r="I25" s="60"/>
      <c r="J25" s="60"/>
      <c r="K25" s="40"/>
    </row>
    <row r="26" spans="1:14" x14ac:dyDescent="0.25">
      <c r="A26" s="40"/>
      <c r="B26" s="289"/>
      <c r="C26" s="289"/>
      <c r="D26" s="289"/>
      <c r="E26" s="289"/>
      <c r="F26" s="289"/>
      <c r="G26" s="289"/>
      <c r="H26" s="289"/>
      <c r="I26" s="289"/>
      <c r="J26" s="289"/>
      <c r="K26" s="40"/>
    </row>
    <row r="27" spans="1:14" x14ac:dyDescent="0.25">
      <c r="A27" s="124"/>
      <c r="B27" s="125"/>
      <c r="C27" s="5"/>
      <c r="D27" s="5"/>
      <c r="E27" s="5"/>
      <c r="L27" s="5"/>
      <c r="M27" s="5"/>
      <c r="N27" s="5"/>
    </row>
    <row r="28" spans="1:14" x14ac:dyDescent="0.25">
      <c r="L28" s="5"/>
      <c r="M28" s="5"/>
      <c r="N28" s="5"/>
    </row>
    <row r="29" spans="1:14" x14ac:dyDescent="0.25">
      <c r="B29" s="3"/>
      <c r="C29" s="3"/>
      <c r="D29" s="3"/>
      <c r="E29" s="3"/>
      <c r="F29" s="3"/>
      <c r="G29" s="3"/>
      <c r="H29" s="3"/>
      <c r="I29" s="3"/>
      <c r="J29" s="3"/>
      <c r="L29" s="5"/>
      <c r="M29" s="5"/>
      <c r="N29" s="5"/>
    </row>
    <row r="30" spans="1:14" ht="13.8" x14ac:dyDescent="0.3">
      <c r="K30" s="157"/>
      <c r="L30" s="234"/>
      <c r="M30" s="234"/>
      <c r="N30" s="234"/>
    </row>
    <row r="31" spans="1:14" ht="13.8" x14ac:dyDescent="0.3">
      <c r="F31" s="157"/>
      <c r="G31" s="157"/>
      <c r="H31" s="157"/>
      <c r="I31" s="157"/>
      <c r="J31" s="157"/>
      <c r="K31" s="157"/>
      <c r="L31" s="234"/>
      <c r="M31" s="234"/>
      <c r="N31" s="234"/>
    </row>
    <row r="32" spans="1:14" ht="13.8" x14ac:dyDescent="0.3">
      <c r="F32" s="157"/>
      <c r="G32" s="157"/>
      <c r="H32" s="157"/>
      <c r="I32" s="157"/>
      <c r="J32" s="157"/>
      <c r="K32" s="157"/>
      <c r="L32" s="234"/>
      <c r="M32" s="234"/>
      <c r="N32" s="234"/>
    </row>
    <row r="33" spans="6:14" ht="13.8" x14ac:dyDescent="0.3">
      <c r="F33" s="157"/>
      <c r="G33" s="157"/>
      <c r="H33" s="157"/>
      <c r="I33" s="157"/>
      <c r="J33" s="157"/>
      <c r="K33" s="157"/>
      <c r="L33" s="234"/>
      <c r="M33" s="234"/>
      <c r="N33" s="234"/>
    </row>
    <row r="34" spans="6:14" ht="13.8" x14ac:dyDescent="0.3">
      <c r="F34" s="157"/>
      <c r="G34" s="157"/>
      <c r="H34" s="157"/>
      <c r="I34" s="157"/>
      <c r="J34" s="157"/>
      <c r="K34" s="157"/>
      <c r="L34" s="234"/>
      <c r="M34" s="234"/>
      <c r="N34" s="234"/>
    </row>
    <row r="35" spans="6:14" ht="13.8" x14ac:dyDescent="0.3">
      <c r="F35" s="157"/>
      <c r="G35" s="157"/>
      <c r="H35" s="157"/>
      <c r="I35" s="157"/>
      <c r="J35" s="157"/>
      <c r="K35" s="157"/>
      <c r="L35" s="234"/>
      <c r="M35" s="234"/>
      <c r="N35" s="234"/>
    </row>
    <row r="36" spans="6:14" ht="13.8" x14ac:dyDescent="0.3">
      <c r="F36" s="157"/>
      <c r="G36" s="157"/>
      <c r="H36" s="157"/>
      <c r="I36" s="157"/>
      <c r="J36" s="157"/>
      <c r="K36" s="157"/>
      <c r="L36" s="64"/>
      <c r="M36" s="64"/>
      <c r="N36" s="64"/>
    </row>
    <row r="37" spans="6:14" x14ac:dyDescent="0.25">
      <c r="F37" s="157"/>
      <c r="G37" s="157"/>
      <c r="H37" s="157"/>
      <c r="I37" s="157"/>
      <c r="J37" s="157"/>
      <c r="K37" s="157"/>
      <c r="L37" s="5"/>
      <c r="M37" s="5"/>
      <c r="N37" s="5"/>
    </row>
    <row r="38" spans="6:14" x14ac:dyDescent="0.25">
      <c r="L38" s="5"/>
      <c r="M38" s="5"/>
      <c r="N38" s="5"/>
    </row>
  </sheetData>
  <mergeCells count="6">
    <mergeCell ref="H16:J16"/>
    <mergeCell ref="E16:G16"/>
    <mergeCell ref="B16:D16"/>
    <mergeCell ref="B3:D3"/>
    <mergeCell ref="E3:G3"/>
    <mergeCell ref="H3:J3"/>
  </mergeCells>
  <hyperlinks>
    <hyperlink ref="A1" location="Contents!A1" display="&lt;Back to contents&gt;" xr:uid="{00000000-0004-0000-0900-000000000000}"/>
  </hyperlinks>
  <pageMargins left="0.70866141732283472" right="0.70866141732283472" top="0.74803149606299213" bottom="0.74803149606299213" header="0.31496062992125984" footer="0.31496062992125984"/>
  <pageSetup paperSize="9" scale="74"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tabColor rgb="FF92D050"/>
    <pageSetUpPr fitToPage="1"/>
  </sheetPr>
  <dimension ref="A1:AN60"/>
  <sheetViews>
    <sheetView showGridLines="0" zoomScaleNormal="100" workbookViewId="0">
      <pane xSplit="1" ySplit="5" topLeftCell="C6" activePane="bottomRight" state="frozen"/>
      <selection activeCell="A24" sqref="A24"/>
      <selection pane="topRight" activeCell="A24" sqref="A24"/>
      <selection pane="bottomLeft" activeCell="A24" sqref="A24"/>
      <selection pane="bottomRight" activeCell="O4" sqref="O4:AA4"/>
    </sheetView>
  </sheetViews>
  <sheetFormatPr defaultRowHeight="13.2" x14ac:dyDescent="0.25"/>
  <cols>
    <col min="1" max="1" width="46.21875" style="2" customWidth="1"/>
    <col min="2" max="2" width="13.21875" style="2" customWidth="1"/>
    <col min="3" max="3" width="14.77734375" style="2" customWidth="1"/>
    <col min="4" max="4" width="11.44140625" style="2" customWidth="1"/>
    <col min="5" max="5" width="11.77734375" style="4" customWidth="1"/>
    <col min="6" max="6" width="10.5546875" style="4" customWidth="1"/>
    <col min="7" max="7" width="10.21875" style="4" customWidth="1"/>
    <col min="8" max="9" width="12.21875" style="4" customWidth="1"/>
    <col min="10" max="10" width="12.5546875" style="4" customWidth="1"/>
    <col min="11" max="12" width="12.21875" style="4" customWidth="1"/>
    <col min="13" max="13" width="10.77734375" style="4" customWidth="1"/>
    <col min="14" max="14" width="11.44140625" style="4" customWidth="1"/>
    <col min="15" max="15" width="12.44140625" style="2" customWidth="1"/>
    <col min="16" max="16" width="13" style="2" customWidth="1"/>
    <col min="17" max="17" width="13.21875" style="2" customWidth="1"/>
    <col min="18" max="18" width="12.77734375" style="2" customWidth="1"/>
    <col min="19" max="19" width="11.44140625" style="2" customWidth="1"/>
    <col min="20" max="20" width="12.77734375" style="2" customWidth="1"/>
    <col min="21" max="21" width="13.5546875" style="4" customWidth="1"/>
    <col min="22" max="23" width="11.21875" style="4" customWidth="1"/>
    <col min="24" max="24" width="11.77734375" style="4" customWidth="1"/>
    <col min="25" max="25" width="11.21875" style="4" customWidth="1"/>
    <col min="26" max="26" width="11" style="4" customWidth="1"/>
    <col min="27" max="27" width="12.5546875" style="4" customWidth="1"/>
    <col min="28" max="28" width="11.21875" style="4" customWidth="1"/>
    <col min="29" max="29" width="10.5546875" style="2" customWidth="1"/>
    <col min="30" max="30" width="12.21875" style="2" customWidth="1"/>
    <col min="31" max="31" width="10" style="2" customWidth="1"/>
    <col min="32" max="32" width="10.77734375" style="2" customWidth="1"/>
    <col min="33" max="33" width="9.77734375" style="2" customWidth="1"/>
    <col min="34" max="34" width="10.44140625" customWidth="1"/>
    <col min="35" max="35" width="11.44140625" customWidth="1"/>
    <col min="36" max="36" width="10.77734375" customWidth="1"/>
    <col min="37" max="37" width="11.5546875" customWidth="1"/>
    <col min="38" max="38" width="11.77734375" customWidth="1"/>
    <col min="39" max="39" width="11.5546875" customWidth="1"/>
    <col min="40" max="40" width="10.77734375" customWidth="1"/>
  </cols>
  <sheetData>
    <row r="1" spans="1:40" s="76" customFormat="1" ht="13.8" x14ac:dyDescent="0.3">
      <c r="A1" s="93" t="s">
        <v>56</v>
      </c>
      <c r="B1" s="93"/>
      <c r="C1" s="72"/>
      <c r="D1" s="72"/>
      <c r="E1" s="75"/>
      <c r="F1" s="75"/>
      <c r="G1" s="75"/>
      <c r="H1" s="75"/>
      <c r="I1" s="75"/>
      <c r="J1" s="75"/>
      <c r="K1" s="75"/>
      <c r="L1" s="75"/>
      <c r="M1" s="75"/>
      <c r="N1" s="75"/>
      <c r="O1" s="72"/>
      <c r="P1" s="72"/>
      <c r="Q1" s="72"/>
      <c r="R1" s="72"/>
      <c r="S1" s="72"/>
      <c r="T1" s="72"/>
      <c r="U1" s="75"/>
      <c r="V1" s="75"/>
      <c r="W1" s="75"/>
      <c r="X1" s="75"/>
      <c r="Y1" s="75"/>
      <c r="Z1" s="75"/>
      <c r="AA1" s="75"/>
      <c r="AB1" s="75"/>
      <c r="AC1" s="72"/>
      <c r="AD1" s="72"/>
      <c r="AE1" s="72"/>
      <c r="AF1" s="72"/>
      <c r="AG1" s="90"/>
      <c r="AH1" s="95"/>
    </row>
    <row r="2" spans="1:40" s="5" customFormat="1" ht="18" x14ac:dyDescent="0.35">
      <c r="A2" s="13" t="s">
        <v>186</v>
      </c>
      <c r="B2" s="13"/>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42"/>
      <c r="AH2" s="43"/>
    </row>
    <row r="3" spans="1:40" s="5" customFormat="1" ht="15.75" customHeight="1" x14ac:dyDescent="0.25">
      <c r="A3" s="323" t="s">
        <v>180</v>
      </c>
      <c r="B3" s="324"/>
      <c r="C3" s="324"/>
      <c r="D3" s="324"/>
      <c r="E3" s="324"/>
      <c r="F3" s="324"/>
      <c r="G3" s="324"/>
      <c r="H3" s="324"/>
      <c r="I3" s="324"/>
      <c r="J3" s="324"/>
      <c r="K3" s="324"/>
      <c r="L3" s="324"/>
      <c r="M3" s="324"/>
      <c r="N3" s="324"/>
      <c r="O3" s="324"/>
      <c r="P3" s="324"/>
      <c r="Q3" s="324"/>
      <c r="R3" s="324"/>
      <c r="S3" s="324"/>
      <c r="T3" s="324"/>
      <c r="U3" s="324"/>
      <c r="V3" s="324"/>
      <c r="W3" s="324"/>
      <c r="X3" s="324"/>
      <c r="Y3" s="324"/>
      <c r="Z3" s="324"/>
      <c r="AA3" s="324"/>
      <c r="AB3" s="324"/>
      <c r="AC3" s="324"/>
      <c r="AD3" s="324"/>
      <c r="AE3" s="324"/>
      <c r="AF3" s="324"/>
      <c r="AG3" s="324"/>
      <c r="AH3" s="325"/>
      <c r="AI3" s="326"/>
      <c r="AJ3" s="326"/>
      <c r="AK3" s="240"/>
      <c r="AL3" s="240"/>
      <c r="AM3" s="240"/>
      <c r="AN3" s="240"/>
    </row>
    <row r="4" spans="1:40" s="5" customFormat="1" ht="14.4" x14ac:dyDescent="0.3">
      <c r="A4" s="15"/>
      <c r="B4" s="286"/>
      <c r="C4" s="287"/>
      <c r="D4" s="287"/>
      <c r="E4" s="287"/>
      <c r="F4" s="287"/>
      <c r="G4" s="287"/>
      <c r="H4" s="287" t="s">
        <v>99</v>
      </c>
      <c r="I4" s="287"/>
      <c r="J4" s="287"/>
      <c r="K4" s="287"/>
      <c r="L4" s="287"/>
      <c r="M4" s="287"/>
      <c r="N4" s="288"/>
      <c r="O4" s="327" t="s">
        <v>100</v>
      </c>
      <c r="P4" s="328"/>
      <c r="Q4" s="328"/>
      <c r="R4" s="328"/>
      <c r="S4" s="328"/>
      <c r="T4" s="328"/>
      <c r="U4" s="328"/>
      <c r="V4" s="328"/>
      <c r="W4" s="328"/>
      <c r="X4" s="328"/>
      <c r="Y4" s="328"/>
      <c r="Z4" s="328"/>
      <c r="AA4" s="329"/>
      <c r="AB4" s="327" t="s">
        <v>101</v>
      </c>
      <c r="AC4" s="328"/>
      <c r="AD4" s="328"/>
      <c r="AE4" s="328"/>
      <c r="AF4" s="328"/>
      <c r="AG4" s="328"/>
      <c r="AH4" s="328"/>
      <c r="AI4" s="328"/>
      <c r="AJ4" s="328"/>
      <c r="AK4" s="328"/>
      <c r="AL4" s="328"/>
      <c r="AM4" s="328"/>
      <c r="AN4" s="329"/>
    </row>
    <row r="5" spans="1:40" s="5" customFormat="1" ht="16.5" customHeight="1" x14ac:dyDescent="0.3">
      <c r="A5" s="15"/>
      <c r="B5" s="30">
        <v>2010</v>
      </c>
      <c r="C5" s="30">
        <v>2011</v>
      </c>
      <c r="D5" s="30">
        <v>2012</v>
      </c>
      <c r="E5" s="30">
        <v>2013</v>
      </c>
      <c r="F5" s="30">
        <v>2014</v>
      </c>
      <c r="G5" s="30">
        <v>2015</v>
      </c>
      <c r="H5" s="30">
        <v>2016</v>
      </c>
      <c r="I5" s="30">
        <v>2017</v>
      </c>
      <c r="J5" s="30">
        <v>2018</v>
      </c>
      <c r="K5" s="30" t="s">
        <v>223</v>
      </c>
      <c r="L5" s="30" t="s">
        <v>222</v>
      </c>
      <c r="M5" s="30" t="s">
        <v>221</v>
      </c>
      <c r="N5" s="30" t="s">
        <v>220</v>
      </c>
      <c r="O5" s="30">
        <v>2010</v>
      </c>
      <c r="P5" s="30">
        <v>2011</v>
      </c>
      <c r="Q5" s="30">
        <v>2012</v>
      </c>
      <c r="R5" s="30">
        <v>2013</v>
      </c>
      <c r="S5" s="30">
        <v>2014</v>
      </c>
      <c r="T5" s="30">
        <v>2015</v>
      </c>
      <c r="U5" s="30">
        <v>2016</v>
      </c>
      <c r="V5" s="30">
        <v>2017</v>
      </c>
      <c r="W5" s="30">
        <v>2018</v>
      </c>
      <c r="X5" s="30" t="s">
        <v>223</v>
      </c>
      <c r="Y5" s="30" t="s">
        <v>222</v>
      </c>
      <c r="Z5" s="30" t="s">
        <v>221</v>
      </c>
      <c r="AA5" s="30" t="s">
        <v>220</v>
      </c>
      <c r="AB5" s="30">
        <v>2010</v>
      </c>
      <c r="AC5" s="30">
        <v>2011</v>
      </c>
      <c r="AD5" s="30">
        <v>2012</v>
      </c>
      <c r="AE5" s="30">
        <v>2013</v>
      </c>
      <c r="AF5" s="30">
        <v>2014</v>
      </c>
      <c r="AG5" s="30">
        <v>2015</v>
      </c>
      <c r="AH5" s="30">
        <v>2016</v>
      </c>
      <c r="AI5" s="30">
        <v>2017</v>
      </c>
      <c r="AJ5" s="30">
        <v>2018</v>
      </c>
      <c r="AK5" s="30" t="s">
        <v>223</v>
      </c>
      <c r="AL5" s="30" t="s">
        <v>222</v>
      </c>
      <c r="AM5" s="30" t="s">
        <v>221</v>
      </c>
      <c r="AN5" s="30" t="s">
        <v>220</v>
      </c>
    </row>
    <row r="6" spans="1:40" s="5" customFormat="1" ht="14.4" x14ac:dyDescent="0.3">
      <c r="A6" s="27" t="s">
        <v>10</v>
      </c>
      <c r="B6" s="27"/>
      <c r="C6" s="25"/>
      <c r="D6" s="25"/>
      <c r="E6" s="25"/>
      <c r="F6" s="25"/>
      <c r="G6" s="25"/>
      <c r="H6" s="25"/>
      <c r="I6" s="25"/>
      <c r="J6" s="25"/>
      <c r="K6" s="25"/>
      <c r="M6" s="25"/>
      <c r="N6" s="25"/>
      <c r="O6" s="25"/>
      <c r="P6" s="25"/>
      <c r="Q6" s="25"/>
      <c r="R6" s="25"/>
      <c r="S6" s="25"/>
      <c r="T6" s="25"/>
      <c r="U6" s="25"/>
      <c r="V6" s="25"/>
      <c r="W6" s="25"/>
      <c r="X6" s="25"/>
      <c r="Y6" s="25"/>
      <c r="Z6" s="25"/>
      <c r="AA6" s="25"/>
      <c r="AB6" s="25"/>
      <c r="AC6" s="25"/>
      <c r="AD6" s="25"/>
      <c r="AE6" s="25"/>
      <c r="AF6" s="25"/>
      <c r="AG6" s="25"/>
      <c r="AH6" s="25"/>
      <c r="AI6" s="25"/>
      <c r="AJ6" s="25"/>
      <c r="AK6" s="25"/>
      <c r="AL6" s="25"/>
      <c r="AM6" s="25"/>
      <c r="AN6" s="25"/>
    </row>
    <row r="7" spans="1:40" s="5" customFormat="1" ht="13.8" x14ac:dyDescent="0.3">
      <c r="A7" s="23" t="s">
        <v>11</v>
      </c>
      <c r="B7" s="113">
        <v>9263</v>
      </c>
      <c r="C7" s="113">
        <v>8847</v>
      </c>
      <c r="D7" s="113">
        <v>9340</v>
      </c>
      <c r="E7" s="113">
        <v>9151</v>
      </c>
      <c r="F7" s="113">
        <v>9835</v>
      </c>
      <c r="G7" s="113">
        <v>10264</v>
      </c>
      <c r="H7" s="144">
        <v>10497</v>
      </c>
      <c r="I7" s="144">
        <v>9469</v>
      </c>
      <c r="J7" s="144">
        <v>10521</v>
      </c>
      <c r="K7" s="144">
        <v>10549</v>
      </c>
      <c r="L7" s="144">
        <v>9942</v>
      </c>
      <c r="M7" s="144">
        <v>10652</v>
      </c>
      <c r="N7" s="144">
        <v>10026</v>
      </c>
      <c r="O7" s="24">
        <v>8590</v>
      </c>
      <c r="P7" s="24">
        <v>8394</v>
      </c>
      <c r="Q7" s="24">
        <v>8509</v>
      </c>
      <c r="R7" s="24">
        <v>7796</v>
      </c>
      <c r="S7" s="24">
        <v>8917</v>
      </c>
      <c r="T7" s="24">
        <v>8460</v>
      </c>
      <c r="U7" s="24">
        <v>9174</v>
      </c>
      <c r="V7" s="24">
        <v>8549</v>
      </c>
      <c r="W7" s="24">
        <v>9221</v>
      </c>
      <c r="X7" s="24">
        <v>9221</v>
      </c>
      <c r="Y7" s="24">
        <v>9137</v>
      </c>
      <c r="Z7" s="24">
        <v>9258</v>
      </c>
      <c r="AA7" s="24">
        <v>9168</v>
      </c>
      <c r="AB7" s="29">
        <f t="shared" ref="AB7:AK7" si="0">O7/B7</f>
        <v>0.92734535247759908</v>
      </c>
      <c r="AC7" s="29">
        <f t="shared" si="0"/>
        <v>0.94879620210240756</v>
      </c>
      <c r="AD7" s="29">
        <f t="shared" si="0"/>
        <v>0.91102783725910064</v>
      </c>
      <c r="AE7" s="29">
        <f t="shared" si="0"/>
        <v>0.8519287509561797</v>
      </c>
      <c r="AF7" s="29">
        <f t="shared" si="0"/>
        <v>0.90665988815455012</v>
      </c>
      <c r="AG7" s="29">
        <f t="shared" si="0"/>
        <v>0.82424006235385816</v>
      </c>
      <c r="AH7" s="29">
        <f t="shared" si="0"/>
        <v>0.87396398971134615</v>
      </c>
      <c r="AI7" s="29">
        <f t="shared" si="0"/>
        <v>0.90284084908649276</v>
      </c>
      <c r="AJ7" s="29">
        <f t="shared" si="0"/>
        <v>0.87643760098849921</v>
      </c>
      <c r="AK7" s="29">
        <f t="shared" si="0"/>
        <v>0.87411129016968436</v>
      </c>
      <c r="AL7" s="29">
        <f t="shared" ref="AL7:AM7" si="1">Y7/L7</f>
        <v>0.91903037618185479</v>
      </c>
      <c r="AM7" s="29">
        <f t="shared" si="1"/>
        <v>0.86913255726624106</v>
      </c>
      <c r="AN7" s="29">
        <f>AA7/N7</f>
        <v>0.91442250149611015</v>
      </c>
    </row>
    <row r="8" spans="1:40" s="5" customFormat="1" ht="13.8" x14ac:dyDescent="0.3">
      <c r="A8" s="23" t="s">
        <v>12</v>
      </c>
      <c r="B8" s="113">
        <v>7870</v>
      </c>
      <c r="C8" s="113">
        <v>8586</v>
      </c>
      <c r="D8" s="113">
        <v>8757</v>
      </c>
      <c r="E8" s="113">
        <v>8980</v>
      </c>
      <c r="F8" s="113">
        <v>8573</v>
      </c>
      <c r="G8" s="113">
        <v>8513</v>
      </c>
      <c r="H8" s="144">
        <v>9183</v>
      </c>
      <c r="I8" s="144">
        <v>8861</v>
      </c>
      <c r="J8" s="144">
        <v>8140</v>
      </c>
      <c r="K8" s="144">
        <v>7536</v>
      </c>
      <c r="L8" s="144">
        <v>9496</v>
      </c>
      <c r="M8" s="144">
        <v>7567</v>
      </c>
      <c r="N8" s="144">
        <v>9518</v>
      </c>
      <c r="O8" s="24">
        <v>6509</v>
      </c>
      <c r="P8" s="24">
        <v>6883</v>
      </c>
      <c r="Q8" s="24">
        <v>7556</v>
      </c>
      <c r="R8" s="24">
        <v>7697</v>
      </c>
      <c r="S8" s="24">
        <v>7658</v>
      </c>
      <c r="T8" s="24">
        <v>8614</v>
      </c>
      <c r="U8" s="24">
        <v>8911</v>
      </c>
      <c r="V8" s="24">
        <v>8700</v>
      </c>
      <c r="W8" s="24">
        <v>7956</v>
      </c>
      <c r="X8" s="24">
        <v>7955</v>
      </c>
      <c r="Y8" s="24">
        <v>9602</v>
      </c>
      <c r="Z8" s="24">
        <v>7981</v>
      </c>
      <c r="AA8" s="24">
        <v>9628</v>
      </c>
      <c r="AB8" s="29">
        <f t="shared" ref="AB8:AB16" si="2">O8/B8</f>
        <v>0.82706480304955532</v>
      </c>
      <c r="AC8" s="29">
        <f t="shared" ref="AC8:AC16" si="3">P8/C8</f>
        <v>0.8016538551129746</v>
      </c>
      <c r="AD8" s="29">
        <f t="shared" ref="AD8:AD16" si="4">Q8/D8</f>
        <v>0.8628525750827909</v>
      </c>
      <c r="AE8" s="29">
        <f t="shared" ref="AE8:AE16" si="5">R8/E8</f>
        <v>0.85712694877505569</v>
      </c>
      <c r="AF8" s="29">
        <f t="shared" ref="AF8:AF16" si="6">S8/F8</f>
        <v>0.89326956724600493</v>
      </c>
      <c r="AG8" s="29">
        <f t="shared" ref="AG8:AG16" si="7">T8/G8</f>
        <v>1.0118642076823681</v>
      </c>
      <c r="AH8" s="29">
        <f t="shared" ref="AH8:AH16" si="8">U8/H8</f>
        <v>0.97038005009256234</v>
      </c>
      <c r="AI8" s="29">
        <f t="shared" ref="AI8:AI16" si="9">V8/I8</f>
        <v>0.98183049317232818</v>
      </c>
      <c r="AJ8" s="29">
        <f t="shared" ref="AJ8:AJ16" si="10">W8/J8</f>
        <v>0.97739557739557736</v>
      </c>
      <c r="AK8" s="29">
        <f t="shared" ref="AK8:AK16" si="11">X8/K8</f>
        <v>1.055599787685775</v>
      </c>
      <c r="AL8" s="29">
        <f t="shared" ref="AL8:AL16" si="12">Y8/L8</f>
        <v>1.0111625947767482</v>
      </c>
      <c r="AM8" s="29">
        <f t="shared" ref="AM8:AM16" si="13">Z8/M8</f>
        <v>1.0547112462006079</v>
      </c>
      <c r="AN8" s="29">
        <f t="shared" ref="AN8:AN16" si="14">AA8/N8</f>
        <v>1.0115570498003783</v>
      </c>
    </row>
    <row r="9" spans="1:40" s="5" customFormat="1" ht="13.8" x14ac:dyDescent="0.3">
      <c r="A9" s="23" t="s">
        <v>13</v>
      </c>
      <c r="B9" s="113">
        <v>4942</v>
      </c>
      <c r="C9" s="113">
        <v>4841</v>
      </c>
      <c r="D9" s="113">
        <v>5155</v>
      </c>
      <c r="E9" s="113">
        <v>5786</v>
      </c>
      <c r="F9" s="113">
        <v>5677</v>
      </c>
      <c r="G9" s="113">
        <v>5513</v>
      </c>
      <c r="H9" s="144">
        <v>5336</v>
      </c>
      <c r="I9" s="144">
        <v>5190</v>
      </c>
      <c r="J9" s="144">
        <v>5431</v>
      </c>
      <c r="K9" s="144">
        <v>5493</v>
      </c>
      <c r="L9" s="144">
        <v>5762</v>
      </c>
      <c r="M9" s="144">
        <v>5254</v>
      </c>
      <c r="N9" s="144">
        <v>5628</v>
      </c>
      <c r="O9" s="24">
        <v>4529</v>
      </c>
      <c r="P9" s="24">
        <v>4634</v>
      </c>
      <c r="Q9" s="24">
        <v>4967</v>
      </c>
      <c r="R9" s="24">
        <v>5389</v>
      </c>
      <c r="S9" s="24">
        <v>4991</v>
      </c>
      <c r="T9" s="24">
        <v>5378</v>
      </c>
      <c r="U9" s="24">
        <v>5161</v>
      </c>
      <c r="V9" s="24">
        <v>5144</v>
      </c>
      <c r="W9" s="24">
        <v>5160</v>
      </c>
      <c r="X9" s="24">
        <v>4875</v>
      </c>
      <c r="Y9" s="24">
        <v>5047</v>
      </c>
      <c r="Z9" s="24">
        <v>4641</v>
      </c>
      <c r="AA9" s="24">
        <v>4893</v>
      </c>
      <c r="AB9" s="29">
        <f t="shared" si="2"/>
        <v>0.91643059490084988</v>
      </c>
      <c r="AC9" s="29">
        <f t="shared" si="3"/>
        <v>0.95724023961991322</v>
      </c>
      <c r="AD9" s="29">
        <f t="shared" si="4"/>
        <v>0.96353055286129974</v>
      </c>
      <c r="AE9" s="29">
        <f t="shared" si="5"/>
        <v>0.93138610438990665</v>
      </c>
      <c r="AF9" s="29">
        <f t="shared" si="6"/>
        <v>0.87916152897657218</v>
      </c>
      <c r="AG9" s="29">
        <f t="shared" si="7"/>
        <v>0.97551242517685466</v>
      </c>
      <c r="AH9" s="29">
        <f t="shared" si="8"/>
        <v>0.96720389805097451</v>
      </c>
      <c r="AI9" s="29">
        <f t="shared" si="9"/>
        <v>0.9911368015414258</v>
      </c>
      <c r="AJ9" s="29">
        <f t="shared" si="10"/>
        <v>0.95010127048425708</v>
      </c>
      <c r="AK9" s="29">
        <f t="shared" si="11"/>
        <v>0.88749317312943743</v>
      </c>
      <c r="AL9" s="29">
        <f t="shared" si="12"/>
        <v>0.87591114196459563</v>
      </c>
      <c r="AM9" s="29">
        <f t="shared" si="13"/>
        <v>0.88332698896079176</v>
      </c>
      <c r="AN9" s="29">
        <f t="shared" si="14"/>
        <v>0.86940298507462688</v>
      </c>
    </row>
    <row r="10" spans="1:40" s="5" customFormat="1" ht="13.8" x14ac:dyDescent="0.3">
      <c r="A10" s="23" t="s">
        <v>14</v>
      </c>
      <c r="B10" s="113">
        <v>4733</v>
      </c>
      <c r="C10" s="113">
        <v>4739</v>
      </c>
      <c r="D10" s="113">
        <v>5009</v>
      </c>
      <c r="E10" s="113">
        <v>5036</v>
      </c>
      <c r="F10" s="113">
        <v>5888</v>
      </c>
      <c r="G10" s="113">
        <v>5471</v>
      </c>
      <c r="H10" s="144">
        <v>5240</v>
      </c>
      <c r="I10" s="144">
        <v>5599</v>
      </c>
      <c r="J10" s="144">
        <v>5930</v>
      </c>
      <c r="K10" s="144">
        <v>6506</v>
      </c>
      <c r="L10" s="144">
        <v>6332</v>
      </c>
      <c r="M10" s="144">
        <v>6458</v>
      </c>
      <c r="N10" s="144">
        <v>6291</v>
      </c>
      <c r="O10" s="24">
        <v>4539</v>
      </c>
      <c r="P10" s="24">
        <v>4389</v>
      </c>
      <c r="Q10" s="24">
        <v>4856</v>
      </c>
      <c r="R10" s="24">
        <v>4646</v>
      </c>
      <c r="S10" s="24">
        <v>5038</v>
      </c>
      <c r="T10" s="24">
        <v>4843</v>
      </c>
      <c r="U10" s="24">
        <v>4632</v>
      </c>
      <c r="V10" s="24">
        <v>5354</v>
      </c>
      <c r="W10" s="24">
        <v>5469</v>
      </c>
      <c r="X10" s="24">
        <v>6538</v>
      </c>
      <c r="Y10" s="24">
        <v>6250</v>
      </c>
      <c r="Z10" s="24">
        <v>6475</v>
      </c>
      <c r="AA10" s="24">
        <v>6224</v>
      </c>
      <c r="AB10" s="29">
        <f t="shared" si="2"/>
        <v>0.9590111979716881</v>
      </c>
      <c r="AC10" s="29">
        <f t="shared" si="3"/>
        <v>0.92614475627769577</v>
      </c>
      <c r="AD10" s="29">
        <f t="shared" si="4"/>
        <v>0.96945498103413852</v>
      </c>
      <c r="AE10" s="29">
        <f t="shared" si="5"/>
        <v>0.92255758538522636</v>
      </c>
      <c r="AF10" s="29">
        <f t="shared" si="6"/>
        <v>0.85563858695652173</v>
      </c>
      <c r="AG10" s="29">
        <f t="shared" si="7"/>
        <v>0.88521294096143299</v>
      </c>
      <c r="AH10" s="29">
        <f t="shared" si="8"/>
        <v>0.88396946564885492</v>
      </c>
      <c r="AI10" s="29">
        <f t="shared" si="9"/>
        <v>0.9562421861046615</v>
      </c>
      <c r="AJ10" s="29">
        <f t="shared" si="10"/>
        <v>0.92225969645868466</v>
      </c>
      <c r="AK10" s="29">
        <f t="shared" si="11"/>
        <v>1.0049185367353213</v>
      </c>
      <c r="AL10" s="29">
        <f t="shared" si="12"/>
        <v>0.98704990524320912</v>
      </c>
      <c r="AM10" s="29">
        <f t="shared" si="13"/>
        <v>1.0026323939300092</v>
      </c>
      <c r="AN10" s="29">
        <f t="shared" si="14"/>
        <v>0.98934986488634558</v>
      </c>
    </row>
    <row r="11" spans="1:40" s="5" customFormat="1" ht="13.8" x14ac:dyDescent="0.3">
      <c r="A11" s="23" t="s">
        <v>15</v>
      </c>
      <c r="B11" s="113">
        <v>10181</v>
      </c>
      <c r="C11" s="113">
        <v>10871</v>
      </c>
      <c r="D11" s="113">
        <v>10791</v>
      </c>
      <c r="E11" s="113">
        <v>11576</v>
      </c>
      <c r="F11" s="113">
        <v>10783</v>
      </c>
      <c r="G11" s="113">
        <v>10317</v>
      </c>
      <c r="H11" s="144">
        <v>10352</v>
      </c>
      <c r="I11" s="144">
        <v>9937</v>
      </c>
      <c r="J11" s="144">
        <v>10109</v>
      </c>
      <c r="K11" s="144">
        <v>9720</v>
      </c>
      <c r="L11" s="144">
        <v>8960</v>
      </c>
      <c r="M11" s="144">
        <v>10129</v>
      </c>
      <c r="N11" s="144">
        <v>9276</v>
      </c>
      <c r="O11" s="24">
        <v>7801</v>
      </c>
      <c r="P11" s="24">
        <v>8014</v>
      </c>
      <c r="Q11" s="24">
        <v>8443</v>
      </c>
      <c r="R11" s="24">
        <v>8843</v>
      </c>
      <c r="S11" s="24">
        <v>8275</v>
      </c>
      <c r="T11" s="24">
        <v>8034</v>
      </c>
      <c r="U11" s="24">
        <v>8124</v>
      </c>
      <c r="V11" s="24">
        <v>7886</v>
      </c>
      <c r="W11" s="24">
        <v>7666</v>
      </c>
      <c r="X11" s="24">
        <v>7859</v>
      </c>
      <c r="Y11" s="24">
        <v>7160</v>
      </c>
      <c r="Z11" s="24">
        <v>8031</v>
      </c>
      <c r="AA11" s="24">
        <v>7301</v>
      </c>
      <c r="AB11" s="29">
        <f t="shared" si="2"/>
        <v>0.7662312150083489</v>
      </c>
      <c r="AC11" s="29">
        <f t="shared" si="3"/>
        <v>0.73719069082881061</v>
      </c>
      <c r="AD11" s="29">
        <f t="shared" si="4"/>
        <v>0.78241126864980071</v>
      </c>
      <c r="AE11" s="29">
        <f t="shared" si="5"/>
        <v>0.76390808569454038</v>
      </c>
      <c r="AF11" s="29">
        <f t="shared" si="6"/>
        <v>0.76741166651210235</v>
      </c>
      <c r="AG11" s="29">
        <f t="shared" si="7"/>
        <v>0.77871474265774931</v>
      </c>
      <c r="AH11" s="29">
        <f t="shared" si="8"/>
        <v>0.78477588871715609</v>
      </c>
      <c r="AI11" s="29">
        <f t="shared" si="9"/>
        <v>0.79359967797121866</v>
      </c>
      <c r="AJ11" s="29">
        <f t="shared" si="10"/>
        <v>0.7583341576812741</v>
      </c>
      <c r="AK11" s="29">
        <f t="shared" si="11"/>
        <v>0.80853909465020579</v>
      </c>
      <c r="AL11" s="29">
        <f t="shared" si="12"/>
        <v>0.7991071428571429</v>
      </c>
      <c r="AM11" s="29">
        <f t="shared" si="13"/>
        <v>0.79287195182150261</v>
      </c>
      <c r="AN11" s="29">
        <f t="shared" si="14"/>
        <v>0.78708495040965931</v>
      </c>
    </row>
    <row r="12" spans="1:40" s="5" customFormat="1" ht="13.8" x14ac:dyDescent="0.3">
      <c r="A12" s="23" t="s">
        <v>16</v>
      </c>
      <c r="B12" s="113">
        <v>11823</v>
      </c>
      <c r="C12" s="113">
        <v>10985</v>
      </c>
      <c r="D12" s="113">
        <v>11356</v>
      </c>
      <c r="E12" s="113">
        <v>11772</v>
      </c>
      <c r="F12" s="113">
        <v>12022</v>
      </c>
      <c r="G12" s="113">
        <v>10982</v>
      </c>
      <c r="H12" s="144">
        <v>10594</v>
      </c>
      <c r="I12" s="144">
        <v>10613</v>
      </c>
      <c r="J12" s="144">
        <v>10441</v>
      </c>
      <c r="K12" s="144">
        <v>9485</v>
      </c>
      <c r="L12" s="144">
        <v>9852</v>
      </c>
      <c r="M12" s="144">
        <v>9658</v>
      </c>
      <c r="N12" s="144">
        <v>10018</v>
      </c>
      <c r="O12" s="24">
        <v>10362</v>
      </c>
      <c r="P12" s="24">
        <v>9506</v>
      </c>
      <c r="Q12" s="24">
        <v>9652</v>
      </c>
      <c r="R12" s="24">
        <v>10233</v>
      </c>
      <c r="S12" s="24">
        <v>10271</v>
      </c>
      <c r="T12" s="24">
        <v>9130</v>
      </c>
      <c r="U12" s="24">
        <v>9006</v>
      </c>
      <c r="V12" s="24">
        <v>9217</v>
      </c>
      <c r="W12" s="24">
        <v>9721</v>
      </c>
      <c r="X12" s="24">
        <v>8605</v>
      </c>
      <c r="Y12" s="24">
        <v>8992</v>
      </c>
      <c r="Z12" s="24">
        <v>8660</v>
      </c>
      <c r="AA12" s="24">
        <v>9038</v>
      </c>
      <c r="AB12" s="29">
        <f t="shared" si="2"/>
        <v>0.87642730271504699</v>
      </c>
      <c r="AC12" s="29">
        <f t="shared" si="3"/>
        <v>0.86536185707783342</v>
      </c>
      <c r="AD12" s="29">
        <f t="shared" si="4"/>
        <v>0.84994716449454033</v>
      </c>
      <c r="AE12" s="29">
        <f t="shared" si="5"/>
        <v>0.86926605504587151</v>
      </c>
      <c r="AF12" s="29">
        <f t="shared" si="6"/>
        <v>0.85435035767759104</v>
      </c>
      <c r="AG12" s="29">
        <f t="shared" si="7"/>
        <v>0.83136040794026589</v>
      </c>
      <c r="AH12" s="29">
        <f t="shared" si="8"/>
        <v>0.8501038323579384</v>
      </c>
      <c r="AI12" s="29">
        <f t="shared" si="9"/>
        <v>0.86846320550268541</v>
      </c>
      <c r="AJ12" s="29">
        <f t="shared" si="10"/>
        <v>0.93104108801838903</v>
      </c>
      <c r="AK12" s="29">
        <f t="shared" si="11"/>
        <v>0.90722192936215074</v>
      </c>
      <c r="AL12" s="29">
        <f t="shared" si="12"/>
        <v>0.91270807957775069</v>
      </c>
      <c r="AM12" s="29">
        <f t="shared" si="13"/>
        <v>0.89666597639262791</v>
      </c>
      <c r="AN12" s="29">
        <f t="shared" si="14"/>
        <v>0.90217608305050911</v>
      </c>
    </row>
    <row r="13" spans="1:40" s="5" customFormat="1" ht="13.8" x14ac:dyDescent="0.3">
      <c r="A13" s="23" t="s">
        <v>17</v>
      </c>
      <c r="B13" s="113">
        <v>14371</v>
      </c>
      <c r="C13" s="113">
        <v>14363</v>
      </c>
      <c r="D13" s="113">
        <v>15838</v>
      </c>
      <c r="E13" s="113">
        <v>16487</v>
      </c>
      <c r="F13" s="113">
        <v>14187</v>
      </c>
      <c r="G13" s="113">
        <v>13502</v>
      </c>
      <c r="H13" s="144">
        <v>13161</v>
      </c>
      <c r="I13" s="144">
        <v>12809</v>
      </c>
      <c r="J13" s="144">
        <v>12240</v>
      </c>
      <c r="K13" s="144">
        <v>11603</v>
      </c>
      <c r="L13" s="144">
        <v>11854</v>
      </c>
      <c r="M13" s="144">
        <v>11974</v>
      </c>
      <c r="N13" s="144">
        <v>12128</v>
      </c>
      <c r="O13" s="24">
        <v>9968</v>
      </c>
      <c r="P13" s="24">
        <v>9529</v>
      </c>
      <c r="Q13" s="24">
        <v>11023</v>
      </c>
      <c r="R13" s="24">
        <v>11728</v>
      </c>
      <c r="S13" s="24">
        <v>10349</v>
      </c>
      <c r="T13" s="24">
        <v>10169</v>
      </c>
      <c r="U13" s="24">
        <v>9368</v>
      </c>
      <c r="V13" s="24">
        <v>9077</v>
      </c>
      <c r="W13" s="24">
        <v>8849</v>
      </c>
      <c r="X13" s="24">
        <v>8162</v>
      </c>
      <c r="Y13" s="24">
        <v>8485</v>
      </c>
      <c r="Z13" s="24">
        <v>8323</v>
      </c>
      <c r="AA13" s="24">
        <v>8604</v>
      </c>
      <c r="AB13" s="29">
        <f t="shared" si="2"/>
        <v>0.69361909400876764</v>
      </c>
      <c r="AC13" s="29">
        <f t="shared" si="3"/>
        <v>0.66344078535124973</v>
      </c>
      <c r="AD13" s="29">
        <f t="shared" si="4"/>
        <v>0.69598434145725474</v>
      </c>
      <c r="AE13" s="29">
        <f t="shared" si="5"/>
        <v>0.71134833505185902</v>
      </c>
      <c r="AF13" s="29">
        <f t="shared" si="6"/>
        <v>0.72947064213716784</v>
      </c>
      <c r="AG13" s="29">
        <f t="shared" si="7"/>
        <v>0.75314768182491487</v>
      </c>
      <c r="AH13" s="29">
        <f t="shared" si="8"/>
        <v>0.71180001519641367</v>
      </c>
      <c r="AI13" s="29">
        <f t="shared" si="9"/>
        <v>0.7086423608400344</v>
      </c>
      <c r="AJ13" s="29">
        <f t="shared" si="10"/>
        <v>0.72295751633986927</v>
      </c>
      <c r="AK13" s="29">
        <f t="shared" si="11"/>
        <v>0.70343876583642162</v>
      </c>
      <c r="AL13" s="29">
        <f t="shared" si="12"/>
        <v>0.71579213767504635</v>
      </c>
      <c r="AM13" s="29">
        <f t="shared" si="13"/>
        <v>0.69508936028060797</v>
      </c>
      <c r="AN13" s="29">
        <f t="shared" si="14"/>
        <v>0.70943271767810023</v>
      </c>
    </row>
    <row r="14" spans="1:40" s="5" customFormat="1" ht="13.8" x14ac:dyDescent="0.3">
      <c r="A14" s="23" t="s">
        <v>18</v>
      </c>
      <c r="B14" s="113">
        <v>10020</v>
      </c>
      <c r="C14" s="113">
        <v>10491</v>
      </c>
      <c r="D14" s="113">
        <v>11156</v>
      </c>
      <c r="E14" s="113">
        <v>10009</v>
      </c>
      <c r="F14" s="113">
        <v>10326</v>
      </c>
      <c r="G14" s="113">
        <v>10751</v>
      </c>
      <c r="H14" s="144">
        <v>12545</v>
      </c>
      <c r="I14" s="144">
        <v>12123</v>
      </c>
      <c r="J14" s="144">
        <v>11366</v>
      </c>
      <c r="K14" s="144">
        <v>10797</v>
      </c>
      <c r="L14" s="144">
        <v>11674</v>
      </c>
      <c r="M14" s="144">
        <v>10838</v>
      </c>
      <c r="N14" s="144">
        <v>11706</v>
      </c>
      <c r="O14" s="24">
        <v>6025</v>
      </c>
      <c r="P14" s="24">
        <v>7394</v>
      </c>
      <c r="Q14" s="24">
        <v>7192</v>
      </c>
      <c r="R14" s="24">
        <v>7748</v>
      </c>
      <c r="S14" s="24">
        <v>8065</v>
      </c>
      <c r="T14" s="24">
        <v>8124</v>
      </c>
      <c r="U14" s="24">
        <v>9490</v>
      </c>
      <c r="V14" s="24">
        <v>8533</v>
      </c>
      <c r="W14" s="24">
        <v>8731</v>
      </c>
      <c r="X14" s="24">
        <v>9031</v>
      </c>
      <c r="Y14" s="24">
        <v>9234</v>
      </c>
      <c r="Z14" s="24">
        <v>9070</v>
      </c>
      <c r="AA14" s="24">
        <v>9265</v>
      </c>
      <c r="AB14" s="29">
        <f t="shared" si="2"/>
        <v>0.60129740518962072</v>
      </c>
      <c r="AC14" s="29">
        <f t="shared" si="3"/>
        <v>0.70479458583547805</v>
      </c>
      <c r="AD14" s="29">
        <f t="shared" si="4"/>
        <v>0.64467551093581932</v>
      </c>
      <c r="AE14" s="29">
        <f t="shared" si="5"/>
        <v>0.77410330702367869</v>
      </c>
      <c r="AF14" s="29">
        <f t="shared" si="6"/>
        <v>0.78103815611078831</v>
      </c>
      <c r="AG14" s="29">
        <f t="shared" si="7"/>
        <v>0.75565063715003256</v>
      </c>
      <c r="AH14" s="29">
        <f t="shared" si="8"/>
        <v>0.75647668393782386</v>
      </c>
      <c r="AI14" s="29">
        <f t="shared" si="9"/>
        <v>0.70386867936979292</v>
      </c>
      <c r="AJ14" s="29">
        <f t="shared" si="10"/>
        <v>0.76816822101002991</v>
      </c>
      <c r="AK14" s="29">
        <f t="shared" si="11"/>
        <v>0.83643604705010655</v>
      </c>
      <c r="AL14" s="29">
        <f t="shared" si="12"/>
        <v>0.79098852150077092</v>
      </c>
      <c r="AM14" s="29">
        <f t="shared" si="13"/>
        <v>0.83687027126776159</v>
      </c>
      <c r="AN14" s="29">
        <f t="shared" si="14"/>
        <v>0.79147445754314028</v>
      </c>
    </row>
    <row r="15" spans="1:40" ht="13.8" x14ac:dyDescent="0.3">
      <c r="A15" s="23" t="s">
        <v>19</v>
      </c>
      <c r="B15" s="113">
        <v>12549</v>
      </c>
      <c r="C15" s="113">
        <v>12942</v>
      </c>
      <c r="D15" s="113">
        <v>13441</v>
      </c>
      <c r="E15" s="113">
        <v>14575</v>
      </c>
      <c r="F15" s="113">
        <v>14849</v>
      </c>
      <c r="G15" s="113">
        <v>15893</v>
      </c>
      <c r="H15" s="144">
        <v>14733</v>
      </c>
      <c r="I15" s="144">
        <v>15784</v>
      </c>
      <c r="J15" s="144">
        <v>12648</v>
      </c>
      <c r="K15" s="144">
        <v>15144</v>
      </c>
      <c r="L15" s="144">
        <v>17240</v>
      </c>
      <c r="M15" s="144">
        <v>15198</v>
      </c>
      <c r="N15" s="144">
        <v>17303</v>
      </c>
      <c r="O15" s="24">
        <v>12857</v>
      </c>
      <c r="P15" s="24">
        <v>13349</v>
      </c>
      <c r="Q15" s="24">
        <v>13561</v>
      </c>
      <c r="R15" s="24">
        <v>14303</v>
      </c>
      <c r="S15" s="24">
        <v>13895</v>
      </c>
      <c r="T15" s="24">
        <v>15047</v>
      </c>
      <c r="U15" s="24">
        <v>15489</v>
      </c>
      <c r="V15" s="24">
        <v>14827</v>
      </c>
      <c r="W15" s="24">
        <v>12663</v>
      </c>
      <c r="X15" s="24">
        <v>14465</v>
      </c>
      <c r="Y15" s="24">
        <v>16367</v>
      </c>
      <c r="Z15" s="24">
        <v>14480</v>
      </c>
      <c r="AA15" s="24">
        <v>16379</v>
      </c>
      <c r="AB15" s="29">
        <f t="shared" si="2"/>
        <v>1.0245437883496693</v>
      </c>
      <c r="AC15" s="29">
        <f t="shared" si="3"/>
        <v>1.0314479987637151</v>
      </c>
      <c r="AD15" s="29">
        <f t="shared" si="4"/>
        <v>1.0089279071497657</v>
      </c>
      <c r="AE15" s="29">
        <f t="shared" si="5"/>
        <v>0.98133790737564319</v>
      </c>
      <c r="AF15" s="29">
        <f t="shared" si="6"/>
        <v>0.93575324937706239</v>
      </c>
      <c r="AG15" s="29">
        <f t="shared" si="7"/>
        <v>0.94676901780658151</v>
      </c>
      <c r="AH15" s="29">
        <f t="shared" si="8"/>
        <v>1.0513133781307269</v>
      </c>
      <c r="AI15" s="29">
        <f t="shared" si="9"/>
        <v>0.93936898124683221</v>
      </c>
      <c r="AJ15" s="29">
        <f t="shared" si="10"/>
        <v>1.0011859582542695</v>
      </c>
      <c r="AK15" s="29">
        <f t="shared" si="11"/>
        <v>0.9551637612255679</v>
      </c>
      <c r="AL15" s="29">
        <f t="shared" si="12"/>
        <v>0.94936194895591652</v>
      </c>
      <c r="AM15" s="29">
        <f t="shared" si="13"/>
        <v>0.95275694170285563</v>
      </c>
      <c r="AN15" s="29">
        <f t="shared" si="14"/>
        <v>0.94659885568976476</v>
      </c>
    </row>
    <row r="16" spans="1:40" ht="13.8" x14ac:dyDescent="0.3">
      <c r="A16" s="23" t="s">
        <v>20</v>
      </c>
      <c r="B16" s="113">
        <v>6692</v>
      </c>
      <c r="C16" s="113">
        <v>6528</v>
      </c>
      <c r="D16" s="113">
        <v>6472</v>
      </c>
      <c r="E16" s="113">
        <v>6667</v>
      </c>
      <c r="F16" s="113">
        <v>7341</v>
      </c>
      <c r="G16" s="113">
        <v>7641</v>
      </c>
      <c r="H16" s="144">
        <v>7891</v>
      </c>
      <c r="I16" s="144">
        <v>7885</v>
      </c>
      <c r="J16" s="144">
        <v>7482</v>
      </c>
      <c r="K16" s="144">
        <v>6809</v>
      </c>
      <c r="L16" s="144">
        <v>6679</v>
      </c>
      <c r="M16" s="144">
        <v>6818</v>
      </c>
      <c r="N16" s="144">
        <v>6692</v>
      </c>
      <c r="O16" s="24">
        <v>5344</v>
      </c>
      <c r="P16" s="24">
        <v>5170</v>
      </c>
      <c r="Q16" s="24">
        <v>5020</v>
      </c>
      <c r="R16" s="24">
        <v>5597</v>
      </c>
      <c r="S16" s="24">
        <v>5547</v>
      </c>
      <c r="T16" s="24">
        <v>6611</v>
      </c>
      <c r="U16" s="24">
        <v>6655</v>
      </c>
      <c r="V16" s="24">
        <v>6679</v>
      </c>
      <c r="W16" s="24">
        <v>6230</v>
      </c>
      <c r="X16" s="24">
        <v>5751</v>
      </c>
      <c r="Y16" s="24">
        <v>5253</v>
      </c>
      <c r="Z16" s="24">
        <v>5771</v>
      </c>
      <c r="AA16" s="24">
        <v>5261</v>
      </c>
      <c r="AB16" s="29">
        <f t="shared" si="2"/>
        <v>0.79856545128511658</v>
      </c>
      <c r="AC16" s="29">
        <f t="shared" si="3"/>
        <v>0.79197303921568629</v>
      </c>
      <c r="AD16" s="29">
        <f t="shared" si="4"/>
        <v>0.77564894932014838</v>
      </c>
      <c r="AE16" s="29">
        <f t="shared" si="5"/>
        <v>0.83950802459877005</v>
      </c>
      <c r="AF16" s="29">
        <f t="shared" si="6"/>
        <v>0.75561912545974663</v>
      </c>
      <c r="AG16" s="29">
        <f t="shared" si="7"/>
        <v>0.8652008899358723</v>
      </c>
      <c r="AH16" s="29">
        <f t="shared" si="8"/>
        <v>0.84336585984032442</v>
      </c>
      <c r="AI16" s="29">
        <f t="shared" si="9"/>
        <v>0.84705136334812936</v>
      </c>
      <c r="AJ16" s="29">
        <f t="shared" si="10"/>
        <v>0.83266506281742847</v>
      </c>
      <c r="AK16" s="29">
        <f t="shared" si="11"/>
        <v>0.84461741812307245</v>
      </c>
      <c r="AL16" s="29">
        <f t="shared" si="12"/>
        <v>0.78649498427908371</v>
      </c>
      <c r="AM16" s="29">
        <f t="shared" si="13"/>
        <v>0.84643590495746557</v>
      </c>
      <c r="AN16" s="29">
        <f t="shared" si="14"/>
        <v>0.78616258218768675</v>
      </c>
    </row>
    <row r="17" spans="1:40" ht="14.4" x14ac:dyDescent="0.3">
      <c r="A17" s="49" t="s">
        <v>21</v>
      </c>
      <c r="B17" s="23"/>
      <c r="C17" s="23"/>
      <c r="D17" s="23"/>
      <c r="E17" s="23"/>
      <c r="F17" s="23"/>
      <c r="G17" s="23"/>
      <c r="H17" s="89"/>
      <c r="I17" s="144"/>
      <c r="J17" s="144"/>
      <c r="K17" s="144"/>
      <c r="L17" s="144"/>
      <c r="M17" s="144"/>
      <c r="N17" s="144"/>
      <c r="O17" s="24"/>
      <c r="P17" s="24"/>
      <c r="Q17" s="24"/>
      <c r="R17" s="24"/>
      <c r="S17" s="24"/>
      <c r="T17" s="24"/>
      <c r="U17" s="24"/>
      <c r="V17" s="24"/>
      <c r="W17" s="24"/>
      <c r="X17" s="24"/>
      <c r="Y17" s="24"/>
      <c r="Z17" s="24"/>
      <c r="AA17" s="24"/>
      <c r="AB17" s="29"/>
      <c r="AC17" s="29"/>
      <c r="AD17" s="29"/>
      <c r="AE17" s="29"/>
      <c r="AF17" s="29"/>
      <c r="AG17" s="29"/>
      <c r="AH17" s="29"/>
      <c r="AI17" s="29"/>
      <c r="AJ17" s="29"/>
      <c r="AK17" s="29"/>
      <c r="AL17" s="29"/>
      <c r="AM17" s="29"/>
      <c r="AN17" s="29"/>
    </row>
    <row r="18" spans="1:40" ht="13.8" x14ac:dyDescent="0.3">
      <c r="A18" s="23" t="s">
        <v>58</v>
      </c>
      <c r="B18" s="113">
        <v>12946</v>
      </c>
      <c r="C18" s="113">
        <v>13049</v>
      </c>
      <c r="D18" s="113">
        <v>12779</v>
      </c>
      <c r="E18" s="113">
        <v>12853</v>
      </c>
      <c r="F18" s="113">
        <v>13798</v>
      </c>
      <c r="G18" s="113">
        <v>14169</v>
      </c>
      <c r="H18" s="144">
        <v>12293</v>
      </c>
      <c r="I18" s="144">
        <v>14429</v>
      </c>
      <c r="J18" s="144">
        <v>14757</v>
      </c>
      <c r="K18" s="144">
        <v>15010</v>
      </c>
      <c r="L18" s="144">
        <v>15708</v>
      </c>
      <c r="M18" s="144">
        <v>15064</v>
      </c>
      <c r="N18" s="144">
        <v>15741</v>
      </c>
      <c r="O18" s="24">
        <v>8154</v>
      </c>
      <c r="P18" s="24">
        <v>9665</v>
      </c>
      <c r="Q18" s="24">
        <v>10934</v>
      </c>
      <c r="R18" s="24">
        <v>11422</v>
      </c>
      <c r="S18" s="24">
        <v>12013</v>
      </c>
      <c r="T18" s="24">
        <v>11486</v>
      </c>
      <c r="U18" s="24">
        <v>9814</v>
      </c>
      <c r="V18" s="24">
        <v>11210</v>
      </c>
      <c r="W18" s="24">
        <v>11291</v>
      </c>
      <c r="X18" s="24">
        <v>11829</v>
      </c>
      <c r="Y18" s="24">
        <v>12369</v>
      </c>
      <c r="Z18" s="24">
        <v>11874</v>
      </c>
      <c r="AA18" s="24">
        <v>12392</v>
      </c>
      <c r="AB18" s="29">
        <f t="shared" ref="AB18:AF25" si="15">O18/B18</f>
        <v>0.62984705700602506</v>
      </c>
      <c r="AC18" s="29">
        <f t="shared" si="15"/>
        <v>0.74066978312514364</v>
      </c>
      <c r="AD18" s="29">
        <f t="shared" si="15"/>
        <v>0.85562250567337039</v>
      </c>
      <c r="AE18" s="29">
        <f t="shared" si="15"/>
        <v>0.8886641251069789</v>
      </c>
      <c r="AF18" s="29">
        <f t="shared" si="15"/>
        <v>0.87063342513407738</v>
      </c>
      <c r="AG18" s="29">
        <f>T18/G18</f>
        <v>0.81064295292540056</v>
      </c>
      <c r="AH18" s="29">
        <f>U18/H18</f>
        <v>0.79834051899454972</v>
      </c>
      <c r="AI18" s="29">
        <f>V18/I18</f>
        <v>0.77690761660544738</v>
      </c>
      <c r="AJ18" s="29">
        <f>W18/J18</f>
        <v>0.76512841363420747</v>
      </c>
      <c r="AK18" s="29">
        <f>X18/K18</f>
        <v>0.78807461692205194</v>
      </c>
      <c r="AL18" s="29">
        <f t="shared" ref="AL18:AN18" si="16">Y18/L18</f>
        <v>0.78743315508021394</v>
      </c>
      <c r="AM18" s="29">
        <f t="shared" si="16"/>
        <v>0.78823685608072225</v>
      </c>
      <c r="AN18" s="29">
        <f t="shared" si="16"/>
        <v>0.78724350422463629</v>
      </c>
    </row>
    <row r="19" spans="1:40" ht="13.8" x14ac:dyDescent="0.3">
      <c r="A19" s="23" t="s">
        <v>22</v>
      </c>
      <c r="B19" s="113">
        <v>9736</v>
      </c>
      <c r="C19" s="113">
        <v>10687</v>
      </c>
      <c r="D19" s="113">
        <v>11039</v>
      </c>
      <c r="E19" s="113">
        <v>11183</v>
      </c>
      <c r="F19" s="113">
        <v>12331</v>
      </c>
      <c r="G19" s="113">
        <v>12241</v>
      </c>
      <c r="H19" s="144">
        <v>15457</v>
      </c>
      <c r="I19" s="144">
        <v>12438</v>
      </c>
      <c r="J19" s="144">
        <v>12352</v>
      </c>
      <c r="K19" s="144">
        <v>11396</v>
      </c>
      <c r="L19" s="144">
        <v>9465</v>
      </c>
      <c r="M19" s="144">
        <v>11467</v>
      </c>
      <c r="N19" s="144">
        <v>9509</v>
      </c>
      <c r="O19" s="24">
        <v>8861</v>
      </c>
      <c r="P19" s="24">
        <v>9653</v>
      </c>
      <c r="Q19" s="24">
        <v>10245</v>
      </c>
      <c r="R19" s="24">
        <v>9628</v>
      </c>
      <c r="S19" s="24">
        <v>10736</v>
      </c>
      <c r="T19" s="24">
        <v>10168</v>
      </c>
      <c r="U19" s="24">
        <v>11555</v>
      </c>
      <c r="V19" s="24">
        <v>10674</v>
      </c>
      <c r="W19" s="24">
        <v>10483</v>
      </c>
      <c r="X19" s="24">
        <v>9405</v>
      </c>
      <c r="Y19" s="24">
        <v>8145</v>
      </c>
      <c r="Z19" s="24">
        <v>9447</v>
      </c>
      <c r="AA19" s="24">
        <v>8165</v>
      </c>
      <c r="AB19" s="29">
        <f t="shared" si="15"/>
        <v>0.91012736236647496</v>
      </c>
      <c r="AC19" s="29">
        <f t="shared" si="15"/>
        <v>0.90324693552914759</v>
      </c>
      <c r="AD19" s="29">
        <f t="shared" si="15"/>
        <v>0.92807319503578223</v>
      </c>
      <c r="AE19" s="29">
        <f t="shared" si="15"/>
        <v>0.86094965572744342</v>
      </c>
      <c r="AF19" s="29">
        <f t="shared" si="15"/>
        <v>0.87065120428189113</v>
      </c>
      <c r="AG19" s="29">
        <f t="shared" ref="AG19:AJ25" si="17">T19/G19</f>
        <v>0.83065109059717346</v>
      </c>
      <c r="AH19" s="29">
        <f t="shared" si="17"/>
        <v>0.74755774082939763</v>
      </c>
      <c r="AI19" s="29">
        <f t="shared" si="17"/>
        <v>0.8581765557163531</v>
      </c>
      <c r="AJ19" s="29">
        <f t="shared" si="17"/>
        <v>0.84868847150259064</v>
      </c>
      <c r="AK19" s="29">
        <f t="shared" ref="AK19:AK25" si="18">X19/K19</f>
        <v>0.82528957528957525</v>
      </c>
      <c r="AL19" s="29">
        <f t="shared" ref="AL19:AL25" si="19">Y19/L19</f>
        <v>0.86053882725832009</v>
      </c>
      <c r="AM19" s="29">
        <f t="shared" ref="AM19:AM25" si="20">Z19/M19</f>
        <v>0.82384233016482078</v>
      </c>
      <c r="AN19" s="29">
        <f t="shared" ref="AN19:AN25" si="21">AA19/N19</f>
        <v>0.85866021663687031</v>
      </c>
    </row>
    <row r="20" spans="1:40" ht="13.8" x14ac:dyDescent="0.3">
      <c r="A20" s="23" t="s">
        <v>23</v>
      </c>
      <c r="B20" s="113">
        <v>14860</v>
      </c>
      <c r="C20" s="113">
        <v>15326</v>
      </c>
      <c r="D20" s="113">
        <v>14046</v>
      </c>
      <c r="E20" s="113">
        <v>14540</v>
      </c>
      <c r="F20" s="113">
        <v>14133</v>
      </c>
      <c r="G20" s="113">
        <v>14678</v>
      </c>
      <c r="H20" s="144">
        <v>13486</v>
      </c>
      <c r="I20" s="144">
        <v>14136</v>
      </c>
      <c r="J20" s="144">
        <v>14346</v>
      </c>
      <c r="K20" s="144">
        <v>14985</v>
      </c>
      <c r="L20" s="144">
        <v>14333</v>
      </c>
      <c r="M20" s="144">
        <v>15291</v>
      </c>
      <c r="N20" s="144">
        <v>14516</v>
      </c>
      <c r="O20" s="24">
        <v>9795</v>
      </c>
      <c r="P20" s="24">
        <v>9640</v>
      </c>
      <c r="Q20" s="24">
        <v>10202</v>
      </c>
      <c r="R20" s="24">
        <v>10111</v>
      </c>
      <c r="S20" s="24">
        <v>10574</v>
      </c>
      <c r="T20" s="24">
        <v>10208</v>
      </c>
      <c r="U20" s="24">
        <v>9833</v>
      </c>
      <c r="V20" s="24">
        <v>10264</v>
      </c>
      <c r="W20" s="24">
        <v>10327</v>
      </c>
      <c r="X20" s="24">
        <v>10273</v>
      </c>
      <c r="Y20" s="24">
        <v>9404</v>
      </c>
      <c r="Z20" s="24">
        <v>10420</v>
      </c>
      <c r="AA20" s="24">
        <v>9508</v>
      </c>
      <c r="AB20" s="29">
        <f t="shared" si="15"/>
        <v>0.65915208613728127</v>
      </c>
      <c r="AC20" s="29">
        <f t="shared" si="15"/>
        <v>0.62899647657575364</v>
      </c>
      <c r="AD20" s="29">
        <f t="shared" si="15"/>
        <v>0.72632778015093269</v>
      </c>
      <c r="AE20" s="29">
        <f t="shared" si="15"/>
        <v>0.69539202200825312</v>
      </c>
      <c r="AF20" s="29">
        <f t="shared" si="15"/>
        <v>0.74817802306658177</v>
      </c>
      <c r="AG20" s="29">
        <f t="shared" si="17"/>
        <v>0.69546259708407143</v>
      </c>
      <c r="AH20" s="29">
        <f t="shared" si="17"/>
        <v>0.7291265015571704</v>
      </c>
      <c r="AI20" s="29">
        <f t="shared" si="17"/>
        <v>0.72608941709111485</v>
      </c>
      <c r="AJ20" s="29">
        <f t="shared" si="17"/>
        <v>0.71985222361633905</v>
      </c>
      <c r="AK20" s="29">
        <f t="shared" si="18"/>
        <v>0.68555221888555218</v>
      </c>
      <c r="AL20" s="29">
        <f t="shared" si="19"/>
        <v>0.65610828158794388</v>
      </c>
      <c r="AM20" s="29">
        <f t="shared" si="20"/>
        <v>0.68144660257667911</v>
      </c>
      <c r="AN20" s="29">
        <f t="shared" si="21"/>
        <v>0.65500137779002476</v>
      </c>
    </row>
    <row r="21" spans="1:40" ht="13.8" x14ac:dyDescent="0.3">
      <c r="A21" s="23" t="s">
        <v>24</v>
      </c>
      <c r="B21" s="113">
        <v>12917</v>
      </c>
      <c r="C21" s="113">
        <v>14039</v>
      </c>
      <c r="D21" s="113">
        <v>13261</v>
      </c>
      <c r="E21" s="113">
        <v>13616</v>
      </c>
      <c r="F21" s="113">
        <v>13393</v>
      </c>
      <c r="G21" s="113">
        <v>13264</v>
      </c>
      <c r="H21" s="144">
        <v>12768</v>
      </c>
      <c r="I21" s="144">
        <v>16873</v>
      </c>
      <c r="J21" s="144">
        <v>16707</v>
      </c>
      <c r="K21" s="144">
        <v>16502</v>
      </c>
      <c r="L21" s="144">
        <v>16088</v>
      </c>
      <c r="M21" s="144">
        <v>16564</v>
      </c>
      <c r="N21" s="144">
        <v>16168</v>
      </c>
      <c r="O21" s="24">
        <v>7076</v>
      </c>
      <c r="P21" s="24">
        <v>7822</v>
      </c>
      <c r="Q21" s="24">
        <v>9063</v>
      </c>
      <c r="R21" s="24">
        <v>9705</v>
      </c>
      <c r="S21" s="24">
        <v>9749</v>
      </c>
      <c r="T21" s="24">
        <v>9727</v>
      </c>
      <c r="U21" s="24">
        <v>10019</v>
      </c>
      <c r="V21" s="24">
        <v>11387</v>
      </c>
      <c r="W21" s="24">
        <v>11826</v>
      </c>
      <c r="X21" s="24">
        <v>11557</v>
      </c>
      <c r="Y21" s="24">
        <v>11962</v>
      </c>
      <c r="Z21" s="24">
        <v>11607</v>
      </c>
      <c r="AA21" s="24">
        <v>12022</v>
      </c>
      <c r="AB21" s="29">
        <f t="shared" si="15"/>
        <v>0.54780521792985992</v>
      </c>
      <c r="AC21" s="29">
        <f t="shared" si="15"/>
        <v>0.5571621910392478</v>
      </c>
      <c r="AD21" s="29">
        <f t="shared" si="15"/>
        <v>0.68343262197421006</v>
      </c>
      <c r="AE21" s="29">
        <f t="shared" si="15"/>
        <v>0.71276439482961218</v>
      </c>
      <c r="AF21" s="29">
        <f t="shared" si="15"/>
        <v>0.72791756887926529</v>
      </c>
      <c r="AG21" s="29">
        <f t="shared" si="17"/>
        <v>0.73333835946924009</v>
      </c>
      <c r="AH21" s="29">
        <f t="shared" si="17"/>
        <v>0.78469611528822059</v>
      </c>
      <c r="AI21" s="29">
        <f t="shared" si="17"/>
        <v>0.67486516920523909</v>
      </c>
      <c r="AJ21" s="29">
        <f t="shared" si="17"/>
        <v>0.70784701023523078</v>
      </c>
      <c r="AK21" s="29">
        <f t="shared" si="18"/>
        <v>0.70033935280572057</v>
      </c>
      <c r="AL21" s="29">
        <f t="shared" si="19"/>
        <v>0.74353555445052211</v>
      </c>
      <c r="AM21" s="29">
        <f t="shared" si="20"/>
        <v>0.70073653706834094</v>
      </c>
      <c r="AN21" s="29">
        <f t="shared" si="21"/>
        <v>0.74356754082137555</v>
      </c>
    </row>
    <row r="22" spans="1:40" ht="13.8" x14ac:dyDescent="0.3">
      <c r="A22" s="23" t="s">
        <v>25</v>
      </c>
      <c r="B22" s="113">
        <v>3804</v>
      </c>
      <c r="C22" s="113">
        <v>4286</v>
      </c>
      <c r="D22" s="113">
        <v>4514</v>
      </c>
      <c r="E22" s="113">
        <v>4274</v>
      </c>
      <c r="F22" s="113">
        <v>4835</v>
      </c>
      <c r="G22" s="113">
        <v>8284</v>
      </c>
      <c r="H22" s="144">
        <v>9679</v>
      </c>
      <c r="I22" s="144">
        <v>10916</v>
      </c>
      <c r="J22" s="144">
        <v>10902</v>
      </c>
      <c r="K22" s="144">
        <v>10871</v>
      </c>
      <c r="L22" s="144">
        <v>7110</v>
      </c>
      <c r="M22" s="144">
        <v>10887</v>
      </c>
      <c r="N22" s="144">
        <v>7119</v>
      </c>
      <c r="O22" s="24">
        <v>3653</v>
      </c>
      <c r="P22" s="24">
        <v>4002</v>
      </c>
      <c r="Q22" s="24">
        <v>4051</v>
      </c>
      <c r="R22" s="24">
        <v>4571</v>
      </c>
      <c r="S22" s="24">
        <v>4322</v>
      </c>
      <c r="T22" s="24">
        <v>8274</v>
      </c>
      <c r="U22" s="24">
        <v>8690</v>
      </c>
      <c r="V22" s="24">
        <v>9144</v>
      </c>
      <c r="W22" s="24">
        <v>8594</v>
      </c>
      <c r="X22" s="24">
        <v>8220</v>
      </c>
      <c r="Y22" s="24">
        <v>5832</v>
      </c>
      <c r="Z22" s="24">
        <v>8229</v>
      </c>
      <c r="AA22" s="24">
        <v>5846</v>
      </c>
      <c r="AB22" s="29">
        <f t="shared" si="15"/>
        <v>0.96030494216614093</v>
      </c>
      <c r="AC22" s="29">
        <f t="shared" si="15"/>
        <v>0.93373775081661226</v>
      </c>
      <c r="AD22" s="29">
        <f t="shared" si="15"/>
        <v>0.89743021710234827</v>
      </c>
      <c r="AE22" s="29">
        <f t="shared" si="15"/>
        <v>1.0694899391670567</v>
      </c>
      <c r="AF22" s="29">
        <f t="shared" si="15"/>
        <v>0.89389865563598758</v>
      </c>
      <c r="AG22" s="29">
        <f t="shared" si="17"/>
        <v>0.99879285369386772</v>
      </c>
      <c r="AH22" s="29">
        <f t="shared" si="17"/>
        <v>0.8978200227296208</v>
      </c>
      <c r="AI22" s="29">
        <f t="shared" si="17"/>
        <v>0.83766947599853425</v>
      </c>
      <c r="AJ22" s="29">
        <f t="shared" si="17"/>
        <v>0.78829572555494409</v>
      </c>
      <c r="AK22" s="29">
        <f t="shared" si="18"/>
        <v>0.75614018949498663</v>
      </c>
      <c r="AL22" s="29">
        <f t="shared" si="19"/>
        <v>0.82025316455696207</v>
      </c>
      <c r="AM22" s="29">
        <f t="shared" si="20"/>
        <v>0.75585560760540094</v>
      </c>
      <c r="AN22" s="29">
        <f t="shared" si="21"/>
        <v>0.82118275038629018</v>
      </c>
    </row>
    <row r="23" spans="1:40" ht="13.8" x14ac:dyDescent="0.3">
      <c r="A23" s="23" t="s">
        <v>26</v>
      </c>
      <c r="B23" s="113">
        <v>7597</v>
      </c>
      <c r="C23" s="113">
        <v>10007</v>
      </c>
      <c r="D23" s="113">
        <v>10738</v>
      </c>
      <c r="E23" s="113">
        <v>10368</v>
      </c>
      <c r="F23" s="113">
        <v>10720</v>
      </c>
      <c r="G23" s="113">
        <v>10537</v>
      </c>
      <c r="H23" s="144">
        <v>10470</v>
      </c>
      <c r="I23" s="144">
        <v>10443</v>
      </c>
      <c r="J23" s="144">
        <v>10069</v>
      </c>
      <c r="K23" s="144">
        <v>10055</v>
      </c>
      <c r="L23" s="144">
        <v>9330</v>
      </c>
      <c r="M23" s="144">
        <v>10475</v>
      </c>
      <c r="N23" s="144">
        <v>9694</v>
      </c>
      <c r="O23" s="24">
        <v>4846</v>
      </c>
      <c r="P23" s="24">
        <v>6097</v>
      </c>
      <c r="Q23" s="24">
        <v>6268</v>
      </c>
      <c r="R23" s="24">
        <v>6090</v>
      </c>
      <c r="S23" s="24">
        <v>6289</v>
      </c>
      <c r="T23" s="24">
        <v>6935</v>
      </c>
      <c r="U23" s="24">
        <v>6829</v>
      </c>
      <c r="V23" s="24">
        <v>6738</v>
      </c>
      <c r="W23" s="24">
        <v>6958</v>
      </c>
      <c r="X23" s="24">
        <v>6957</v>
      </c>
      <c r="Y23" s="24">
        <v>6459</v>
      </c>
      <c r="Z23" s="24">
        <v>7155</v>
      </c>
      <c r="AA23" s="24">
        <v>6621</v>
      </c>
      <c r="AB23" s="29">
        <f t="shared" si="15"/>
        <v>0.63788337501645387</v>
      </c>
      <c r="AC23" s="29">
        <f t="shared" si="15"/>
        <v>0.60927350854401918</v>
      </c>
      <c r="AD23" s="29">
        <f t="shared" si="15"/>
        <v>0.58372136338238034</v>
      </c>
      <c r="AE23" s="29">
        <f t="shared" si="15"/>
        <v>0.5873842592592593</v>
      </c>
      <c r="AF23" s="29">
        <f t="shared" si="15"/>
        <v>0.58666044776119408</v>
      </c>
      <c r="AG23" s="29">
        <f t="shared" si="17"/>
        <v>0.65815697067476508</v>
      </c>
      <c r="AH23" s="29">
        <f t="shared" si="17"/>
        <v>0.6522445081184336</v>
      </c>
      <c r="AI23" s="29">
        <f t="shared" si="17"/>
        <v>0.64521689169778795</v>
      </c>
      <c r="AJ23" s="29">
        <f t="shared" si="17"/>
        <v>0.69103188002780813</v>
      </c>
      <c r="AK23" s="29">
        <f t="shared" si="18"/>
        <v>0.6918945798110393</v>
      </c>
      <c r="AL23" s="29">
        <f t="shared" si="19"/>
        <v>0.69228295819935692</v>
      </c>
      <c r="AM23" s="29">
        <f t="shared" si="20"/>
        <v>0.68305489260143193</v>
      </c>
      <c r="AN23" s="29">
        <f t="shared" si="21"/>
        <v>0.68299979368681663</v>
      </c>
    </row>
    <row r="24" spans="1:40" ht="13.8" x14ac:dyDescent="0.3">
      <c r="A24" s="23" t="s">
        <v>158</v>
      </c>
      <c r="B24" s="113">
        <v>2062</v>
      </c>
      <c r="C24" s="113">
        <v>2385</v>
      </c>
      <c r="D24" s="113">
        <v>2204</v>
      </c>
      <c r="E24" s="113">
        <v>2014</v>
      </c>
      <c r="F24" s="113">
        <v>2796</v>
      </c>
      <c r="G24" s="113">
        <v>2890</v>
      </c>
      <c r="H24" s="144">
        <v>4239</v>
      </c>
      <c r="I24" s="144">
        <v>3721</v>
      </c>
      <c r="J24" s="144">
        <v>3704</v>
      </c>
      <c r="K24" s="144">
        <v>3586</v>
      </c>
      <c r="L24" s="144">
        <v>3237</v>
      </c>
      <c r="M24" s="144">
        <v>3588</v>
      </c>
      <c r="N24" s="144">
        <v>3240</v>
      </c>
      <c r="O24" s="106">
        <v>2143</v>
      </c>
      <c r="P24" s="106">
        <v>2242</v>
      </c>
      <c r="Q24" s="106">
        <v>2335</v>
      </c>
      <c r="R24" s="106">
        <v>2186</v>
      </c>
      <c r="S24" s="106">
        <v>3366</v>
      </c>
      <c r="T24" s="106">
        <v>3732</v>
      </c>
      <c r="U24" s="106">
        <v>4122</v>
      </c>
      <c r="V24" s="106">
        <v>3675</v>
      </c>
      <c r="W24" s="106">
        <v>3892</v>
      </c>
      <c r="X24" s="106">
        <v>3719</v>
      </c>
      <c r="Y24" s="106">
        <v>2672</v>
      </c>
      <c r="Z24" s="106">
        <v>3723</v>
      </c>
      <c r="AA24" s="106">
        <v>2676</v>
      </c>
      <c r="AB24" s="29">
        <f t="shared" si="15"/>
        <v>1.039282250242483</v>
      </c>
      <c r="AC24" s="29">
        <f t="shared" si="15"/>
        <v>0.94004192872117398</v>
      </c>
      <c r="AD24" s="29">
        <f t="shared" si="15"/>
        <v>1.059437386569873</v>
      </c>
      <c r="AE24" s="29">
        <f t="shared" si="15"/>
        <v>1.0854021847070507</v>
      </c>
      <c r="AF24" s="29">
        <f t="shared" si="15"/>
        <v>1.203862660944206</v>
      </c>
      <c r="AG24" s="29">
        <f t="shared" si="17"/>
        <v>1.2913494809688582</v>
      </c>
      <c r="AH24" s="29">
        <f t="shared" si="17"/>
        <v>0.97239915074309979</v>
      </c>
      <c r="AI24" s="29">
        <f t="shared" si="17"/>
        <v>0.98763773179252889</v>
      </c>
      <c r="AJ24" s="29">
        <f t="shared" si="17"/>
        <v>1.050755939524838</v>
      </c>
      <c r="AK24" s="29">
        <f t="shared" si="18"/>
        <v>1.0370886781929727</v>
      </c>
      <c r="AL24" s="29">
        <f t="shared" si="19"/>
        <v>0.82545566882916277</v>
      </c>
      <c r="AM24" s="29">
        <f t="shared" si="20"/>
        <v>1.0376254180602007</v>
      </c>
      <c r="AN24" s="29">
        <f t="shared" si="21"/>
        <v>0.82592592592592595</v>
      </c>
    </row>
    <row r="25" spans="1:40" ht="13.8" x14ac:dyDescent="0.3">
      <c r="A25" s="23" t="s">
        <v>27</v>
      </c>
      <c r="B25" s="113">
        <v>7114</v>
      </c>
      <c r="C25" s="113">
        <v>6768</v>
      </c>
      <c r="D25" s="113">
        <v>6694</v>
      </c>
      <c r="E25" s="113">
        <v>6943</v>
      </c>
      <c r="F25" s="113">
        <v>7287</v>
      </c>
      <c r="G25" s="113">
        <v>8337</v>
      </c>
      <c r="H25" s="144">
        <v>8013</v>
      </c>
      <c r="I25" s="144">
        <v>7345</v>
      </c>
      <c r="J25" s="144">
        <v>6224</v>
      </c>
      <c r="K25" s="144">
        <v>6948</v>
      </c>
      <c r="L25" s="144">
        <v>6481</v>
      </c>
      <c r="M25" s="144">
        <v>6960</v>
      </c>
      <c r="N25" s="144">
        <v>6488</v>
      </c>
      <c r="O25" s="106">
        <v>7448</v>
      </c>
      <c r="P25" s="106">
        <v>7605</v>
      </c>
      <c r="Q25" s="106">
        <v>8629</v>
      </c>
      <c r="R25" s="106">
        <v>10182</v>
      </c>
      <c r="S25" s="106">
        <v>8727</v>
      </c>
      <c r="T25" s="106">
        <v>8715</v>
      </c>
      <c r="U25" s="106">
        <v>8468</v>
      </c>
      <c r="V25" s="106">
        <v>7711</v>
      </c>
      <c r="W25" s="106">
        <v>7251</v>
      </c>
      <c r="X25" s="106">
        <v>7364</v>
      </c>
      <c r="Y25" s="106">
        <v>6848</v>
      </c>
      <c r="Z25" s="106">
        <v>7381</v>
      </c>
      <c r="AA25" s="106">
        <v>6867</v>
      </c>
      <c r="AB25" s="29">
        <f t="shared" si="15"/>
        <v>1.0469496766938431</v>
      </c>
      <c r="AC25" s="29">
        <f t="shared" si="15"/>
        <v>1.1236702127659575</v>
      </c>
      <c r="AD25" s="29">
        <f t="shared" si="15"/>
        <v>1.2890648341798625</v>
      </c>
      <c r="AE25" s="29">
        <f t="shared" si="15"/>
        <v>1.4665130347112199</v>
      </c>
      <c r="AF25" s="29">
        <f t="shared" si="15"/>
        <v>1.1976121860848086</v>
      </c>
      <c r="AG25" s="29">
        <f t="shared" si="17"/>
        <v>1.0453400503778338</v>
      </c>
      <c r="AH25" s="29">
        <f t="shared" si="17"/>
        <v>1.0567827280668913</v>
      </c>
      <c r="AI25" s="29">
        <f t="shared" si="17"/>
        <v>1.0498298162014976</v>
      </c>
      <c r="AJ25" s="29">
        <f t="shared" si="17"/>
        <v>1.1650064267352185</v>
      </c>
      <c r="AK25" s="29">
        <f t="shared" si="18"/>
        <v>1.059873344847438</v>
      </c>
      <c r="AL25" s="29">
        <f t="shared" si="19"/>
        <v>1.0566270637247339</v>
      </c>
      <c r="AM25" s="29">
        <f t="shared" si="20"/>
        <v>1.0604885057471265</v>
      </c>
      <c r="AN25" s="29">
        <f t="shared" si="21"/>
        <v>1.058415536374846</v>
      </c>
    </row>
    <row r="26" spans="1:40" ht="14.4" x14ac:dyDescent="0.3">
      <c r="A26" s="49" t="s">
        <v>28</v>
      </c>
      <c r="B26" s="23"/>
      <c r="C26" s="23"/>
      <c r="D26" s="23"/>
      <c r="E26" s="23"/>
      <c r="F26" s="23"/>
      <c r="G26" s="23"/>
      <c r="H26" s="89"/>
      <c r="I26" s="144"/>
      <c r="J26" s="275"/>
      <c r="K26" s="275"/>
      <c r="L26" s="275"/>
      <c r="M26" s="275"/>
      <c r="N26" s="275"/>
      <c r="O26" s="106"/>
      <c r="P26" s="106"/>
      <c r="Q26" s="106"/>
      <c r="R26" s="106"/>
      <c r="S26" s="106"/>
      <c r="T26" s="106"/>
      <c r="U26" s="106"/>
      <c r="V26" s="106"/>
      <c r="W26" s="106"/>
      <c r="X26" s="106"/>
      <c r="Y26" s="106"/>
      <c r="Z26" s="106"/>
      <c r="AA26" s="106"/>
      <c r="AB26" s="107"/>
      <c r="AC26" s="107"/>
      <c r="AD26" s="107"/>
      <c r="AE26" s="107"/>
      <c r="AF26" s="107"/>
      <c r="AG26" s="29"/>
      <c r="AH26" s="29"/>
      <c r="AI26" s="29"/>
      <c r="AJ26" s="29"/>
      <c r="AK26" s="29"/>
      <c r="AL26" s="29"/>
      <c r="AM26" s="29"/>
      <c r="AN26" s="29"/>
    </row>
    <row r="27" spans="1:40" ht="13.8" x14ac:dyDescent="0.3">
      <c r="A27" s="23" t="s">
        <v>29</v>
      </c>
      <c r="B27" s="113">
        <v>4039</v>
      </c>
      <c r="C27" s="113">
        <v>3691</v>
      </c>
      <c r="D27" s="113">
        <v>4378</v>
      </c>
      <c r="E27" s="113">
        <v>4572</v>
      </c>
      <c r="F27" s="113">
        <v>4340</v>
      </c>
      <c r="G27" s="113">
        <v>6469</v>
      </c>
      <c r="H27" s="144">
        <v>5096</v>
      </c>
      <c r="I27" s="144">
        <v>5320</v>
      </c>
      <c r="J27" s="144">
        <v>5223</v>
      </c>
      <c r="K27" s="281">
        <v>5973</v>
      </c>
      <c r="L27" s="281">
        <v>5724</v>
      </c>
      <c r="M27" s="281">
        <v>2632</v>
      </c>
      <c r="N27" s="281">
        <v>3076</v>
      </c>
      <c r="O27" s="106">
        <v>3537</v>
      </c>
      <c r="P27" s="106">
        <v>3488</v>
      </c>
      <c r="Q27" s="106">
        <v>4023</v>
      </c>
      <c r="R27" s="106">
        <v>4176</v>
      </c>
      <c r="S27" s="106">
        <v>4148</v>
      </c>
      <c r="T27" s="106">
        <v>5357</v>
      </c>
      <c r="U27" s="106">
        <v>4758</v>
      </c>
      <c r="V27" s="106">
        <v>4762</v>
      </c>
      <c r="W27" s="106">
        <v>4605</v>
      </c>
      <c r="X27" s="280">
        <v>5121</v>
      </c>
      <c r="Y27" s="280">
        <v>4879</v>
      </c>
      <c r="Z27" s="280">
        <v>2095</v>
      </c>
      <c r="AA27" s="280">
        <v>2370</v>
      </c>
      <c r="AB27" s="107">
        <f t="shared" ref="AB27:AF33" si="22">O27/B27</f>
        <v>0.87571180985392427</v>
      </c>
      <c r="AC27" s="107">
        <f t="shared" si="22"/>
        <v>0.94500135464643731</v>
      </c>
      <c r="AD27" s="107">
        <f t="shared" si="22"/>
        <v>0.9189127455459114</v>
      </c>
      <c r="AE27" s="107">
        <f t="shared" si="22"/>
        <v>0.91338582677165359</v>
      </c>
      <c r="AF27" s="107">
        <f t="shared" si="22"/>
        <v>0.95576036866359448</v>
      </c>
      <c r="AG27" s="29">
        <f>T27/G27</f>
        <v>0.8281032617096924</v>
      </c>
      <c r="AH27" s="29">
        <f>U27/H27</f>
        <v>0.93367346938775508</v>
      </c>
      <c r="AI27" s="29">
        <f>V27/I27</f>
        <v>0.89511278195488719</v>
      </c>
      <c r="AJ27" s="29">
        <f>W27/J27</f>
        <v>0.88167719701321079</v>
      </c>
      <c r="AK27" s="29">
        <f>X27/K27</f>
        <v>0.85735811150175789</v>
      </c>
      <c r="AL27" s="29">
        <f t="shared" ref="AL27:AN27" si="23">Y27/L27</f>
        <v>0.85237596086652689</v>
      </c>
      <c r="AM27" s="29">
        <f t="shared" si="23"/>
        <v>0.79597264437689974</v>
      </c>
      <c r="AN27" s="29">
        <f t="shared" si="23"/>
        <v>0.77048114434330295</v>
      </c>
    </row>
    <row r="28" spans="1:40" ht="13.8" x14ac:dyDescent="0.3">
      <c r="A28" s="23" t="s">
        <v>30</v>
      </c>
      <c r="B28" s="113">
        <v>12508</v>
      </c>
      <c r="C28" s="113">
        <v>12864</v>
      </c>
      <c r="D28" s="113">
        <v>12837</v>
      </c>
      <c r="E28" s="113">
        <v>13440</v>
      </c>
      <c r="F28" s="113">
        <v>13008</v>
      </c>
      <c r="G28" s="113">
        <v>13453</v>
      </c>
      <c r="H28" s="144">
        <v>12823</v>
      </c>
      <c r="I28" s="144">
        <v>14547</v>
      </c>
      <c r="J28" s="144">
        <v>14748</v>
      </c>
      <c r="K28" s="281">
        <v>14069</v>
      </c>
      <c r="L28" s="281">
        <v>12509</v>
      </c>
      <c r="M28" s="281">
        <v>4820</v>
      </c>
      <c r="N28" s="281">
        <v>4681</v>
      </c>
      <c r="O28" s="106">
        <v>10731</v>
      </c>
      <c r="P28" s="106">
        <v>9924</v>
      </c>
      <c r="Q28" s="106">
        <v>10890</v>
      </c>
      <c r="R28" s="106">
        <v>11829</v>
      </c>
      <c r="S28" s="106">
        <v>11418</v>
      </c>
      <c r="T28" s="106">
        <v>12329</v>
      </c>
      <c r="U28" s="106">
        <v>11686</v>
      </c>
      <c r="V28" s="106">
        <v>12832</v>
      </c>
      <c r="W28" s="106">
        <v>12960</v>
      </c>
      <c r="X28" s="280">
        <v>12730</v>
      </c>
      <c r="Y28" s="280">
        <v>10566</v>
      </c>
      <c r="Z28" s="280">
        <v>3631</v>
      </c>
      <c r="AA28" s="280">
        <v>3520</v>
      </c>
      <c r="AB28" s="107">
        <f t="shared" si="22"/>
        <v>0.85793092420850658</v>
      </c>
      <c r="AC28" s="107">
        <f t="shared" si="22"/>
        <v>0.77145522388059706</v>
      </c>
      <c r="AD28" s="107">
        <f t="shared" si="22"/>
        <v>0.84832904884318761</v>
      </c>
      <c r="AE28" s="107">
        <f t="shared" si="22"/>
        <v>0.88013392857142858</v>
      </c>
      <c r="AF28" s="107">
        <f t="shared" si="22"/>
        <v>0.87776752767527677</v>
      </c>
      <c r="AG28" s="29">
        <f t="shared" ref="AG28:AJ33" si="24">T28/G28</f>
        <v>0.91644986248420424</v>
      </c>
      <c r="AH28" s="29">
        <f t="shared" si="24"/>
        <v>0.91133120174686111</v>
      </c>
      <c r="AI28" s="29">
        <f t="shared" si="24"/>
        <v>0.88210627620815285</v>
      </c>
      <c r="AJ28" s="29">
        <f t="shared" si="24"/>
        <v>0.87876322213181446</v>
      </c>
      <c r="AK28" s="29">
        <f t="shared" ref="AK28:AK33" si="25">X28/K28</f>
        <v>0.90482621366124105</v>
      </c>
      <c r="AL28" s="29">
        <f t="shared" ref="AL28:AL33" si="26">Y28/L28</f>
        <v>0.84467183627787989</v>
      </c>
      <c r="AM28" s="29">
        <f t="shared" ref="AM28:AM33" si="27">Z28/M28</f>
        <v>0.75331950207468878</v>
      </c>
      <c r="AN28" s="29">
        <f t="shared" ref="AN28:AN33" si="28">AA28/N28</f>
        <v>0.75197607348857087</v>
      </c>
    </row>
    <row r="29" spans="1:40" ht="13.8" x14ac:dyDescent="0.3">
      <c r="A29" s="23" t="s">
        <v>31</v>
      </c>
      <c r="B29" s="113">
        <v>5403</v>
      </c>
      <c r="C29" s="113">
        <v>4892</v>
      </c>
      <c r="D29" s="113">
        <v>5335</v>
      </c>
      <c r="E29" s="113">
        <v>5212</v>
      </c>
      <c r="F29" s="113">
        <v>5143</v>
      </c>
      <c r="G29" s="113">
        <v>5215</v>
      </c>
      <c r="H29" s="144">
        <v>5446</v>
      </c>
      <c r="I29" s="144">
        <v>5179</v>
      </c>
      <c r="J29" s="144">
        <v>4882</v>
      </c>
      <c r="K29" s="281">
        <v>4613</v>
      </c>
      <c r="L29" s="281">
        <v>3778</v>
      </c>
      <c r="M29" s="281">
        <v>916</v>
      </c>
      <c r="N29" s="281">
        <v>870</v>
      </c>
      <c r="O29" s="106">
        <v>4531</v>
      </c>
      <c r="P29" s="106">
        <v>4434</v>
      </c>
      <c r="Q29" s="106">
        <v>4719</v>
      </c>
      <c r="R29" s="106">
        <v>4623</v>
      </c>
      <c r="S29" s="106">
        <v>4532</v>
      </c>
      <c r="T29" s="106">
        <v>4492</v>
      </c>
      <c r="U29" s="106">
        <v>4475</v>
      </c>
      <c r="V29" s="106">
        <v>4183</v>
      </c>
      <c r="W29" s="106">
        <v>3899</v>
      </c>
      <c r="X29" s="280">
        <v>3559</v>
      </c>
      <c r="Y29" s="280">
        <v>2745</v>
      </c>
      <c r="Z29" s="280">
        <v>838</v>
      </c>
      <c r="AA29" s="280">
        <v>744</v>
      </c>
      <c r="AB29" s="107">
        <f t="shared" si="22"/>
        <v>0.838608180640385</v>
      </c>
      <c r="AC29" s="107">
        <f t="shared" si="22"/>
        <v>0.90637775960752254</v>
      </c>
      <c r="AD29" s="107">
        <f t="shared" si="22"/>
        <v>0.88453608247422677</v>
      </c>
      <c r="AE29" s="107">
        <f t="shared" si="22"/>
        <v>0.88699155794320794</v>
      </c>
      <c r="AF29" s="107">
        <f t="shared" si="22"/>
        <v>0.88119774450709698</v>
      </c>
      <c r="AG29" s="29">
        <f t="shared" si="24"/>
        <v>0.86136145733461167</v>
      </c>
      <c r="AH29" s="29">
        <f t="shared" si="24"/>
        <v>0.82170400293793611</v>
      </c>
      <c r="AI29" s="29">
        <f t="shared" si="24"/>
        <v>0.80768488125120674</v>
      </c>
      <c r="AJ29" s="29">
        <f t="shared" si="24"/>
        <v>0.79864809504301515</v>
      </c>
      <c r="AK29" s="29">
        <f t="shared" si="25"/>
        <v>0.771515282896163</v>
      </c>
      <c r="AL29" s="29">
        <f t="shared" si="26"/>
        <v>0.7265749073583907</v>
      </c>
      <c r="AM29" s="29">
        <f t="shared" si="27"/>
        <v>0.91484716157205237</v>
      </c>
      <c r="AN29" s="29">
        <f t="shared" si="28"/>
        <v>0.85517241379310349</v>
      </c>
    </row>
    <row r="30" spans="1:40" ht="13.8" x14ac:dyDescent="0.3">
      <c r="A30" s="23" t="s">
        <v>32</v>
      </c>
      <c r="B30" s="113">
        <v>13471</v>
      </c>
      <c r="C30" s="113">
        <v>15370</v>
      </c>
      <c r="D30" s="113">
        <v>13804</v>
      </c>
      <c r="E30" s="113">
        <v>14475</v>
      </c>
      <c r="F30" s="113">
        <v>14080</v>
      </c>
      <c r="G30" s="113">
        <v>13888</v>
      </c>
      <c r="H30" s="144">
        <v>14718</v>
      </c>
      <c r="I30" s="144">
        <v>14514</v>
      </c>
      <c r="J30" s="144">
        <v>13479</v>
      </c>
      <c r="K30" s="281">
        <v>13546</v>
      </c>
      <c r="L30" s="281">
        <v>11100</v>
      </c>
      <c r="M30" s="281">
        <v>779</v>
      </c>
      <c r="N30" s="281">
        <v>753</v>
      </c>
      <c r="O30" s="106">
        <v>9608</v>
      </c>
      <c r="P30" s="106">
        <v>11643</v>
      </c>
      <c r="Q30" s="106">
        <v>11081</v>
      </c>
      <c r="R30" s="106">
        <v>10797</v>
      </c>
      <c r="S30" s="106">
        <v>11034</v>
      </c>
      <c r="T30" s="106">
        <v>11394</v>
      </c>
      <c r="U30" s="106">
        <v>11825</v>
      </c>
      <c r="V30" s="106">
        <v>11920</v>
      </c>
      <c r="W30" s="106">
        <v>11655</v>
      </c>
      <c r="X30" s="280">
        <v>11176</v>
      </c>
      <c r="Y30" s="280">
        <v>10070</v>
      </c>
      <c r="Z30" s="280">
        <v>624</v>
      </c>
      <c r="AA30" s="280">
        <v>687</v>
      </c>
      <c r="AB30" s="107">
        <f t="shared" si="22"/>
        <v>0.71323583995249051</v>
      </c>
      <c r="AC30" s="107">
        <f t="shared" si="22"/>
        <v>0.75751463890696158</v>
      </c>
      <c r="AD30" s="107">
        <f t="shared" si="22"/>
        <v>0.80273833671399597</v>
      </c>
      <c r="AE30" s="107">
        <f t="shared" si="22"/>
        <v>0.74590673575129529</v>
      </c>
      <c r="AF30" s="107">
        <f t="shared" si="22"/>
        <v>0.78366477272727275</v>
      </c>
      <c r="AG30" s="29">
        <f t="shared" si="24"/>
        <v>0.82042050691244239</v>
      </c>
      <c r="AH30" s="29">
        <f t="shared" si="24"/>
        <v>0.80343796711509718</v>
      </c>
      <c r="AI30" s="29">
        <f t="shared" si="24"/>
        <v>0.82127600937026324</v>
      </c>
      <c r="AJ30" s="29">
        <f t="shared" si="24"/>
        <v>0.86467838860449586</v>
      </c>
      <c r="AK30" s="29">
        <f t="shared" si="25"/>
        <v>0.82504060239184995</v>
      </c>
      <c r="AL30" s="29">
        <f t="shared" si="26"/>
        <v>0.90720720720720716</v>
      </c>
      <c r="AM30" s="29">
        <f t="shared" si="27"/>
        <v>0.80102695763799747</v>
      </c>
      <c r="AN30" s="29">
        <f t="shared" si="28"/>
        <v>0.91235059760956172</v>
      </c>
    </row>
    <row r="31" spans="1:40" ht="13.8" x14ac:dyDescent="0.3">
      <c r="A31" s="23" t="s">
        <v>33</v>
      </c>
      <c r="B31" s="113">
        <v>12998</v>
      </c>
      <c r="C31" s="113">
        <v>13001</v>
      </c>
      <c r="D31" s="113">
        <v>13000</v>
      </c>
      <c r="E31" s="113">
        <v>13393</v>
      </c>
      <c r="F31" s="113">
        <v>13343</v>
      </c>
      <c r="G31" s="113">
        <v>12144</v>
      </c>
      <c r="H31" s="144">
        <v>12174</v>
      </c>
      <c r="I31" s="144">
        <v>11613</v>
      </c>
      <c r="J31" s="144">
        <v>11268</v>
      </c>
      <c r="K31" s="281">
        <v>11746</v>
      </c>
      <c r="L31" s="281">
        <v>9970</v>
      </c>
      <c r="M31" s="281">
        <v>595</v>
      </c>
      <c r="N31" s="281">
        <v>582</v>
      </c>
      <c r="O31" s="106">
        <v>9069</v>
      </c>
      <c r="P31" s="106">
        <v>9540</v>
      </c>
      <c r="Q31" s="106">
        <v>9501</v>
      </c>
      <c r="R31" s="106">
        <v>10529</v>
      </c>
      <c r="S31" s="106">
        <v>10470</v>
      </c>
      <c r="T31" s="106">
        <v>9094</v>
      </c>
      <c r="U31" s="106">
        <v>9110</v>
      </c>
      <c r="V31" s="106">
        <v>9005</v>
      </c>
      <c r="W31" s="106">
        <v>8897</v>
      </c>
      <c r="X31" s="280">
        <v>9027</v>
      </c>
      <c r="Y31" s="280">
        <v>7625</v>
      </c>
      <c r="Z31" s="280">
        <v>458</v>
      </c>
      <c r="AA31" s="280">
        <v>440</v>
      </c>
      <c r="AB31" s="107">
        <f t="shared" si="22"/>
        <v>0.69772272657331902</v>
      </c>
      <c r="AC31" s="107">
        <f t="shared" si="22"/>
        <v>0.73378970848396274</v>
      </c>
      <c r="AD31" s="107">
        <f t="shared" si="22"/>
        <v>0.73084615384615381</v>
      </c>
      <c r="AE31" s="107">
        <f t="shared" si="22"/>
        <v>0.78615694765922495</v>
      </c>
      <c r="AF31" s="107">
        <f t="shared" si="22"/>
        <v>0.78468110619800646</v>
      </c>
      <c r="AG31" s="29">
        <f t="shared" si="24"/>
        <v>0.74884716732542822</v>
      </c>
      <c r="AH31" s="29">
        <f t="shared" si="24"/>
        <v>0.74831608345654677</v>
      </c>
      <c r="AI31" s="29">
        <f t="shared" si="24"/>
        <v>0.77542409368810816</v>
      </c>
      <c r="AJ31" s="29">
        <f t="shared" si="24"/>
        <v>0.7895811146609869</v>
      </c>
      <c r="AK31" s="29">
        <f t="shared" si="25"/>
        <v>0.76851694193768094</v>
      </c>
      <c r="AL31" s="29">
        <f t="shared" si="26"/>
        <v>0.76479438314944836</v>
      </c>
      <c r="AM31" s="29">
        <f t="shared" si="27"/>
        <v>0.76974789915966391</v>
      </c>
      <c r="AN31" s="29">
        <f t="shared" si="28"/>
        <v>0.75601374570446733</v>
      </c>
    </row>
    <row r="32" spans="1:40" ht="13.8" x14ac:dyDescent="0.3">
      <c r="A32" s="23" t="s">
        <v>34</v>
      </c>
      <c r="B32" s="113">
        <v>4405</v>
      </c>
      <c r="C32" s="113">
        <v>5165</v>
      </c>
      <c r="D32" s="113">
        <v>4950</v>
      </c>
      <c r="E32" s="113">
        <v>4553</v>
      </c>
      <c r="F32" s="113">
        <v>5440</v>
      </c>
      <c r="G32" s="113">
        <v>5255</v>
      </c>
      <c r="H32" s="144">
        <v>5106</v>
      </c>
      <c r="I32" s="144">
        <v>5358</v>
      </c>
      <c r="J32" s="144">
        <v>4802</v>
      </c>
      <c r="K32" s="281">
        <v>4413</v>
      </c>
      <c r="L32" s="281">
        <v>5283</v>
      </c>
      <c r="M32" s="281">
        <v>1897</v>
      </c>
      <c r="N32" s="281">
        <v>2904</v>
      </c>
      <c r="O32" s="106">
        <v>3174</v>
      </c>
      <c r="P32" s="106">
        <v>4500</v>
      </c>
      <c r="Q32" s="106">
        <v>4691</v>
      </c>
      <c r="R32" s="106">
        <v>4405</v>
      </c>
      <c r="S32" s="106">
        <v>5379</v>
      </c>
      <c r="T32" s="106">
        <v>5252</v>
      </c>
      <c r="U32" s="106">
        <v>4936</v>
      </c>
      <c r="V32" s="106">
        <v>5240</v>
      </c>
      <c r="W32" s="106">
        <v>4647</v>
      </c>
      <c r="X32" s="280">
        <v>4227</v>
      </c>
      <c r="Y32" s="280">
        <v>5080</v>
      </c>
      <c r="Z32" s="280">
        <v>1907</v>
      </c>
      <c r="AA32" s="280">
        <v>2913</v>
      </c>
      <c r="AB32" s="107">
        <f t="shared" si="22"/>
        <v>0.72054483541430192</v>
      </c>
      <c r="AC32" s="107">
        <f t="shared" si="22"/>
        <v>0.8712487899322362</v>
      </c>
      <c r="AD32" s="107">
        <f t="shared" si="22"/>
        <v>0.94767676767676767</v>
      </c>
      <c r="AE32" s="107">
        <f t="shared" si="22"/>
        <v>0.96749396002635624</v>
      </c>
      <c r="AF32" s="107">
        <f t="shared" si="22"/>
        <v>0.98878676470588234</v>
      </c>
      <c r="AG32" s="29">
        <f t="shared" si="24"/>
        <v>0.99942911512844912</v>
      </c>
      <c r="AH32" s="29">
        <f t="shared" si="24"/>
        <v>0.96670583627105366</v>
      </c>
      <c r="AI32" s="29">
        <f t="shared" si="24"/>
        <v>0.97797685703620751</v>
      </c>
      <c r="AJ32" s="29">
        <f t="shared" si="24"/>
        <v>0.96772178259058728</v>
      </c>
      <c r="AK32" s="29">
        <f t="shared" si="25"/>
        <v>0.95785180149558125</v>
      </c>
      <c r="AL32" s="29">
        <f t="shared" si="26"/>
        <v>0.96157486276736703</v>
      </c>
      <c r="AM32" s="29">
        <f t="shared" si="27"/>
        <v>1.0052714812862413</v>
      </c>
      <c r="AN32" s="29">
        <f t="shared" si="28"/>
        <v>1.0030991735537189</v>
      </c>
    </row>
    <row r="33" spans="1:40" ht="13.8" x14ac:dyDescent="0.3">
      <c r="A33" s="23" t="s">
        <v>35</v>
      </c>
      <c r="B33" s="113">
        <v>3220</v>
      </c>
      <c r="C33" s="113">
        <v>3083</v>
      </c>
      <c r="D33" s="113">
        <v>3226</v>
      </c>
      <c r="E33" s="113">
        <v>3390</v>
      </c>
      <c r="F33" s="113">
        <v>3558</v>
      </c>
      <c r="G33" s="113">
        <v>3826</v>
      </c>
      <c r="H33" s="144">
        <v>4566</v>
      </c>
      <c r="I33" s="144">
        <v>3925</v>
      </c>
      <c r="J33" s="144">
        <v>4228</v>
      </c>
      <c r="K33" s="281">
        <v>4138</v>
      </c>
      <c r="L33" s="281">
        <v>4694</v>
      </c>
      <c r="M33" s="281">
        <v>615</v>
      </c>
      <c r="N33" s="281">
        <v>957</v>
      </c>
      <c r="O33" s="106">
        <v>3031</v>
      </c>
      <c r="P33" s="106">
        <v>3011</v>
      </c>
      <c r="Q33" s="106">
        <v>3118</v>
      </c>
      <c r="R33" s="106">
        <v>3457</v>
      </c>
      <c r="S33" s="106">
        <v>3643</v>
      </c>
      <c r="T33" s="106">
        <v>3926</v>
      </c>
      <c r="U33" s="106">
        <v>4504</v>
      </c>
      <c r="V33" s="106">
        <v>3761</v>
      </c>
      <c r="W33" s="106">
        <v>4117</v>
      </c>
      <c r="X33" s="280">
        <v>4095</v>
      </c>
      <c r="Y33" s="280">
        <v>4532</v>
      </c>
      <c r="Z33" s="280">
        <v>559</v>
      </c>
      <c r="AA33" s="280">
        <v>901</v>
      </c>
      <c r="AB33" s="107">
        <f t="shared" si="22"/>
        <v>0.94130434782608696</v>
      </c>
      <c r="AC33" s="107">
        <f t="shared" si="22"/>
        <v>0.97664612390528704</v>
      </c>
      <c r="AD33" s="107">
        <f t="shared" si="22"/>
        <v>0.96652200867947924</v>
      </c>
      <c r="AE33" s="107">
        <f t="shared" si="22"/>
        <v>1.01976401179941</v>
      </c>
      <c r="AF33" s="107">
        <f t="shared" si="22"/>
        <v>1.0238898257448004</v>
      </c>
      <c r="AG33" s="29">
        <f t="shared" si="24"/>
        <v>1.0261369576581285</v>
      </c>
      <c r="AH33" s="29">
        <f t="shared" si="24"/>
        <v>0.98642137538326768</v>
      </c>
      <c r="AI33" s="29">
        <f t="shared" si="24"/>
        <v>0.95821656050955417</v>
      </c>
      <c r="AJ33" s="29">
        <f t="shared" si="24"/>
        <v>0.97374645222327338</v>
      </c>
      <c r="AK33" s="29">
        <f t="shared" si="25"/>
        <v>0.9896085065248913</v>
      </c>
      <c r="AL33" s="29">
        <f t="shared" si="26"/>
        <v>0.96548785683851723</v>
      </c>
      <c r="AM33" s="29">
        <f t="shared" si="27"/>
        <v>0.9089430894308943</v>
      </c>
      <c r="AN33" s="29">
        <f t="shared" si="28"/>
        <v>0.94148380355276906</v>
      </c>
    </row>
    <row r="34" spans="1:40" ht="14.4" x14ac:dyDescent="0.3">
      <c r="A34" s="49" t="s">
        <v>36</v>
      </c>
      <c r="B34" s="23"/>
      <c r="C34" s="23"/>
      <c r="D34" s="23"/>
      <c r="E34" s="23"/>
      <c r="F34" s="23"/>
      <c r="G34" s="23"/>
      <c r="H34" s="89"/>
      <c r="I34" s="144"/>
      <c r="J34" s="144"/>
      <c r="K34" s="274"/>
      <c r="L34" s="274"/>
      <c r="M34" s="274"/>
      <c r="N34" s="274"/>
      <c r="O34" s="106"/>
      <c r="P34" s="106"/>
      <c r="Q34" s="106"/>
      <c r="R34" s="106"/>
      <c r="S34" s="106"/>
      <c r="T34" s="106"/>
      <c r="U34" s="106"/>
      <c r="V34" s="106"/>
      <c r="W34" s="106"/>
      <c r="X34" s="106"/>
      <c r="Y34" s="106"/>
      <c r="Z34" s="106"/>
      <c r="AA34" s="106"/>
      <c r="AB34" s="107"/>
      <c r="AC34" s="107"/>
      <c r="AD34" s="107"/>
      <c r="AE34" s="107"/>
      <c r="AF34" s="107"/>
      <c r="AG34" s="29"/>
      <c r="AH34" s="29"/>
      <c r="AI34" s="29"/>
      <c r="AJ34" s="29"/>
      <c r="AK34" s="29"/>
      <c r="AL34" s="29"/>
      <c r="AM34" s="29"/>
      <c r="AN34" s="29"/>
    </row>
    <row r="35" spans="1:40" ht="13.8" x14ac:dyDescent="0.3">
      <c r="A35" s="23" t="s">
        <v>37</v>
      </c>
      <c r="B35" s="113">
        <v>8374</v>
      </c>
      <c r="C35" s="113">
        <v>9096</v>
      </c>
      <c r="D35" s="113">
        <v>10291</v>
      </c>
      <c r="E35" s="113">
        <v>10720</v>
      </c>
      <c r="F35" s="113">
        <v>10664</v>
      </c>
      <c r="G35" s="113">
        <v>10383</v>
      </c>
      <c r="H35" s="144">
        <v>10911</v>
      </c>
      <c r="I35" s="144">
        <v>11557</v>
      </c>
      <c r="J35" s="144">
        <v>11259</v>
      </c>
      <c r="K35" s="144">
        <v>11118</v>
      </c>
      <c r="L35" s="144">
        <v>11030</v>
      </c>
      <c r="M35" s="144">
        <v>11152</v>
      </c>
      <c r="N35" s="144">
        <v>11066</v>
      </c>
      <c r="O35" s="106">
        <v>7552</v>
      </c>
      <c r="P35" s="106">
        <v>7552</v>
      </c>
      <c r="Q35" s="106">
        <v>9064</v>
      </c>
      <c r="R35" s="106">
        <v>9292</v>
      </c>
      <c r="S35" s="106">
        <v>9202</v>
      </c>
      <c r="T35" s="106">
        <v>9271</v>
      </c>
      <c r="U35" s="106">
        <v>9153</v>
      </c>
      <c r="V35" s="106">
        <v>9493</v>
      </c>
      <c r="W35" s="106">
        <v>9166</v>
      </c>
      <c r="X35" s="106">
        <v>9025</v>
      </c>
      <c r="Y35" s="106">
        <v>9043</v>
      </c>
      <c r="Z35" s="106">
        <v>9041</v>
      </c>
      <c r="AA35" s="106">
        <v>9054</v>
      </c>
      <c r="AB35" s="107">
        <f t="shared" ref="AB35:AF39" si="29">O35/B35</f>
        <v>0.90183902555529016</v>
      </c>
      <c r="AC35" s="107">
        <f t="shared" si="29"/>
        <v>0.83025505716798598</v>
      </c>
      <c r="AD35" s="107">
        <f t="shared" si="29"/>
        <v>0.88076960450879405</v>
      </c>
      <c r="AE35" s="107">
        <f t="shared" si="29"/>
        <v>0.86679104477611946</v>
      </c>
      <c r="AF35" s="107">
        <f t="shared" si="29"/>
        <v>0.86290322580645162</v>
      </c>
      <c r="AG35" s="29">
        <f>T35/G35</f>
        <v>0.89290185880766637</v>
      </c>
      <c r="AH35" s="29">
        <f>U35/H35</f>
        <v>0.83887819631564475</v>
      </c>
      <c r="AI35" s="29">
        <f>V35/I35</f>
        <v>0.82140693951717569</v>
      </c>
      <c r="AJ35" s="29">
        <f>W35/J35</f>
        <v>0.81410427213784531</v>
      </c>
      <c r="AK35" s="29">
        <f>X35/K35</f>
        <v>0.81174671703543799</v>
      </c>
      <c r="AL35" s="29">
        <f t="shared" ref="AL35:AN35" si="30">Y35/L35</f>
        <v>0.81985494106980961</v>
      </c>
      <c r="AM35" s="29">
        <f t="shared" si="30"/>
        <v>0.81070659971305592</v>
      </c>
      <c r="AN35" s="29">
        <f t="shared" si="30"/>
        <v>0.81818181818181823</v>
      </c>
    </row>
    <row r="36" spans="1:40" ht="13.8" x14ac:dyDescent="0.3">
      <c r="A36" s="23" t="s">
        <v>38</v>
      </c>
      <c r="B36" s="113">
        <v>8276</v>
      </c>
      <c r="C36" s="113">
        <v>6812</v>
      </c>
      <c r="D36" s="113">
        <v>6915</v>
      </c>
      <c r="E36" s="113">
        <v>6762</v>
      </c>
      <c r="F36" s="113">
        <v>7226</v>
      </c>
      <c r="G36" s="113">
        <v>6462</v>
      </c>
      <c r="H36" s="144">
        <v>7200</v>
      </c>
      <c r="I36" s="144">
        <v>6949</v>
      </c>
      <c r="J36" s="144">
        <v>7097</v>
      </c>
      <c r="K36" s="144">
        <v>6591</v>
      </c>
      <c r="L36" s="144">
        <v>6747</v>
      </c>
      <c r="M36" s="144">
        <v>6594</v>
      </c>
      <c r="N36" s="144">
        <v>6752</v>
      </c>
      <c r="O36" s="106">
        <v>7013</v>
      </c>
      <c r="P36" s="106">
        <v>6244</v>
      </c>
      <c r="Q36" s="106">
        <v>3089</v>
      </c>
      <c r="R36" s="106">
        <v>6171</v>
      </c>
      <c r="S36" s="106">
        <v>6338</v>
      </c>
      <c r="T36" s="106">
        <v>5605</v>
      </c>
      <c r="U36" s="106">
        <v>6358</v>
      </c>
      <c r="V36" s="106">
        <v>5768</v>
      </c>
      <c r="W36" s="106">
        <v>5809</v>
      </c>
      <c r="X36" s="106">
        <v>5183</v>
      </c>
      <c r="Y36" s="106">
        <v>5412</v>
      </c>
      <c r="Z36" s="106">
        <v>5188</v>
      </c>
      <c r="AA36" s="106">
        <v>5417</v>
      </c>
      <c r="AB36" s="107">
        <f t="shared" si="29"/>
        <v>0.84739004349927505</v>
      </c>
      <c r="AC36" s="107">
        <f t="shared" si="29"/>
        <v>0.91661773341162656</v>
      </c>
      <c r="AD36" s="107">
        <f t="shared" si="29"/>
        <v>0.44671005061460595</v>
      </c>
      <c r="AE36" s="107">
        <f t="shared" si="29"/>
        <v>0.91259982253771077</v>
      </c>
      <c r="AF36" s="107">
        <f t="shared" si="29"/>
        <v>0.87711043454193194</v>
      </c>
      <c r="AG36" s="29">
        <f t="shared" ref="AG36:AJ39" si="31">T36/G36</f>
        <v>0.86737852058186315</v>
      </c>
      <c r="AH36" s="29">
        <f t="shared" si="31"/>
        <v>0.88305555555555559</v>
      </c>
      <c r="AI36" s="29">
        <f t="shared" si="31"/>
        <v>0.83004748884731616</v>
      </c>
      <c r="AJ36" s="29">
        <f t="shared" si="31"/>
        <v>0.81851486543609975</v>
      </c>
      <c r="AK36" s="29">
        <f t="shared" ref="AK36:AK39" si="32">X36/K36</f>
        <v>0.78637536033985733</v>
      </c>
      <c r="AL36" s="29">
        <f t="shared" ref="AL36:AL39" si="33">Y36/L36</f>
        <v>0.80213428190306801</v>
      </c>
      <c r="AM36" s="29">
        <f t="shared" ref="AM36:AM39" si="34">Z36/M36</f>
        <v>0.78677585683955109</v>
      </c>
      <c r="AN36" s="29">
        <f t="shared" ref="AN36:AN39" si="35">AA36/N36</f>
        <v>0.80228080568720384</v>
      </c>
    </row>
    <row r="37" spans="1:40" ht="13.8" x14ac:dyDescent="0.3">
      <c r="A37" s="23" t="s">
        <v>39</v>
      </c>
      <c r="B37" s="113">
        <v>3783</v>
      </c>
      <c r="C37" s="113">
        <v>4120</v>
      </c>
      <c r="D37" s="113">
        <v>4497</v>
      </c>
      <c r="E37" s="113">
        <v>4467</v>
      </c>
      <c r="F37" s="113">
        <v>4000</v>
      </c>
      <c r="G37" s="113">
        <v>3490</v>
      </c>
      <c r="H37" s="144">
        <v>4257</v>
      </c>
      <c r="I37" s="144">
        <v>5167</v>
      </c>
      <c r="J37" s="144">
        <v>5578</v>
      </c>
      <c r="K37" s="144">
        <v>5962</v>
      </c>
      <c r="L37" s="144">
        <v>5748</v>
      </c>
      <c r="M37" s="144">
        <v>5989</v>
      </c>
      <c r="N37" s="144">
        <v>5789</v>
      </c>
      <c r="O37" s="106">
        <v>3561</v>
      </c>
      <c r="P37" s="106">
        <v>4080</v>
      </c>
      <c r="Q37" s="106">
        <v>4212</v>
      </c>
      <c r="R37" s="106">
        <v>4181</v>
      </c>
      <c r="S37" s="106">
        <v>3399</v>
      </c>
      <c r="T37" s="106">
        <v>3078</v>
      </c>
      <c r="U37" s="106">
        <v>3710</v>
      </c>
      <c r="V37" s="106">
        <v>3936</v>
      </c>
      <c r="W37" s="106">
        <v>4147</v>
      </c>
      <c r="X37" s="106">
        <v>4447</v>
      </c>
      <c r="Y37" s="106">
        <v>4223</v>
      </c>
      <c r="Z37" s="106">
        <v>4457</v>
      </c>
      <c r="AA37" s="106">
        <v>4237</v>
      </c>
      <c r="AB37" s="107">
        <f t="shared" si="29"/>
        <v>0.94131641554321965</v>
      </c>
      <c r="AC37" s="107">
        <f t="shared" si="29"/>
        <v>0.99029126213592233</v>
      </c>
      <c r="AD37" s="107">
        <f t="shared" si="29"/>
        <v>0.93662441627751836</v>
      </c>
      <c r="AE37" s="107">
        <f t="shared" si="29"/>
        <v>0.93597492724423548</v>
      </c>
      <c r="AF37" s="107">
        <f t="shared" si="29"/>
        <v>0.84975000000000001</v>
      </c>
      <c r="AG37" s="29">
        <f t="shared" si="31"/>
        <v>0.88194842406876794</v>
      </c>
      <c r="AH37" s="29">
        <f t="shared" si="31"/>
        <v>0.8715057552266855</v>
      </c>
      <c r="AI37" s="29">
        <f t="shared" si="31"/>
        <v>0.76175730598025937</v>
      </c>
      <c r="AJ37" s="29">
        <f t="shared" si="31"/>
        <v>0.74345643599856581</v>
      </c>
      <c r="AK37" s="29">
        <f t="shared" si="32"/>
        <v>0.7458906407245891</v>
      </c>
      <c r="AL37" s="29">
        <f t="shared" si="33"/>
        <v>0.73469032707028536</v>
      </c>
      <c r="AM37" s="29">
        <f t="shared" si="34"/>
        <v>0.74419769577558859</v>
      </c>
      <c r="AN37" s="29">
        <f t="shared" si="35"/>
        <v>0.73190533770944899</v>
      </c>
    </row>
    <row r="38" spans="1:40" ht="13.8" x14ac:dyDescent="0.3">
      <c r="A38" s="23" t="s">
        <v>40</v>
      </c>
      <c r="B38" s="113">
        <v>6017</v>
      </c>
      <c r="C38" s="113">
        <v>6898</v>
      </c>
      <c r="D38" s="113">
        <v>6521</v>
      </c>
      <c r="E38" s="113">
        <v>5943</v>
      </c>
      <c r="F38" s="113">
        <v>5882</v>
      </c>
      <c r="G38" s="113">
        <v>4715</v>
      </c>
      <c r="H38" s="144">
        <v>5449</v>
      </c>
      <c r="I38" s="144">
        <v>5832</v>
      </c>
      <c r="J38" s="144">
        <v>5545</v>
      </c>
      <c r="K38" s="144">
        <v>5386</v>
      </c>
      <c r="L38" s="144">
        <v>5248</v>
      </c>
      <c r="M38" s="144">
        <v>5406</v>
      </c>
      <c r="N38" s="144">
        <v>5254</v>
      </c>
      <c r="O38" s="106">
        <v>5120</v>
      </c>
      <c r="P38" s="106">
        <v>5418</v>
      </c>
      <c r="Q38" s="106">
        <v>5570</v>
      </c>
      <c r="R38" s="106">
        <v>5076</v>
      </c>
      <c r="S38" s="106">
        <v>4987</v>
      </c>
      <c r="T38" s="106">
        <v>3990</v>
      </c>
      <c r="U38" s="106">
        <v>4598</v>
      </c>
      <c r="V38" s="106">
        <v>4809</v>
      </c>
      <c r="W38" s="106">
        <v>4552</v>
      </c>
      <c r="X38" s="106">
        <v>4482</v>
      </c>
      <c r="Y38" s="106">
        <v>4114</v>
      </c>
      <c r="Z38" s="106">
        <v>4491</v>
      </c>
      <c r="AA38" s="106">
        <v>4118</v>
      </c>
      <c r="AB38" s="107">
        <f t="shared" si="29"/>
        <v>0.85092238657138108</v>
      </c>
      <c r="AC38" s="107">
        <f t="shared" si="29"/>
        <v>0.78544505653812702</v>
      </c>
      <c r="AD38" s="107">
        <f t="shared" si="29"/>
        <v>0.85416347186014419</v>
      </c>
      <c r="AE38" s="107">
        <f t="shared" si="29"/>
        <v>0.85411408379606257</v>
      </c>
      <c r="AF38" s="107">
        <f t="shared" si="29"/>
        <v>0.84784087045222711</v>
      </c>
      <c r="AG38" s="29">
        <f t="shared" si="31"/>
        <v>0.8462354188759279</v>
      </c>
      <c r="AH38" s="29">
        <f t="shared" si="31"/>
        <v>0.8438245549642136</v>
      </c>
      <c r="AI38" s="29">
        <f t="shared" si="31"/>
        <v>0.82458847736625518</v>
      </c>
      <c r="AJ38" s="29">
        <f t="shared" si="31"/>
        <v>0.82091974752028851</v>
      </c>
      <c r="AK38" s="29">
        <f t="shared" si="32"/>
        <v>0.83215744522836987</v>
      </c>
      <c r="AL38" s="29">
        <f t="shared" si="33"/>
        <v>0.78391768292682928</v>
      </c>
      <c r="AM38" s="29">
        <f t="shared" si="34"/>
        <v>0.83074361820199782</v>
      </c>
      <c r="AN38" s="29">
        <f t="shared" si="35"/>
        <v>0.78378378378378377</v>
      </c>
    </row>
    <row r="39" spans="1:40" ht="13.8" x14ac:dyDescent="0.3">
      <c r="A39" s="23" t="s">
        <v>53</v>
      </c>
      <c r="B39" s="113">
        <v>1656</v>
      </c>
      <c r="C39" s="113">
        <v>1217</v>
      </c>
      <c r="D39" s="113">
        <v>877</v>
      </c>
      <c r="E39" s="113">
        <v>964</v>
      </c>
      <c r="F39" s="113">
        <v>3048</v>
      </c>
      <c r="G39" s="113">
        <v>4225</v>
      </c>
      <c r="H39" s="144">
        <v>4089</v>
      </c>
      <c r="I39" s="144">
        <v>1734</v>
      </c>
      <c r="J39" s="144">
        <v>1302</v>
      </c>
      <c r="K39" s="144">
        <v>1290</v>
      </c>
      <c r="L39" s="144">
        <v>1690</v>
      </c>
      <c r="M39" s="144">
        <v>1290</v>
      </c>
      <c r="N39" s="144">
        <v>1690</v>
      </c>
      <c r="O39" s="106">
        <v>1350</v>
      </c>
      <c r="P39" s="106">
        <v>631</v>
      </c>
      <c r="Q39" s="106">
        <v>776</v>
      </c>
      <c r="R39" s="106">
        <v>819</v>
      </c>
      <c r="S39" s="106">
        <v>1345</v>
      </c>
      <c r="T39" s="106">
        <v>1524</v>
      </c>
      <c r="U39" s="106">
        <v>1461</v>
      </c>
      <c r="V39" s="106">
        <v>1367</v>
      </c>
      <c r="W39" s="106">
        <v>1093</v>
      </c>
      <c r="X39" s="106">
        <v>905</v>
      </c>
      <c r="Y39" s="106">
        <v>1257</v>
      </c>
      <c r="Z39" s="106">
        <v>905</v>
      </c>
      <c r="AA39" s="106">
        <v>1257</v>
      </c>
      <c r="AB39" s="107">
        <f t="shared" si="29"/>
        <v>0.81521739130434778</v>
      </c>
      <c r="AC39" s="107">
        <f t="shared" si="29"/>
        <v>0.51848808545603942</v>
      </c>
      <c r="AD39" s="107">
        <f t="shared" si="29"/>
        <v>0.88483466362599772</v>
      </c>
      <c r="AE39" s="107">
        <f t="shared" si="29"/>
        <v>0.84958506224066388</v>
      </c>
      <c r="AF39" s="181">
        <f t="shared" si="29"/>
        <v>0.44127296587926507</v>
      </c>
      <c r="AG39" s="29">
        <f t="shared" si="31"/>
        <v>0.36071005917159765</v>
      </c>
      <c r="AH39" s="29">
        <f t="shared" si="31"/>
        <v>0.35730007336757152</v>
      </c>
      <c r="AI39" s="29">
        <f t="shared" si="31"/>
        <v>0.78835063437139563</v>
      </c>
      <c r="AJ39" s="29">
        <f t="shared" si="31"/>
        <v>0.83947772657450082</v>
      </c>
      <c r="AK39" s="29">
        <f t="shared" si="32"/>
        <v>0.70155038759689925</v>
      </c>
      <c r="AL39" s="29">
        <f t="shared" si="33"/>
        <v>0.74378698224852069</v>
      </c>
      <c r="AM39" s="29">
        <f t="shared" si="34"/>
        <v>0.70155038759689925</v>
      </c>
      <c r="AN39" s="29">
        <f t="shared" si="35"/>
        <v>0.74378698224852069</v>
      </c>
    </row>
    <row r="40" spans="1:40" ht="14.4" x14ac:dyDescent="0.3">
      <c r="A40" s="49" t="s">
        <v>41</v>
      </c>
      <c r="B40" s="23"/>
      <c r="C40" s="23"/>
      <c r="D40" s="23"/>
      <c r="E40" s="23"/>
      <c r="F40" s="23"/>
      <c r="G40" s="23"/>
      <c r="H40" s="89"/>
      <c r="I40" s="144"/>
      <c r="J40" s="144"/>
      <c r="K40" s="144"/>
      <c r="L40" s="144"/>
      <c r="M40" s="144"/>
      <c r="N40" s="144"/>
      <c r="O40" s="106"/>
      <c r="P40" s="106"/>
      <c r="Q40" s="106"/>
      <c r="R40" s="106"/>
      <c r="S40" s="106"/>
      <c r="T40" s="106"/>
      <c r="U40" s="106"/>
      <c r="V40" s="106"/>
      <c r="W40" s="106"/>
      <c r="X40" s="106"/>
      <c r="Y40" s="106"/>
      <c r="Z40" s="106"/>
      <c r="AA40" s="106"/>
      <c r="AB40" s="107"/>
      <c r="AC40" s="107"/>
      <c r="AD40" s="107"/>
      <c r="AE40" s="107"/>
      <c r="AF40" s="107"/>
      <c r="AG40" s="29"/>
      <c r="AH40" s="29"/>
      <c r="AI40" s="29"/>
      <c r="AJ40" s="29"/>
      <c r="AK40" s="29"/>
      <c r="AL40" s="29"/>
      <c r="AM40" s="29"/>
      <c r="AN40" s="29"/>
    </row>
    <row r="41" spans="1:40" ht="13.8" x14ac:dyDescent="0.3">
      <c r="A41" s="23" t="s">
        <v>102</v>
      </c>
      <c r="B41" s="113">
        <v>4924</v>
      </c>
      <c r="C41" s="113">
        <v>5362</v>
      </c>
      <c r="D41" s="113">
        <v>5721</v>
      </c>
      <c r="E41" s="113">
        <v>6020</v>
      </c>
      <c r="F41" s="113">
        <v>6853</v>
      </c>
      <c r="G41" s="113">
        <v>7120</v>
      </c>
      <c r="H41" s="144">
        <v>6858</v>
      </c>
      <c r="I41" s="144">
        <v>7278</v>
      </c>
      <c r="J41" s="144">
        <v>6948</v>
      </c>
      <c r="K41" s="144">
        <v>6439</v>
      </c>
      <c r="L41" s="144">
        <v>5892</v>
      </c>
      <c r="M41" s="144">
        <v>6455</v>
      </c>
      <c r="N41" s="144">
        <v>5921</v>
      </c>
      <c r="O41" s="106">
        <v>4436</v>
      </c>
      <c r="P41" s="106">
        <v>4846</v>
      </c>
      <c r="Q41" s="106">
        <v>5271</v>
      </c>
      <c r="R41" s="106">
        <v>5558</v>
      </c>
      <c r="S41" s="106">
        <v>5899</v>
      </c>
      <c r="T41" s="106">
        <v>5952</v>
      </c>
      <c r="U41" s="106">
        <v>5662</v>
      </c>
      <c r="V41" s="106">
        <v>6126</v>
      </c>
      <c r="W41" s="106">
        <v>5910</v>
      </c>
      <c r="X41" s="106">
        <v>5426</v>
      </c>
      <c r="Y41" s="106">
        <v>4951</v>
      </c>
      <c r="Z41" s="106">
        <v>5442</v>
      </c>
      <c r="AA41" s="106">
        <v>4968</v>
      </c>
      <c r="AB41" s="107">
        <f t="shared" ref="AB41:AF43" si="36">O41/B41</f>
        <v>0.90089358245328999</v>
      </c>
      <c r="AC41" s="107">
        <f t="shared" si="36"/>
        <v>0.90376725102573663</v>
      </c>
      <c r="AD41" s="107">
        <f t="shared" si="36"/>
        <v>0.92134242265338229</v>
      </c>
      <c r="AE41" s="107">
        <f t="shared" si="36"/>
        <v>0.92325581395348832</v>
      </c>
      <c r="AF41" s="107">
        <f t="shared" si="36"/>
        <v>0.86079089449875967</v>
      </c>
      <c r="AG41" s="29">
        <f>T41/G41</f>
        <v>0.83595505617977528</v>
      </c>
      <c r="AH41" s="29">
        <f>U41/H41</f>
        <v>0.82560513269174685</v>
      </c>
      <c r="AI41" s="29">
        <f>V41/I41</f>
        <v>0.84171475680131902</v>
      </c>
      <c r="AJ41" s="29">
        <f>W41/J41</f>
        <v>0.85060449050086351</v>
      </c>
      <c r="AK41" s="29">
        <f>X41/K41</f>
        <v>0.84267743438422116</v>
      </c>
      <c r="AL41" s="29">
        <f t="shared" ref="AL41:AN41" si="37">Y41/L41</f>
        <v>0.84029192124915142</v>
      </c>
      <c r="AM41" s="29">
        <f t="shared" si="37"/>
        <v>0.84306738962044925</v>
      </c>
      <c r="AN41" s="29">
        <f t="shared" si="37"/>
        <v>0.83904745819962845</v>
      </c>
    </row>
    <row r="42" spans="1:40" ht="13.8" x14ac:dyDescent="0.3">
      <c r="A42" s="23" t="s">
        <v>42</v>
      </c>
      <c r="B42" s="113">
        <v>6000</v>
      </c>
      <c r="C42" s="113">
        <v>6337</v>
      </c>
      <c r="D42" s="113">
        <v>6491</v>
      </c>
      <c r="E42" s="113">
        <v>6841</v>
      </c>
      <c r="F42" s="113">
        <v>7374</v>
      </c>
      <c r="G42" s="113">
        <v>7414</v>
      </c>
      <c r="H42" s="144">
        <v>7568</v>
      </c>
      <c r="I42" s="144">
        <v>7305</v>
      </c>
      <c r="J42" s="144">
        <v>6704</v>
      </c>
      <c r="K42" s="144">
        <v>7045</v>
      </c>
      <c r="L42" s="144">
        <v>7151</v>
      </c>
      <c r="M42" s="144">
        <v>7083</v>
      </c>
      <c r="N42" s="144">
        <v>7197</v>
      </c>
      <c r="O42" s="106">
        <v>4981</v>
      </c>
      <c r="P42" s="106">
        <v>5210</v>
      </c>
      <c r="Q42" s="106">
        <v>5381</v>
      </c>
      <c r="R42" s="106">
        <v>5404</v>
      </c>
      <c r="S42" s="106">
        <v>5659</v>
      </c>
      <c r="T42" s="106">
        <v>5746</v>
      </c>
      <c r="U42" s="106">
        <v>5971</v>
      </c>
      <c r="V42" s="106">
        <v>5737</v>
      </c>
      <c r="W42" s="106">
        <v>5590</v>
      </c>
      <c r="X42" s="106">
        <v>5774</v>
      </c>
      <c r="Y42" s="106">
        <v>5777</v>
      </c>
      <c r="Z42" s="106">
        <v>5798</v>
      </c>
      <c r="AA42" s="106">
        <v>5818</v>
      </c>
      <c r="AB42" s="107">
        <f t="shared" si="36"/>
        <v>0.83016666666666672</v>
      </c>
      <c r="AC42" s="107">
        <f t="shared" si="36"/>
        <v>0.8221555941297144</v>
      </c>
      <c r="AD42" s="107">
        <f t="shared" si="36"/>
        <v>0.8289939916807888</v>
      </c>
      <c r="AE42" s="107">
        <f t="shared" si="36"/>
        <v>0.78994299079082009</v>
      </c>
      <c r="AF42" s="107">
        <f t="shared" si="36"/>
        <v>0.76742609167344722</v>
      </c>
      <c r="AG42" s="29">
        <f t="shared" ref="AG42:AJ43" si="38">T42/G42</f>
        <v>0.77502023199352577</v>
      </c>
      <c r="AH42" s="29">
        <f t="shared" si="38"/>
        <v>0.78897991543340384</v>
      </c>
      <c r="AI42" s="29">
        <f t="shared" si="38"/>
        <v>0.78535249828884324</v>
      </c>
      <c r="AJ42" s="29">
        <f t="shared" si="38"/>
        <v>0.83383054892601427</v>
      </c>
      <c r="AK42" s="29">
        <f t="shared" ref="AK42:AK43" si="39">X42/K42</f>
        <v>0.81958836053938966</v>
      </c>
      <c r="AL42" s="29">
        <f t="shared" ref="AL42:AL43" si="40">Y42/L42</f>
        <v>0.80785904069360925</v>
      </c>
      <c r="AM42" s="29">
        <f t="shared" ref="AM42:AM43" si="41">Z42/M42</f>
        <v>0.818579697868135</v>
      </c>
      <c r="AN42" s="29">
        <f t="shared" ref="AN42:AN43" si="42">AA42/N42</f>
        <v>0.8083923857162707</v>
      </c>
    </row>
    <row r="43" spans="1:40" ht="13.8" x14ac:dyDescent="0.3">
      <c r="A43" s="23" t="s">
        <v>43</v>
      </c>
      <c r="B43" s="113">
        <v>9603</v>
      </c>
      <c r="C43" s="113">
        <v>9243</v>
      </c>
      <c r="D43" s="113">
        <v>10373</v>
      </c>
      <c r="E43" s="113">
        <v>10371</v>
      </c>
      <c r="F43" s="113">
        <v>10422</v>
      </c>
      <c r="G43" s="113">
        <v>10849</v>
      </c>
      <c r="H43" s="144">
        <v>10054</v>
      </c>
      <c r="I43" s="144">
        <v>10525</v>
      </c>
      <c r="J43" s="144">
        <v>12255</v>
      </c>
      <c r="K43" s="144">
        <v>10644</v>
      </c>
      <c r="L43" s="144">
        <v>11679</v>
      </c>
      <c r="M43" s="144">
        <v>10648</v>
      </c>
      <c r="N43" s="144">
        <v>11683</v>
      </c>
      <c r="O43" s="106">
        <v>7720</v>
      </c>
      <c r="P43" s="106">
        <v>7403</v>
      </c>
      <c r="Q43" s="106">
        <v>7958</v>
      </c>
      <c r="R43" s="106">
        <v>7989</v>
      </c>
      <c r="S43" s="106">
        <v>7895</v>
      </c>
      <c r="T43" s="106">
        <v>8392</v>
      </c>
      <c r="U43" s="106">
        <v>7832</v>
      </c>
      <c r="V43" s="106">
        <v>8109</v>
      </c>
      <c r="W43" s="106">
        <v>9146</v>
      </c>
      <c r="X43" s="106">
        <v>8152</v>
      </c>
      <c r="Y43" s="106">
        <v>8457</v>
      </c>
      <c r="Z43" s="106">
        <v>8166</v>
      </c>
      <c r="AA43" s="106">
        <v>8474</v>
      </c>
      <c r="AB43" s="107">
        <f t="shared" si="36"/>
        <v>0.80391544309070084</v>
      </c>
      <c r="AC43" s="107">
        <f t="shared" si="36"/>
        <v>0.80093043384182627</v>
      </c>
      <c r="AD43" s="107">
        <f t="shared" si="36"/>
        <v>0.76718403547671843</v>
      </c>
      <c r="AE43" s="107">
        <f t="shared" si="36"/>
        <v>0.77032108764824991</v>
      </c>
      <c r="AF43" s="107">
        <f t="shared" si="36"/>
        <v>0.7575321435425062</v>
      </c>
      <c r="AG43" s="29">
        <f t="shared" si="38"/>
        <v>0.77352751405659503</v>
      </c>
      <c r="AH43" s="29">
        <f t="shared" si="38"/>
        <v>0.77899343544857769</v>
      </c>
      <c r="AI43" s="29">
        <f t="shared" si="38"/>
        <v>0.77045130641330162</v>
      </c>
      <c r="AJ43" s="29">
        <f t="shared" si="38"/>
        <v>0.74630762953896368</v>
      </c>
      <c r="AK43" s="29">
        <f t="shared" si="39"/>
        <v>0.76587748966553926</v>
      </c>
      <c r="AL43" s="29">
        <f t="shared" si="40"/>
        <v>0.72412021577189822</v>
      </c>
      <c r="AM43" s="29">
        <f t="shared" si="41"/>
        <v>0.76690458302028552</v>
      </c>
      <c r="AN43" s="29">
        <f t="shared" si="42"/>
        <v>0.72532739878455876</v>
      </c>
    </row>
    <row r="44" spans="1:40" ht="14.4" x14ac:dyDescent="0.3">
      <c r="A44" s="49" t="s">
        <v>46</v>
      </c>
      <c r="B44" s="23"/>
      <c r="C44" s="23"/>
      <c r="D44" s="23"/>
      <c r="E44" s="23"/>
      <c r="F44" s="23"/>
      <c r="G44" s="23"/>
      <c r="H44" s="89"/>
      <c r="I44" s="144"/>
      <c r="J44" s="144"/>
      <c r="K44" s="144"/>
      <c r="L44" s="144"/>
      <c r="M44" s="144"/>
      <c r="N44" s="144"/>
      <c r="O44" s="106"/>
      <c r="P44" s="106"/>
      <c r="Q44" s="106"/>
      <c r="R44" s="106"/>
      <c r="S44" s="106"/>
      <c r="T44" s="106"/>
      <c r="U44" s="106"/>
      <c r="V44" s="106"/>
      <c r="W44" s="106"/>
      <c r="X44" s="106"/>
      <c r="Y44" s="106"/>
      <c r="Z44" s="106"/>
      <c r="AA44" s="106"/>
      <c r="AB44" s="107"/>
      <c r="AC44" s="107"/>
      <c r="AD44" s="107"/>
      <c r="AE44" s="107"/>
      <c r="AF44" s="107"/>
      <c r="AG44" s="29"/>
      <c r="AH44" s="29"/>
      <c r="AI44" s="29"/>
      <c r="AJ44" s="29"/>
      <c r="AK44" s="29"/>
      <c r="AL44" s="29"/>
      <c r="AM44" s="29"/>
      <c r="AN44" s="29"/>
    </row>
    <row r="45" spans="1:40" ht="13.8" x14ac:dyDescent="0.3">
      <c r="A45" s="23" t="s">
        <v>47</v>
      </c>
      <c r="B45" s="113">
        <v>2166</v>
      </c>
      <c r="C45" s="113">
        <v>2237</v>
      </c>
      <c r="D45" s="113">
        <v>2536</v>
      </c>
      <c r="E45" s="113">
        <v>2517</v>
      </c>
      <c r="F45" s="113">
        <v>3267</v>
      </c>
      <c r="G45" s="113">
        <v>3839</v>
      </c>
      <c r="H45" s="144">
        <v>3538</v>
      </c>
      <c r="I45" s="144">
        <v>3616</v>
      </c>
      <c r="J45" s="144">
        <v>3082</v>
      </c>
      <c r="K45" s="144">
        <v>3168</v>
      </c>
      <c r="L45" s="144">
        <v>3377</v>
      </c>
      <c r="M45" s="144">
        <v>3126</v>
      </c>
      <c r="N45" s="144">
        <v>3356</v>
      </c>
      <c r="O45" s="106">
        <v>1943</v>
      </c>
      <c r="P45" s="106">
        <v>1931</v>
      </c>
      <c r="Q45" s="106">
        <v>2175</v>
      </c>
      <c r="R45" s="106">
        <v>1909</v>
      </c>
      <c r="S45" s="106">
        <v>1951</v>
      </c>
      <c r="T45" s="106">
        <v>2554</v>
      </c>
      <c r="U45" s="106">
        <v>2453</v>
      </c>
      <c r="V45" s="106">
        <v>2487</v>
      </c>
      <c r="W45" s="106">
        <v>2195</v>
      </c>
      <c r="X45" s="106">
        <v>2193</v>
      </c>
      <c r="Y45" s="106">
        <v>2436</v>
      </c>
      <c r="Z45" s="106">
        <v>2203</v>
      </c>
      <c r="AA45" s="106">
        <v>2449</v>
      </c>
      <c r="AB45" s="107">
        <f t="shared" ref="AB45:AK45" si="43">O45/B45</f>
        <v>0.89704524469067404</v>
      </c>
      <c r="AC45" s="107">
        <f t="shared" si="43"/>
        <v>0.86320965578900311</v>
      </c>
      <c r="AD45" s="107">
        <f t="shared" si="43"/>
        <v>0.85764984227129337</v>
      </c>
      <c r="AE45" s="107">
        <f t="shared" si="43"/>
        <v>0.75844259038537942</v>
      </c>
      <c r="AF45" s="107">
        <f t="shared" si="43"/>
        <v>0.59718396082032443</v>
      </c>
      <c r="AG45" s="29">
        <f t="shared" si="43"/>
        <v>0.66527741599374834</v>
      </c>
      <c r="AH45" s="29">
        <f t="shared" si="43"/>
        <v>0.69332956472583385</v>
      </c>
      <c r="AI45" s="29">
        <f t="shared" si="43"/>
        <v>0.68777654867256632</v>
      </c>
      <c r="AJ45" s="29">
        <f t="shared" si="43"/>
        <v>0.71219987021414666</v>
      </c>
      <c r="AK45" s="29">
        <f t="shared" si="43"/>
        <v>0.69223484848484851</v>
      </c>
      <c r="AL45" s="29">
        <f t="shared" ref="AL45:AN45" si="44">Y45/L45</f>
        <v>0.7213503109268582</v>
      </c>
      <c r="AM45" s="29">
        <f t="shared" si="44"/>
        <v>0.70473448496481128</v>
      </c>
      <c r="AN45" s="29">
        <f t="shared" si="44"/>
        <v>0.72973778307508941</v>
      </c>
    </row>
    <row r="46" spans="1:40" ht="14.4" x14ac:dyDescent="0.3">
      <c r="A46" s="49" t="s">
        <v>44</v>
      </c>
      <c r="B46" s="23"/>
      <c r="C46" s="23"/>
      <c r="D46" s="23"/>
      <c r="E46" s="23"/>
      <c r="F46" s="23"/>
      <c r="G46" s="23"/>
      <c r="H46" s="89"/>
      <c r="I46" s="144"/>
      <c r="J46" s="144"/>
      <c r="K46" s="144"/>
      <c r="L46" s="144"/>
      <c r="M46" s="144"/>
      <c r="N46" s="144"/>
      <c r="O46" s="106"/>
      <c r="P46" s="106"/>
      <c r="Q46" s="106"/>
      <c r="R46" s="106"/>
      <c r="S46" s="106"/>
      <c r="T46" s="106"/>
      <c r="U46" s="106"/>
      <c r="V46" s="106"/>
      <c r="W46" s="106"/>
      <c r="X46" s="106"/>
      <c r="Y46" s="106"/>
      <c r="Z46" s="106"/>
      <c r="AA46" s="106"/>
      <c r="AB46" s="107"/>
      <c r="AC46" s="107"/>
      <c r="AD46" s="107"/>
      <c r="AE46" s="107"/>
      <c r="AF46" s="107"/>
      <c r="AG46" s="29"/>
      <c r="AH46" s="29"/>
      <c r="AI46" s="29"/>
      <c r="AJ46" s="29"/>
      <c r="AK46" s="29"/>
      <c r="AL46" s="29"/>
      <c r="AM46" s="29"/>
      <c r="AN46" s="29"/>
    </row>
    <row r="47" spans="1:40" ht="13.8" x14ac:dyDescent="0.3">
      <c r="A47" s="23" t="s">
        <v>45</v>
      </c>
      <c r="B47" s="113">
        <v>7668</v>
      </c>
      <c r="C47" s="113">
        <v>8276</v>
      </c>
      <c r="D47" s="113">
        <v>9362</v>
      </c>
      <c r="E47" s="113">
        <v>9703</v>
      </c>
      <c r="F47" s="113">
        <v>10049</v>
      </c>
      <c r="G47" s="113">
        <v>12902</v>
      </c>
      <c r="H47" s="144">
        <v>15404</v>
      </c>
      <c r="I47" s="144">
        <v>15447</v>
      </c>
      <c r="J47" s="144">
        <v>13873</v>
      </c>
      <c r="K47" s="144">
        <v>13205</v>
      </c>
      <c r="L47" s="144">
        <v>15567</v>
      </c>
      <c r="M47" s="144">
        <v>13297</v>
      </c>
      <c r="N47" s="144">
        <v>15652</v>
      </c>
      <c r="O47" s="106">
        <v>6539</v>
      </c>
      <c r="P47" s="106">
        <v>7089</v>
      </c>
      <c r="Q47" s="106">
        <v>7949</v>
      </c>
      <c r="R47" s="106">
        <v>7639</v>
      </c>
      <c r="S47" s="106">
        <v>9206</v>
      </c>
      <c r="T47" s="106">
        <v>12057</v>
      </c>
      <c r="U47" s="106">
        <v>14212</v>
      </c>
      <c r="V47" s="106">
        <v>15062</v>
      </c>
      <c r="W47" s="106">
        <v>13393</v>
      </c>
      <c r="X47" s="106">
        <v>12670</v>
      </c>
      <c r="Y47" s="106">
        <v>14653</v>
      </c>
      <c r="Z47" s="106">
        <v>12754</v>
      </c>
      <c r="AA47" s="106">
        <v>14741</v>
      </c>
      <c r="AB47" s="107">
        <f t="shared" ref="AB47:AK47" si="45">O47/B47</f>
        <v>0.85276473656755347</v>
      </c>
      <c r="AC47" s="107">
        <f t="shared" si="45"/>
        <v>0.85657322377960365</v>
      </c>
      <c r="AD47" s="107">
        <f t="shared" si="45"/>
        <v>0.84907071138645585</v>
      </c>
      <c r="AE47" s="107">
        <f t="shared" si="45"/>
        <v>0.78728228382974341</v>
      </c>
      <c r="AF47" s="107">
        <f t="shared" si="45"/>
        <v>0.91611105582645036</v>
      </c>
      <c r="AG47" s="29">
        <f t="shared" si="45"/>
        <v>0.93450627809641917</v>
      </c>
      <c r="AH47" s="29">
        <f t="shared" si="45"/>
        <v>0.9226175019475461</v>
      </c>
      <c r="AI47" s="29">
        <f t="shared" si="45"/>
        <v>0.97507606655013923</v>
      </c>
      <c r="AJ47" s="29">
        <f t="shared" si="45"/>
        <v>0.96540041807828159</v>
      </c>
      <c r="AK47" s="29">
        <f t="shared" si="45"/>
        <v>0.95948504354411213</v>
      </c>
      <c r="AL47" s="29">
        <f t="shared" ref="AL47:AN47" si="46">Y47/L47</f>
        <v>0.94128605383182373</v>
      </c>
      <c r="AM47" s="29">
        <f t="shared" si="46"/>
        <v>0.95916372114010684</v>
      </c>
      <c r="AN47" s="29">
        <f t="shared" si="46"/>
        <v>0.94179657551750573</v>
      </c>
    </row>
    <row r="48" spans="1:40" ht="14.4" x14ac:dyDescent="0.3">
      <c r="A48" s="31" t="s">
        <v>48</v>
      </c>
      <c r="B48" s="23"/>
      <c r="C48" s="23"/>
      <c r="D48" s="23"/>
      <c r="E48" s="23"/>
      <c r="F48" s="23"/>
      <c r="G48" s="23"/>
      <c r="H48" s="89"/>
      <c r="I48" s="144"/>
      <c r="J48" s="144"/>
      <c r="K48" s="144"/>
      <c r="L48" s="144"/>
      <c r="M48" s="144"/>
      <c r="N48" s="144"/>
      <c r="O48" s="106"/>
      <c r="P48" s="106"/>
      <c r="Q48" s="106"/>
      <c r="R48" s="106"/>
      <c r="S48" s="106"/>
      <c r="T48" s="106"/>
      <c r="U48" s="106"/>
      <c r="V48" s="106"/>
      <c r="W48" s="106"/>
      <c r="X48" s="106"/>
      <c r="Y48" s="106"/>
      <c r="Z48" s="106"/>
      <c r="AA48" s="106"/>
      <c r="AB48" s="107"/>
      <c r="AC48" s="107"/>
      <c r="AD48" s="107"/>
      <c r="AE48" s="107"/>
      <c r="AF48" s="107"/>
      <c r="AG48" s="29"/>
      <c r="AH48" s="29"/>
      <c r="AI48" s="29"/>
      <c r="AJ48" s="29"/>
      <c r="AK48" s="29"/>
      <c r="AL48" s="29"/>
      <c r="AM48" s="29"/>
      <c r="AN48" s="29"/>
    </row>
    <row r="49" spans="1:40" ht="13.8" x14ac:dyDescent="0.3">
      <c r="A49" s="23" t="s">
        <v>49</v>
      </c>
      <c r="B49" s="113">
        <v>3343</v>
      </c>
      <c r="C49" s="113">
        <v>3364</v>
      </c>
      <c r="D49" s="113">
        <v>3438</v>
      </c>
      <c r="E49" s="113">
        <v>3190</v>
      </c>
      <c r="F49" s="113">
        <v>3067</v>
      </c>
      <c r="G49" s="113">
        <v>3399</v>
      </c>
      <c r="H49" s="144">
        <v>3488</v>
      </c>
      <c r="I49" s="144">
        <v>3157</v>
      </c>
      <c r="J49" s="144">
        <v>3807</v>
      </c>
      <c r="K49" s="144">
        <v>3927</v>
      </c>
      <c r="L49" s="144">
        <v>5838</v>
      </c>
      <c r="M49" s="144">
        <v>4140</v>
      </c>
      <c r="N49" s="144">
        <v>5925</v>
      </c>
      <c r="O49" s="106">
        <v>2589</v>
      </c>
      <c r="P49" s="106">
        <v>2507</v>
      </c>
      <c r="Q49" s="106">
        <v>2886</v>
      </c>
      <c r="R49" s="106">
        <v>2563</v>
      </c>
      <c r="S49" s="106">
        <v>2629</v>
      </c>
      <c r="T49" s="106">
        <v>3008</v>
      </c>
      <c r="U49" s="106">
        <v>3029</v>
      </c>
      <c r="V49" s="106">
        <v>2710</v>
      </c>
      <c r="W49" s="106">
        <v>2940</v>
      </c>
      <c r="X49" s="106">
        <v>3176</v>
      </c>
      <c r="Y49" s="106">
        <v>3819</v>
      </c>
      <c r="Z49" s="106">
        <v>3344</v>
      </c>
      <c r="AA49" s="106">
        <v>3869</v>
      </c>
      <c r="AB49" s="107">
        <f t="shared" ref="AB49:AF50" si="47">O49/B49</f>
        <v>0.77445408315883935</v>
      </c>
      <c r="AC49" s="107">
        <f t="shared" si="47"/>
        <v>0.74524375743162896</v>
      </c>
      <c r="AD49" s="107">
        <f t="shared" si="47"/>
        <v>0.83944153577661429</v>
      </c>
      <c r="AE49" s="107">
        <f t="shared" si="47"/>
        <v>0.80344827586206902</v>
      </c>
      <c r="AF49" s="107">
        <f t="shared" si="47"/>
        <v>0.85718943593087704</v>
      </c>
      <c r="AG49" s="29">
        <f t="shared" ref="AG49:AK50" si="48">T49/G49</f>
        <v>0.88496616651956461</v>
      </c>
      <c r="AH49" s="29">
        <f t="shared" si="48"/>
        <v>0.86840596330275233</v>
      </c>
      <c r="AI49" s="29">
        <f t="shared" si="48"/>
        <v>0.85840988280012676</v>
      </c>
      <c r="AJ49" s="29">
        <f t="shared" si="48"/>
        <v>0.77226162332545312</v>
      </c>
      <c r="AK49" s="29">
        <f t="shared" si="48"/>
        <v>0.80875986758339702</v>
      </c>
      <c r="AL49" s="29">
        <f t="shared" ref="AL49:AN49" si="49">Y49/L49</f>
        <v>0.65416238437821173</v>
      </c>
      <c r="AM49" s="29">
        <f t="shared" si="49"/>
        <v>0.80772946859903383</v>
      </c>
      <c r="AN49" s="29">
        <f t="shared" si="49"/>
        <v>0.65299578059071728</v>
      </c>
    </row>
    <row r="50" spans="1:40" ht="13.8" x14ac:dyDescent="0.3">
      <c r="A50" s="23" t="s">
        <v>50</v>
      </c>
      <c r="B50" s="113">
        <v>4235</v>
      </c>
      <c r="C50" s="113">
        <v>3974</v>
      </c>
      <c r="D50" s="113">
        <v>3888</v>
      </c>
      <c r="E50" s="113">
        <v>4638</v>
      </c>
      <c r="F50" s="113">
        <v>5181</v>
      </c>
      <c r="G50" s="113">
        <v>4429</v>
      </c>
      <c r="H50" s="144">
        <v>5585</v>
      </c>
      <c r="I50" s="144">
        <v>5251</v>
      </c>
      <c r="J50" s="144">
        <v>5172</v>
      </c>
      <c r="K50" s="144">
        <v>5035</v>
      </c>
      <c r="L50" s="144">
        <v>4285</v>
      </c>
      <c r="M50" s="144">
        <v>5060</v>
      </c>
      <c r="N50" s="144">
        <v>4303</v>
      </c>
      <c r="O50" s="106">
        <v>4071</v>
      </c>
      <c r="P50" s="106">
        <v>3993</v>
      </c>
      <c r="Q50" s="106">
        <v>3855</v>
      </c>
      <c r="R50" s="106">
        <v>4660</v>
      </c>
      <c r="S50" s="106">
        <v>4838</v>
      </c>
      <c r="T50" s="106">
        <v>3917</v>
      </c>
      <c r="U50" s="106">
        <v>4919</v>
      </c>
      <c r="V50" s="106">
        <v>4752</v>
      </c>
      <c r="W50" s="106">
        <v>4792</v>
      </c>
      <c r="X50" s="106">
        <v>4860</v>
      </c>
      <c r="Y50" s="106">
        <v>4132</v>
      </c>
      <c r="Z50" s="106">
        <v>4892</v>
      </c>
      <c r="AA50" s="106">
        <v>4153</v>
      </c>
      <c r="AB50" s="107">
        <f t="shared" si="47"/>
        <v>0.96127508854781585</v>
      </c>
      <c r="AC50" s="107">
        <f t="shared" si="47"/>
        <v>1.0047810770005032</v>
      </c>
      <c r="AD50" s="107">
        <f t="shared" si="47"/>
        <v>0.99151234567901236</v>
      </c>
      <c r="AE50" s="107">
        <f t="shared" si="47"/>
        <v>1.0047434238896076</v>
      </c>
      <c r="AF50" s="107">
        <f t="shared" si="47"/>
        <v>0.93379656436981273</v>
      </c>
      <c r="AG50" s="29">
        <f t="shared" si="48"/>
        <v>0.88439828403702869</v>
      </c>
      <c r="AH50" s="29">
        <f t="shared" si="48"/>
        <v>0.88075201432408234</v>
      </c>
      <c r="AI50" s="29">
        <f t="shared" si="48"/>
        <v>0.904970481812988</v>
      </c>
      <c r="AJ50" s="29">
        <f t="shared" si="48"/>
        <v>0.92652745552977567</v>
      </c>
      <c r="AK50" s="29">
        <f t="shared" si="48"/>
        <v>0.9652432969215492</v>
      </c>
      <c r="AL50" s="29">
        <f t="shared" ref="AL50" si="50">Y50/L50</f>
        <v>0.96429404900816806</v>
      </c>
      <c r="AM50" s="29">
        <f t="shared" ref="AM50" si="51">Z50/M50</f>
        <v>0.96679841897233199</v>
      </c>
      <c r="AN50" s="29">
        <f t="shared" ref="AN50" si="52">AA50/N50</f>
        <v>0.96514059958168719</v>
      </c>
    </row>
    <row r="51" spans="1:40" ht="14.4" x14ac:dyDescent="0.3">
      <c r="A51" s="49" t="s">
        <v>51</v>
      </c>
      <c r="B51" s="23"/>
      <c r="C51" s="23"/>
      <c r="D51" s="23"/>
      <c r="E51" s="23"/>
      <c r="F51" s="23"/>
      <c r="G51" s="23"/>
      <c r="H51" s="89"/>
      <c r="I51" s="144"/>
      <c r="J51" s="144"/>
      <c r="K51" s="144"/>
      <c r="L51" s="144"/>
      <c r="M51" s="144"/>
      <c r="N51" s="144"/>
      <c r="O51" s="106"/>
      <c r="P51" s="106"/>
      <c r="Q51" s="106"/>
      <c r="R51" s="106"/>
      <c r="S51" s="106"/>
      <c r="T51" s="106"/>
      <c r="U51" s="106"/>
      <c r="V51" s="106"/>
      <c r="W51" s="106"/>
      <c r="X51" s="106"/>
      <c r="Y51" s="106"/>
      <c r="Z51" s="106"/>
      <c r="AA51" s="106"/>
      <c r="AB51" s="107"/>
      <c r="AC51" s="107"/>
      <c r="AD51" s="107"/>
      <c r="AE51" s="107"/>
      <c r="AF51" s="107"/>
      <c r="AG51" s="29"/>
      <c r="AH51" s="29"/>
      <c r="AI51" s="29"/>
      <c r="AJ51" s="29"/>
      <c r="AK51" s="29"/>
      <c r="AL51" s="29"/>
      <c r="AM51" s="29"/>
      <c r="AN51" s="29"/>
    </row>
    <row r="52" spans="1:40" ht="13.8" x14ac:dyDescent="0.3">
      <c r="A52" s="23" t="s">
        <v>52</v>
      </c>
      <c r="B52" s="113">
        <v>7285</v>
      </c>
      <c r="C52" s="113">
        <v>7730</v>
      </c>
      <c r="D52" s="113">
        <v>8609</v>
      </c>
      <c r="E52" s="113">
        <v>9606</v>
      </c>
      <c r="F52" s="113">
        <v>10158</v>
      </c>
      <c r="G52" s="113">
        <v>10790</v>
      </c>
      <c r="H52" s="144">
        <v>11154</v>
      </c>
      <c r="I52" s="144">
        <v>11084</v>
      </c>
      <c r="J52" s="144">
        <v>10479</v>
      </c>
      <c r="K52" s="144">
        <v>9305</v>
      </c>
      <c r="L52" s="144">
        <v>9623</v>
      </c>
      <c r="M52" s="144">
        <v>7531</v>
      </c>
      <c r="N52" s="144">
        <v>8056</v>
      </c>
      <c r="O52" s="106">
        <v>5943</v>
      </c>
      <c r="P52" s="106">
        <v>6999</v>
      </c>
      <c r="Q52" s="106">
        <v>7757</v>
      </c>
      <c r="R52" s="106">
        <v>8292</v>
      </c>
      <c r="S52" s="106">
        <v>9401</v>
      </c>
      <c r="T52" s="106">
        <v>10079</v>
      </c>
      <c r="U52" s="106">
        <v>9854</v>
      </c>
      <c r="V52" s="106">
        <v>9388</v>
      </c>
      <c r="W52" s="106">
        <v>8932</v>
      </c>
      <c r="X52" s="106">
        <v>8475</v>
      </c>
      <c r="Y52" s="106">
        <v>8852</v>
      </c>
      <c r="Z52" s="106">
        <v>6485</v>
      </c>
      <c r="AA52" s="106">
        <v>7138</v>
      </c>
      <c r="AB52" s="107">
        <f t="shared" ref="AB52:AF53" si="53">O52/B52</f>
        <v>0.81578586135895681</v>
      </c>
      <c r="AC52" s="107">
        <f t="shared" si="53"/>
        <v>0.9054333764553687</v>
      </c>
      <c r="AD52" s="107">
        <f t="shared" si="53"/>
        <v>0.90103380183528869</v>
      </c>
      <c r="AE52" s="107">
        <f t="shared" si="53"/>
        <v>0.86321049344159895</v>
      </c>
      <c r="AF52" s="107">
        <f t="shared" si="53"/>
        <v>0.92547745619216382</v>
      </c>
      <c r="AG52" s="29">
        <f t="shared" ref="AG52:AK53" si="54">T52/G52</f>
        <v>0.93410565338276186</v>
      </c>
      <c r="AH52" s="29">
        <f t="shared" si="54"/>
        <v>0.8834498834498834</v>
      </c>
      <c r="AI52" s="29">
        <f t="shared" si="54"/>
        <v>0.84698664741970409</v>
      </c>
      <c r="AJ52" s="29">
        <f t="shared" si="54"/>
        <v>0.85237140948563794</v>
      </c>
      <c r="AK52" s="29">
        <f t="shared" si="54"/>
        <v>0.91080064481461576</v>
      </c>
      <c r="AL52" s="29">
        <f t="shared" ref="AL52:AN52" si="55">Y52/L52</f>
        <v>0.9198794554712667</v>
      </c>
      <c r="AM52" s="29">
        <f t="shared" si="55"/>
        <v>0.86110742265303408</v>
      </c>
      <c r="AN52" s="29">
        <f t="shared" si="55"/>
        <v>0.88604766633565046</v>
      </c>
    </row>
    <row r="53" spans="1:40" ht="13.8" x14ac:dyDescent="0.3">
      <c r="A53" s="50" t="s">
        <v>81</v>
      </c>
      <c r="B53" s="145">
        <f>SUM(B7:B52)</f>
        <v>292854</v>
      </c>
      <c r="C53" s="145">
        <f t="shared" ref="C53:G53" si="56">SUM(C7:C52)</f>
        <v>302472</v>
      </c>
      <c r="D53" s="145">
        <f t="shared" si="56"/>
        <v>309639</v>
      </c>
      <c r="E53" s="145">
        <f t="shared" si="56"/>
        <v>316607</v>
      </c>
      <c r="F53" s="145">
        <f t="shared" si="56"/>
        <v>324877</v>
      </c>
      <c r="G53" s="145">
        <f t="shared" si="56"/>
        <v>333514</v>
      </c>
      <c r="H53" s="146">
        <f t="shared" ref="H53" si="57">SUM(H7:H52)</f>
        <v>341421</v>
      </c>
      <c r="I53" s="239">
        <v>343929</v>
      </c>
      <c r="J53" s="239">
        <v>335100</v>
      </c>
      <c r="K53" s="239">
        <v>330608</v>
      </c>
      <c r="L53" s="239">
        <v>326476</v>
      </c>
      <c r="M53" s="239">
        <v>284867</v>
      </c>
      <c r="N53" s="239">
        <v>287528</v>
      </c>
      <c r="O53" s="108">
        <v>234999</v>
      </c>
      <c r="P53" s="108">
        <v>244431</v>
      </c>
      <c r="Q53" s="108">
        <v>256472</v>
      </c>
      <c r="R53" s="108">
        <v>267244</v>
      </c>
      <c r="S53" s="108">
        <v>272155</v>
      </c>
      <c r="T53" s="108">
        <v>280672</v>
      </c>
      <c r="U53" s="108">
        <v>285846</v>
      </c>
      <c r="V53" s="108">
        <f>SUM(V7:V52)</f>
        <v>286216</v>
      </c>
      <c r="W53" s="108">
        <v>280733</v>
      </c>
      <c r="X53" s="108">
        <v>276489</v>
      </c>
      <c r="Y53" s="108">
        <v>271841</v>
      </c>
      <c r="Z53" s="108">
        <v>235804</v>
      </c>
      <c r="AA53" s="108">
        <v>237126</v>
      </c>
      <c r="AB53" s="180">
        <f t="shared" si="53"/>
        <v>0.80244422135261939</v>
      </c>
      <c r="AC53" s="180">
        <f t="shared" si="53"/>
        <v>0.80811116400856942</v>
      </c>
      <c r="AD53" s="180">
        <f t="shared" si="53"/>
        <v>0.82829359350727783</v>
      </c>
      <c r="AE53" s="180">
        <f t="shared" si="53"/>
        <v>0.84408746490128139</v>
      </c>
      <c r="AF53" s="180">
        <f t="shared" si="53"/>
        <v>0.83771704368114697</v>
      </c>
      <c r="AG53" s="180">
        <f t="shared" si="54"/>
        <v>0.84155987454799497</v>
      </c>
      <c r="AH53" s="180">
        <f t="shared" si="54"/>
        <v>0.83722442380521411</v>
      </c>
      <c r="AI53" s="180">
        <f t="shared" si="54"/>
        <v>0.83219501699478671</v>
      </c>
      <c r="AJ53" s="180">
        <f t="shared" si="54"/>
        <v>0.83775887794688153</v>
      </c>
      <c r="AK53" s="180">
        <f t="shared" si="54"/>
        <v>0.83630462662730487</v>
      </c>
      <c r="AL53" s="180">
        <f>Z53/L53</f>
        <v>0.7222705497494456</v>
      </c>
      <c r="AM53" s="180">
        <f>Y53/M53</f>
        <v>0.95427339776106046</v>
      </c>
      <c r="AN53" s="180">
        <f>AA53/N53</f>
        <v>0.82470576778609384</v>
      </c>
    </row>
    <row r="54" spans="1:40" s="76" customFormat="1" ht="13.8" x14ac:dyDescent="0.3">
      <c r="A54" s="72"/>
      <c r="B54" s="103" t="s">
        <v>125</v>
      </c>
      <c r="C54" s="118"/>
      <c r="D54" s="118"/>
      <c r="E54" s="118"/>
      <c r="F54" s="118"/>
      <c r="G54" s="118"/>
      <c r="H54" s="118"/>
      <c r="I54" s="118"/>
      <c r="J54" s="118"/>
      <c r="K54" s="118"/>
      <c r="L54" s="118"/>
      <c r="M54" s="118"/>
      <c r="N54" s="118"/>
      <c r="O54" s="78"/>
      <c r="P54" s="78"/>
      <c r="Q54" s="78"/>
      <c r="R54" s="78"/>
      <c r="S54" s="78"/>
      <c r="T54" s="78"/>
      <c r="U54" s="78"/>
      <c r="V54" s="78"/>
      <c r="W54" s="78"/>
      <c r="X54" s="78"/>
      <c r="Y54" s="78"/>
      <c r="Z54" s="78"/>
      <c r="AA54" s="78"/>
      <c r="AB54" s="75"/>
      <c r="AC54" s="72"/>
      <c r="AD54" s="72"/>
      <c r="AE54" s="72"/>
      <c r="AF54" s="72"/>
      <c r="AG54" s="72"/>
    </row>
    <row r="55" spans="1:40" s="76" customFormat="1" ht="13.8" x14ac:dyDescent="0.3">
      <c r="A55" s="72"/>
      <c r="B55" s="103" t="s">
        <v>179</v>
      </c>
      <c r="C55" s="91"/>
      <c r="D55" s="91"/>
      <c r="E55" s="92"/>
      <c r="F55" s="92"/>
      <c r="G55" s="92"/>
      <c r="H55" s="92"/>
      <c r="I55" s="92"/>
      <c r="J55" s="92"/>
      <c r="K55" s="92"/>
      <c r="L55" s="92"/>
      <c r="M55" s="92"/>
      <c r="N55" s="92"/>
      <c r="O55" s="91"/>
      <c r="P55" s="91"/>
      <c r="Q55" s="91"/>
      <c r="R55" s="91"/>
      <c r="S55" s="91"/>
      <c r="T55" s="91"/>
      <c r="U55" s="92"/>
      <c r="V55" s="92"/>
      <c r="W55" s="92"/>
      <c r="X55" s="92"/>
      <c r="Y55" s="92"/>
      <c r="Z55" s="92"/>
      <c r="AA55" s="92"/>
      <c r="AB55" s="92"/>
      <c r="AC55" s="91"/>
      <c r="AD55" s="91"/>
      <c r="AE55" s="91"/>
      <c r="AF55" s="91"/>
      <c r="AG55" s="91"/>
    </row>
    <row r="56" spans="1:40" s="76" customFormat="1" ht="13.8" x14ac:dyDescent="0.3">
      <c r="A56" s="72"/>
      <c r="B56" s="80" t="s">
        <v>185</v>
      </c>
      <c r="C56" s="72"/>
      <c r="D56" s="72"/>
      <c r="E56" s="75"/>
      <c r="F56" s="75"/>
      <c r="G56" s="75"/>
      <c r="H56" s="75"/>
      <c r="I56" s="75"/>
      <c r="J56" s="75"/>
      <c r="K56" s="75"/>
      <c r="L56" s="75"/>
      <c r="M56" s="75"/>
      <c r="N56" s="75"/>
      <c r="O56" s="72"/>
      <c r="P56" s="72"/>
      <c r="Q56" s="72"/>
      <c r="R56" s="72"/>
      <c r="S56" s="72"/>
      <c r="T56" s="72"/>
      <c r="U56" s="75"/>
      <c r="V56" s="75"/>
      <c r="W56" s="75"/>
      <c r="X56" s="75"/>
      <c r="Y56" s="75"/>
      <c r="Z56" s="75"/>
      <c r="AA56" s="75"/>
      <c r="AB56" s="75"/>
      <c r="AC56" s="72"/>
      <c r="AD56" s="72"/>
      <c r="AE56" s="72"/>
      <c r="AF56" s="72"/>
      <c r="AG56" s="72"/>
    </row>
    <row r="57" spans="1:40" s="76" customFormat="1" ht="13.8" x14ac:dyDescent="0.3">
      <c r="A57" s="72"/>
      <c r="B57" s="186"/>
      <c r="C57" s="72"/>
      <c r="D57" s="72"/>
      <c r="E57" s="75"/>
      <c r="F57" s="75"/>
      <c r="G57" s="75"/>
      <c r="H57" s="75"/>
      <c r="I57" s="75"/>
      <c r="J57" s="75"/>
      <c r="K57" s="75"/>
      <c r="L57" s="75"/>
      <c r="M57" s="75"/>
      <c r="N57" s="75"/>
      <c r="O57" s="72"/>
      <c r="P57" s="72"/>
      <c r="Q57" s="72"/>
      <c r="R57" s="72"/>
      <c r="S57" s="72"/>
      <c r="T57" s="72"/>
      <c r="U57" s="75"/>
      <c r="V57" s="75"/>
      <c r="W57" s="75"/>
      <c r="X57" s="75"/>
      <c r="Y57" s="75"/>
      <c r="Z57" s="75"/>
      <c r="AA57" s="75"/>
      <c r="AB57" s="75"/>
      <c r="AC57" s="72"/>
      <c r="AD57" s="72"/>
      <c r="AE57" s="72"/>
      <c r="AF57" s="72"/>
      <c r="AG57" s="72"/>
    </row>
    <row r="58" spans="1:40" x14ac:dyDescent="0.25">
      <c r="B58" s="80"/>
    </row>
    <row r="59" spans="1:40" x14ac:dyDescent="0.25">
      <c r="B59" s="99"/>
    </row>
    <row r="60" spans="1:40" x14ac:dyDescent="0.25">
      <c r="B60" s="98"/>
    </row>
  </sheetData>
  <mergeCells count="3">
    <mergeCell ref="A3:AJ3"/>
    <mergeCell ref="AB4:AN4"/>
    <mergeCell ref="O4:AA4"/>
  </mergeCells>
  <phoneticPr fontId="5" type="noConversion"/>
  <hyperlinks>
    <hyperlink ref="A1" location="Contents!A1" display="&lt;Back to contents&gt;" xr:uid="{00000000-0004-0000-0A00-000000000000}"/>
  </hyperlinks>
  <pageMargins left="0.39370078740157483" right="0.31496062992125984" top="0.39370078740157483" bottom="0.31496062992125984" header="0" footer="0"/>
  <pageSetup paperSize="8" scale="71"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92D050"/>
    <pageSetUpPr fitToPage="1"/>
  </sheetPr>
  <dimension ref="A1:D29"/>
  <sheetViews>
    <sheetView zoomScaleNormal="100" workbookViewId="0">
      <selection activeCell="J33" sqref="J33"/>
    </sheetView>
  </sheetViews>
  <sheetFormatPr defaultRowHeight="13.2" x14ac:dyDescent="0.25"/>
  <cols>
    <col min="1" max="1" width="42.77734375" customWidth="1"/>
    <col min="2" max="2" width="57.5546875" customWidth="1"/>
  </cols>
  <sheetData>
    <row r="1" spans="1:4" s="76" customFormat="1" ht="13.8" x14ac:dyDescent="0.3">
      <c r="A1" s="93" t="s">
        <v>56</v>
      </c>
    </row>
    <row r="2" spans="1:4" ht="18" x14ac:dyDescent="0.35">
      <c r="A2" s="13" t="s">
        <v>177</v>
      </c>
    </row>
    <row r="3" spans="1:4" ht="18.600000000000001" thickBot="1" x14ac:dyDescent="0.4">
      <c r="A3" s="13"/>
    </row>
    <row r="4" spans="1:4" ht="14.4" x14ac:dyDescent="0.25">
      <c r="A4" s="242" t="s">
        <v>131</v>
      </c>
      <c r="B4" s="243" t="s">
        <v>147</v>
      </c>
    </row>
    <row r="5" spans="1:4" ht="14.4" x14ac:dyDescent="0.25">
      <c r="A5" s="244" t="s">
        <v>132</v>
      </c>
      <c r="B5" s="245" t="s">
        <v>148</v>
      </c>
    </row>
    <row r="6" spans="1:4" ht="14.4" x14ac:dyDescent="0.25">
      <c r="A6" s="244" t="s">
        <v>133</v>
      </c>
      <c r="B6" s="245" t="s">
        <v>149</v>
      </c>
    </row>
    <row r="7" spans="1:4" ht="14.4" x14ac:dyDescent="0.25">
      <c r="A7" s="244" t="s">
        <v>134</v>
      </c>
      <c r="B7" s="246" t="s">
        <v>150</v>
      </c>
    </row>
    <row r="8" spans="1:4" ht="14.4" x14ac:dyDescent="0.25">
      <c r="A8" s="244" t="s">
        <v>135</v>
      </c>
      <c r="B8" s="246" t="s">
        <v>151</v>
      </c>
      <c r="C8" s="5"/>
      <c r="D8" s="5"/>
    </row>
    <row r="9" spans="1:4" ht="14.4" x14ac:dyDescent="0.25">
      <c r="A9" s="244" t="s">
        <v>136</v>
      </c>
      <c r="B9" s="247"/>
      <c r="C9" s="5"/>
      <c r="D9" s="5"/>
    </row>
    <row r="10" spans="1:4" ht="14.4" x14ac:dyDescent="0.25">
      <c r="A10" s="244" t="s">
        <v>137</v>
      </c>
      <c r="B10" s="246"/>
      <c r="C10" s="5"/>
      <c r="D10" s="5"/>
    </row>
    <row r="11" spans="1:4" ht="14.4" x14ac:dyDescent="0.25">
      <c r="A11" s="244" t="s">
        <v>138</v>
      </c>
      <c r="B11" s="248" t="s">
        <v>152</v>
      </c>
    </row>
    <row r="12" spans="1:4" ht="14.4" x14ac:dyDescent="0.25">
      <c r="A12" s="244" t="s">
        <v>139</v>
      </c>
      <c r="B12" s="245" t="s">
        <v>153</v>
      </c>
    </row>
    <row r="13" spans="1:4" ht="14.4" x14ac:dyDescent="0.25">
      <c r="A13" s="244"/>
      <c r="B13" s="245" t="s">
        <v>154</v>
      </c>
      <c r="D13" s="5"/>
    </row>
    <row r="14" spans="1:4" ht="14.4" x14ac:dyDescent="0.25">
      <c r="A14" s="249" t="s">
        <v>140</v>
      </c>
      <c r="B14" s="245" t="s">
        <v>159</v>
      </c>
    </row>
    <row r="15" spans="1:4" ht="14.4" x14ac:dyDescent="0.25">
      <c r="A15" s="244" t="s">
        <v>141</v>
      </c>
      <c r="B15" s="245" t="s">
        <v>155</v>
      </c>
    </row>
    <row r="16" spans="1:4" ht="14.4" x14ac:dyDescent="0.25">
      <c r="A16" s="244" t="s">
        <v>142</v>
      </c>
      <c r="B16" s="245" t="s">
        <v>156</v>
      </c>
    </row>
    <row r="17" spans="1:2" ht="14.4" x14ac:dyDescent="0.25">
      <c r="A17" s="244" t="s">
        <v>143</v>
      </c>
      <c r="B17" s="245" t="s">
        <v>157</v>
      </c>
    </row>
    <row r="18" spans="1:2" ht="14.4" x14ac:dyDescent="0.25">
      <c r="A18" s="244" t="s">
        <v>144</v>
      </c>
      <c r="B18" s="245" t="s">
        <v>198</v>
      </c>
    </row>
    <row r="19" spans="1:2" ht="14.4" x14ac:dyDescent="0.25">
      <c r="A19" s="244" t="s">
        <v>145</v>
      </c>
      <c r="B19" s="250"/>
    </row>
    <row r="20" spans="1:2" ht="14.4" x14ac:dyDescent="0.25">
      <c r="A20" s="244" t="s">
        <v>146</v>
      </c>
      <c r="B20" s="250"/>
    </row>
    <row r="21" spans="1:2" ht="15" thickBot="1" x14ac:dyDescent="0.3">
      <c r="A21" s="251" t="s">
        <v>195</v>
      </c>
      <c r="B21" s="252"/>
    </row>
    <row r="23" spans="1:2" x14ac:dyDescent="0.25">
      <c r="A23" s="80" t="s">
        <v>197</v>
      </c>
      <c r="B23" s="101"/>
    </row>
    <row r="24" spans="1:2" s="40" customFormat="1" x14ac:dyDescent="0.25">
      <c r="A24" s="330" t="s">
        <v>196</v>
      </c>
      <c r="B24" s="330"/>
    </row>
    <row r="25" spans="1:2" x14ac:dyDescent="0.25">
      <c r="A25" s="330"/>
      <c r="B25" s="330"/>
    </row>
    <row r="26" spans="1:2" x14ac:dyDescent="0.25">
      <c r="A26" s="330"/>
      <c r="B26" s="330"/>
    </row>
    <row r="27" spans="1:2" x14ac:dyDescent="0.25">
      <c r="B27" s="99"/>
    </row>
    <row r="28" spans="1:2" ht="14.4" x14ac:dyDescent="0.25">
      <c r="A28" s="137"/>
      <c r="B28" s="98"/>
    </row>
    <row r="29" spans="1:2" x14ac:dyDescent="0.25">
      <c r="B29" s="47"/>
    </row>
  </sheetData>
  <mergeCells count="1">
    <mergeCell ref="A24:B26"/>
  </mergeCells>
  <hyperlinks>
    <hyperlink ref="A1" location="Contents!A1" display="&lt;Back to contents&gt;" xr:uid="{00000000-0004-0000-0B00-000000000000}"/>
  </hyperlinks>
  <pageMargins left="0.7" right="0.7" top="0.75" bottom="0.75" header="0.3" footer="0.3"/>
  <pageSetup paperSize="9" scale="8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92D050"/>
    <pageSetUpPr fitToPage="1"/>
  </sheetPr>
  <dimension ref="A1:AB84"/>
  <sheetViews>
    <sheetView showGridLines="0" zoomScale="110" zoomScaleNormal="110" workbookViewId="0">
      <pane xSplit="1" ySplit="3" topLeftCell="B58" activePane="bottomRight" state="frozen"/>
      <selection activeCell="A24" sqref="A24"/>
      <selection pane="topRight" activeCell="A24" sqref="A24"/>
      <selection pane="bottomLeft" activeCell="A24" sqref="A24"/>
      <selection pane="bottomRight" activeCell="F78" sqref="F78"/>
    </sheetView>
  </sheetViews>
  <sheetFormatPr defaultColWidth="21.21875" defaultRowHeight="13.2" x14ac:dyDescent="0.25"/>
  <cols>
    <col min="1" max="1" width="63.44140625" style="1" customWidth="1"/>
    <col min="2" max="2" width="13" style="2" customWidth="1"/>
    <col min="3" max="3" width="11.21875" style="2" customWidth="1"/>
    <col min="4" max="4" width="12.77734375" style="2" customWidth="1"/>
    <col min="5" max="5" width="14" style="4" customWidth="1"/>
    <col min="6" max="6" width="15.5546875" style="4" customWidth="1"/>
    <col min="7" max="7" width="10.5546875" style="2" customWidth="1"/>
    <col min="8" max="8" width="14.5546875" style="2" customWidth="1"/>
    <col min="9" max="12" width="13.5546875" style="2" customWidth="1"/>
    <col min="13" max="13" width="13.77734375" style="2" customWidth="1"/>
    <col min="14" max="14" width="9.5546875" customWidth="1"/>
    <col min="15" max="15" width="9.21875" customWidth="1"/>
    <col min="16" max="17" width="10" customWidth="1"/>
    <col min="18" max="18" width="14" customWidth="1"/>
    <col min="19" max="19" width="13" customWidth="1"/>
    <col min="20" max="20" width="10.21875" customWidth="1"/>
    <col min="21" max="21" width="13.21875" customWidth="1"/>
    <col min="22" max="23" width="10.5546875" customWidth="1"/>
    <col min="24" max="24" width="11.21875" customWidth="1"/>
    <col min="25" max="25" width="10.77734375" customWidth="1"/>
    <col min="26" max="26" width="9.77734375" customWidth="1"/>
    <col min="27" max="27" width="9.5546875" customWidth="1"/>
    <col min="28" max="28" width="10.44140625" customWidth="1"/>
    <col min="29" max="29" width="11.44140625" customWidth="1"/>
  </cols>
  <sheetData>
    <row r="1" spans="1:28" s="76" customFormat="1" ht="13.8" x14ac:dyDescent="0.3">
      <c r="A1" s="74" t="s">
        <v>56</v>
      </c>
      <c r="B1" s="72"/>
      <c r="C1" s="72"/>
      <c r="D1" s="72"/>
      <c r="E1" s="75"/>
      <c r="F1" s="75"/>
      <c r="G1" s="72"/>
      <c r="H1" s="72"/>
      <c r="I1" s="72"/>
      <c r="J1" s="72"/>
      <c r="K1" s="72"/>
      <c r="L1" s="72"/>
      <c r="M1" s="72"/>
    </row>
    <row r="2" spans="1:28" ht="18" x14ac:dyDescent="0.35">
      <c r="A2" s="21" t="s">
        <v>188</v>
      </c>
      <c r="B2" s="21"/>
      <c r="C2" s="21"/>
      <c r="D2" s="21"/>
      <c r="E2" s="21"/>
      <c r="F2" s="21"/>
      <c r="G2" s="21"/>
      <c r="H2" s="21"/>
      <c r="I2" s="21"/>
      <c r="J2" s="21"/>
      <c r="K2" s="21"/>
      <c r="L2" s="21"/>
      <c r="M2" s="21"/>
    </row>
    <row r="3" spans="1:28" ht="17.25" customHeight="1" x14ac:dyDescent="0.3">
      <c r="A3" s="276"/>
      <c r="B3" s="276">
        <v>2011</v>
      </c>
      <c r="C3" s="276">
        <v>2012</v>
      </c>
      <c r="D3" s="276">
        <v>2013</v>
      </c>
      <c r="E3" s="276">
        <v>2014</v>
      </c>
      <c r="F3" s="276">
        <v>2015</v>
      </c>
      <c r="G3" s="276">
        <v>2016</v>
      </c>
      <c r="H3" s="276">
        <v>2017</v>
      </c>
      <c r="I3" s="276">
        <v>2018</v>
      </c>
      <c r="J3" s="30" t="s">
        <v>223</v>
      </c>
      <c r="K3" s="30" t="s">
        <v>222</v>
      </c>
      <c r="L3" s="30" t="s">
        <v>221</v>
      </c>
      <c r="M3" s="30" t="s">
        <v>220</v>
      </c>
      <c r="N3" s="179"/>
    </row>
    <row r="4" spans="1:28" ht="15" customHeight="1" x14ac:dyDescent="0.3">
      <c r="A4" s="57"/>
      <c r="B4" s="297" t="s">
        <v>92</v>
      </c>
      <c r="C4" s="297"/>
      <c r="D4" s="297"/>
      <c r="E4" s="297"/>
      <c r="F4" s="297"/>
      <c r="G4" s="297"/>
      <c r="H4" s="297"/>
      <c r="I4" s="297"/>
      <c r="J4" s="297"/>
      <c r="K4" s="297"/>
      <c r="L4" s="297"/>
      <c r="M4" s="299"/>
      <c r="N4" s="254"/>
      <c r="O4" s="198"/>
      <c r="P4" s="255"/>
      <c r="Q4" s="43"/>
      <c r="R4" s="43"/>
      <c r="S4" s="43"/>
      <c r="T4" s="43"/>
      <c r="U4" s="43"/>
      <c r="V4" s="43"/>
      <c r="W4" s="43"/>
      <c r="X4" s="43"/>
      <c r="Y4" s="43"/>
      <c r="Z4" s="43"/>
      <c r="AA4" s="43"/>
      <c r="AB4" s="43"/>
    </row>
    <row r="5" spans="1:28" ht="13.8" x14ac:dyDescent="0.3">
      <c r="A5" s="32" t="s">
        <v>99</v>
      </c>
      <c r="B5" s="24">
        <v>302472</v>
      </c>
      <c r="C5" s="24">
        <v>309639</v>
      </c>
      <c r="D5" s="24">
        <v>316607</v>
      </c>
      <c r="E5" s="24">
        <v>324877</v>
      </c>
      <c r="F5" s="24">
        <v>333514</v>
      </c>
      <c r="G5" s="24">
        <v>341421</v>
      </c>
      <c r="H5" s="24">
        <v>343929</v>
      </c>
      <c r="I5" s="24">
        <v>335100</v>
      </c>
      <c r="J5" s="190">
        <v>330608</v>
      </c>
      <c r="K5" s="190">
        <v>326476</v>
      </c>
      <c r="L5" s="190">
        <v>284867</v>
      </c>
      <c r="M5" s="262">
        <v>287528</v>
      </c>
      <c r="N5" s="43"/>
      <c r="O5" s="256"/>
      <c r="P5" s="43"/>
      <c r="Q5" s="43"/>
      <c r="R5" s="43"/>
      <c r="S5" s="43"/>
      <c r="T5" s="152"/>
      <c r="U5" s="152"/>
      <c r="V5" s="152"/>
      <c r="W5" s="152"/>
      <c r="X5" s="152"/>
      <c r="Y5" s="152"/>
      <c r="Z5" s="152"/>
      <c r="AA5" s="152"/>
      <c r="AB5" s="152"/>
    </row>
    <row r="6" spans="1:28" ht="13.8" x14ac:dyDescent="0.3">
      <c r="A6" s="32" t="s">
        <v>100</v>
      </c>
      <c r="B6" s="24">
        <v>244431</v>
      </c>
      <c r="C6" s="24">
        <v>256472</v>
      </c>
      <c r="D6" s="24">
        <v>267244</v>
      </c>
      <c r="E6" s="24">
        <v>272155</v>
      </c>
      <c r="F6" s="24">
        <v>280672</v>
      </c>
      <c r="G6" s="24">
        <v>285846</v>
      </c>
      <c r="H6" s="24">
        <v>286216</v>
      </c>
      <c r="I6" s="24">
        <v>280733</v>
      </c>
      <c r="J6" s="190">
        <v>276489</v>
      </c>
      <c r="K6" s="190">
        <v>271841</v>
      </c>
      <c r="L6" s="190">
        <v>235804</v>
      </c>
      <c r="M6" s="262">
        <v>237126</v>
      </c>
      <c r="N6" s="43"/>
      <c r="O6" s="256"/>
      <c r="P6" s="43"/>
      <c r="Q6" s="43"/>
      <c r="R6" s="43"/>
      <c r="S6" s="43"/>
      <c r="T6" s="152"/>
      <c r="U6" s="152"/>
      <c r="V6" s="152"/>
      <c r="W6" s="152"/>
      <c r="X6" s="152"/>
      <c r="Y6" s="152"/>
      <c r="Z6" s="152"/>
      <c r="AA6" s="152"/>
      <c r="AB6" s="152"/>
    </row>
    <row r="7" spans="1:28" ht="13.8" x14ac:dyDescent="0.3">
      <c r="A7" s="32" t="s">
        <v>60</v>
      </c>
      <c r="B7" s="29">
        <f t="shared" ref="B7:G7" si="0">B6/B5</f>
        <v>0.80811116400856942</v>
      </c>
      <c r="C7" s="29">
        <f t="shared" si="0"/>
        <v>0.82829359350727783</v>
      </c>
      <c r="D7" s="29">
        <f t="shared" si="0"/>
        <v>0.84408746490128139</v>
      </c>
      <c r="E7" s="29">
        <f t="shared" si="0"/>
        <v>0.83771704368114697</v>
      </c>
      <c r="F7" s="29">
        <f t="shared" si="0"/>
        <v>0.84155987454799497</v>
      </c>
      <c r="G7" s="29">
        <f t="shared" si="0"/>
        <v>0.83722442380521411</v>
      </c>
      <c r="H7" s="29">
        <f t="shared" ref="H7" si="1">H6/H5</f>
        <v>0.83219501699478671</v>
      </c>
      <c r="I7" s="29" t="s">
        <v>224</v>
      </c>
      <c r="J7" s="189">
        <f>J6/J5</f>
        <v>0.83630462662730487</v>
      </c>
      <c r="K7" s="189">
        <f>K6/K5</f>
        <v>0.83265232360112229</v>
      </c>
      <c r="L7" s="189">
        <f t="shared" ref="L7:M7" si="2">L6/L5</f>
        <v>0.82776874822285484</v>
      </c>
      <c r="M7" s="263">
        <f t="shared" si="2"/>
        <v>0.82470576778609384</v>
      </c>
      <c r="N7" s="43"/>
      <c r="O7" s="256"/>
      <c r="P7" s="43"/>
      <c r="Q7" s="43"/>
      <c r="R7" s="43"/>
      <c r="S7" s="43"/>
      <c r="T7" s="152"/>
      <c r="U7" s="152"/>
      <c r="V7" s="152"/>
      <c r="W7" s="152"/>
      <c r="X7" s="152"/>
      <c r="Y7" s="152"/>
      <c r="Z7" s="152"/>
      <c r="AA7" s="152"/>
      <c r="AB7" s="152"/>
    </row>
    <row r="8" spans="1:28" ht="13.8" x14ac:dyDescent="0.3">
      <c r="A8" s="32" t="s">
        <v>127</v>
      </c>
      <c r="B8" s="24">
        <v>183642</v>
      </c>
      <c r="C8" s="24">
        <v>196525</v>
      </c>
      <c r="D8" s="24">
        <v>200533</v>
      </c>
      <c r="E8" s="24">
        <v>207090</v>
      </c>
      <c r="F8" s="24">
        <v>220198</v>
      </c>
      <c r="G8" s="24">
        <v>219230</v>
      </c>
      <c r="H8" s="24">
        <v>219290</v>
      </c>
      <c r="I8" s="24">
        <v>210708</v>
      </c>
      <c r="J8" s="190">
        <v>208734</v>
      </c>
      <c r="K8" s="190">
        <v>197212</v>
      </c>
      <c r="L8" s="190">
        <v>174189</v>
      </c>
      <c r="M8" s="262">
        <v>167438</v>
      </c>
      <c r="N8" s="43"/>
      <c r="O8" s="256"/>
      <c r="P8" s="43"/>
      <c r="Q8" s="43"/>
      <c r="R8" s="43"/>
      <c r="S8" s="257"/>
      <c r="T8" s="152"/>
      <c r="U8" s="152"/>
      <c r="V8" s="152"/>
      <c r="W8" s="152"/>
      <c r="X8" s="152"/>
      <c r="Y8" s="152"/>
      <c r="Z8" s="152"/>
      <c r="AA8" s="152"/>
      <c r="AB8" s="152"/>
    </row>
    <row r="9" spans="1:28" ht="13.8" x14ac:dyDescent="0.3">
      <c r="A9" s="32" t="s">
        <v>61</v>
      </c>
      <c r="B9" s="29">
        <f t="shared" ref="B9:G9" si="3">B8/B6</f>
        <v>0.75130404899542202</v>
      </c>
      <c r="C9" s="29">
        <f t="shared" si="3"/>
        <v>0.76626298387348324</v>
      </c>
      <c r="D9" s="29">
        <f t="shared" si="3"/>
        <v>0.75037418987891213</v>
      </c>
      <c r="E9" s="29">
        <f t="shared" si="3"/>
        <v>0.76092667781227608</v>
      </c>
      <c r="F9" s="29">
        <f t="shared" si="3"/>
        <v>0.78453853608482504</v>
      </c>
      <c r="G9" s="29">
        <f t="shared" si="3"/>
        <v>0.76695143538828603</v>
      </c>
      <c r="H9" s="29">
        <f t="shared" ref="H9" si="4">H8/H6</f>
        <v>0.76616960617156271</v>
      </c>
      <c r="I9" s="29">
        <f>I8/I6</f>
        <v>0.75056370287782337</v>
      </c>
      <c r="J9" s="29">
        <f t="shared" ref="J9:M9" si="5">J8/J6</f>
        <v>0.75494504302160303</v>
      </c>
      <c r="K9" s="29">
        <f>K8/K6</f>
        <v>0.7254681964825026</v>
      </c>
      <c r="L9" s="189">
        <f t="shared" si="5"/>
        <v>0.73870248172210817</v>
      </c>
      <c r="M9" s="263">
        <f t="shared" si="5"/>
        <v>0.70611404907095809</v>
      </c>
      <c r="N9" s="43"/>
      <c r="O9" s="256"/>
      <c r="P9" s="43"/>
      <c r="Q9" s="43"/>
      <c r="R9" s="43"/>
      <c r="S9" s="43"/>
      <c r="T9" s="152"/>
      <c r="U9" s="152"/>
      <c r="V9" s="152"/>
      <c r="W9" s="152"/>
      <c r="X9" s="152"/>
      <c r="Y9" s="152"/>
      <c r="Z9" s="152"/>
      <c r="AA9" s="152"/>
      <c r="AB9" s="152"/>
    </row>
    <row r="10" spans="1:28" ht="14.25" customHeight="1" x14ac:dyDescent="0.3">
      <c r="A10" s="32" t="s">
        <v>118</v>
      </c>
      <c r="B10" s="29"/>
      <c r="C10" s="29">
        <f t="shared" ref="C10:M11" si="6">(C5-B5)/B5</f>
        <v>2.3694755217011823E-2</v>
      </c>
      <c r="D10" s="29">
        <f t="shared" si="6"/>
        <v>2.2503625189333385E-2</v>
      </c>
      <c r="E10" s="29">
        <f t="shared" si="6"/>
        <v>2.6120711165577515E-2</v>
      </c>
      <c r="F10" s="29">
        <f t="shared" si="6"/>
        <v>2.6585446184248192E-2</v>
      </c>
      <c r="G10" s="29">
        <f t="shared" si="6"/>
        <v>2.3708150182601029E-2</v>
      </c>
      <c r="H10" s="29">
        <f t="shared" si="6"/>
        <v>7.3457695923800819E-3</v>
      </c>
      <c r="I10" s="29">
        <f t="shared" si="6"/>
        <v>-2.5670996048603054E-2</v>
      </c>
      <c r="J10" s="29">
        <f t="shared" ref="J10:J11" si="7">(J5-I5)/I5</f>
        <v>-1.3404953745150701E-2</v>
      </c>
      <c r="K10" s="29">
        <f t="shared" si="6"/>
        <v>-1.2498185161883561E-2</v>
      </c>
      <c r="L10" s="189"/>
      <c r="M10" s="263">
        <f t="shared" si="6"/>
        <v>9.3412013325516827E-3</v>
      </c>
      <c r="N10" s="171"/>
      <c r="O10" s="256"/>
      <c r="P10" s="258"/>
      <c r="Q10" s="259"/>
      <c r="R10" s="43"/>
      <c r="S10" s="43"/>
      <c r="T10" s="43"/>
      <c r="U10" s="43"/>
      <c r="V10" s="43"/>
      <c r="W10" s="43"/>
      <c r="X10" s="43"/>
      <c r="Y10" s="43"/>
      <c r="Z10" s="43"/>
      <c r="AA10" s="43"/>
      <c r="AB10" s="43"/>
    </row>
    <row r="11" spans="1:28" ht="13.8" x14ac:dyDescent="0.3">
      <c r="A11" s="32" t="s">
        <v>119</v>
      </c>
      <c r="B11" s="29"/>
      <c r="C11" s="29">
        <f t="shared" ref="C11:I11" si="8">(C6-B6)/B6</f>
        <v>4.9261345737651938E-2</v>
      </c>
      <c r="D11" s="29">
        <f t="shared" si="8"/>
        <v>4.2000686234754669E-2</v>
      </c>
      <c r="E11" s="29">
        <f t="shared" si="8"/>
        <v>1.8376464953375943E-2</v>
      </c>
      <c r="F11" s="29">
        <f t="shared" si="8"/>
        <v>3.1294666642170822E-2</v>
      </c>
      <c r="G11" s="29">
        <f t="shared" si="8"/>
        <v>1.8434329038878122E-2</v>
      </c>
      <c r="H11" s="29">
        <f t="shared" si="8"/>
        <v>1.2944032800878795E-3</v>
      </c>
      <c r="I11" s="29">
        <f t="shared" si="8"/>
        <v>-1.9156860552869161E-2</v>
      </c>
      <c r="J11" s="29">
        <f t="shared" si="7"/>
        <v>-1.5117567225798179E-2</v>
      </c>
      <c r="K11" s="29">
        <f t="shared" si="6"/>
        <v>-1.6810795366180933E-2</v>
      </c>
      <c r="L11" s="189"/>
      <c r="M11" s="263">
        <f t="shared" si="6"/>
        <v>5.6063510373021664E-3</v>
      </c>
      <c r="N11" s="43"/>
      <c r="O11" s="256"/>
      <c r="P11" s="43"/>
      <c r="Q11" s="43"/>
      <c r="R11" s="43"/>
      <c r="S11" s="43"/>
      <c r="T11" s="43"/>
      <c r="U11" s="43"/>
      <c r="V11" s="43"/>
      <c r="W11" s="43"/>
      <c r="X11" s="43"/>
      <c r="Y11" s="43"/>
      <c r="Z11" s="43"/>
      <c r="AA11" s="43"/>
      <c r="AB11" s="43"/>
    </row>
    <row r="12" spans="1:28" ht="14.4" x14ac:dyDescent="0.3">
      <c r="A12" s="57"/>
      <c r="B12" s="297" t="s">
        <v>10</v>
      </c>
      <c r="C12" s="297"/>
      <c r="D12" s="297"/>
      <c r="E12" s="297"/>
      <c r="F12" s="297"/>
      <c r="G12" s="297"/>
      <c r="H12" s="297"/>
      <c r="I12" s="297"/>
      <c r="J12" s="297"/>
      <c r="K12" s="297"/>
      <c r="L12" s="297"/>
      <c r="M12" s="299"/>
      <c r="N12" s="43"/>
      <c r="O12" s="260"/>
      <c r="P12" s="43"/>
      <c r="Q12" s="43"/>
      <c r="R12" s="43"/>
      <c r="S12" s="43"/>
      <c r="T12" s="43"/>
      <c r="U12" s="43"/>
      <c r="V12" s="43"/>
      <c r="W12" s="43"/>
      <c r="X12" s="43"/>
      <c r="Y12" s="43"/>
      <c r="Z12" s="43"/>
      <c r="AA12" s="43"/>
      <c r="AB12" s="43"/>
    </row>
    <row r="13" spans="1:28" ht="13.8" x14ac:dyDescent="0.3">
      <c r="A13" s="32" t="s">
        <v>99</v>
      </c>
      <c r="B13" s="24">
        <v>97608</v>
      </c>
      <c r="C13" s="24">
        <v>102653</v>
      </c>
      <c r="D13" s="24">
        <v>105431</v>
      </c>
      <c r="E13" s="24">
        <v>106788</v>
      </c>
      <c r="F13" s="24">
        <v>108273</v>
      </c>
      <c r="G13" s="24">
        <v>109337</v>
      </c>
      <c r="H13" s="24">
        <v>107403</v>
      </c>
      <c r="I13" s="24">
        <v>103131</v>
      </c>
      <c r="J13" s="24">
        <v>100274</v>
      </c>
      <c r="K13" s="190">
        <v>105342</v>
      </c>
      <c r="L13" s="190">
        <v>98781</v>
      </c>
      <c r="M13" s="262">
        <v>104117</v>
      </c>
      <c r="N13" s="188"/>
      <c r="O13" s="253"/>
      <c r="P13" s="43"/>
      <c r="Q13" s="43"/>
      <c r="R13" s="43"/>
      <c r="S13" s="43"/>
      <c r="T13" s="43"/>
      <c r="U13" s="43"/>
      <c r="V13" s="43"/>
      <c r="W13" s="43"/>
      <c r="X13" s="43"/>
      <c r="Y13" s="43"/>
      <c r="Z13" s="43"/>
      <c r="AA13" s="43"/>
      <c r="AB13" s="43"/>
    </row>
    <row r="14" spans="1:28" ht="13.8" x14ac:dyDescent="0.3">
      <c r="A14" s="32" t="s">
        <v>100</v>
      </c>
      <c r="B14" s="24">
        <v>81303</v>
      </c>
      <c r="C14" s="24">
        <v>86207</v>
      </c>
      <c r="D14" s="24">
        <v>88242</v>
      </c>
      <c r="E14" s="24">
        <v>89434</v>
      </c>
      <c r="F14" s="24">
        <v>92009</v>
      </c>
      <c r="G14" s="24">
        <v>93753</v>
      </c>
      <c r="H14" s="24">
        <v>92077</v>
      </c>
      <c r="I14" s="24">
        <v>89364</v>
      </c>
      <c r="J14" s="190">
        <v>87915</v>
      </c>
      <c r="K14" s="190">
        <v>91193</v>
      </c>
      <c r="L14" s="190">
        <v>86710</v>
      </c>
      <c r="M14" s="262">
        <v>90184</v>
      </c>
      <c r="N14" s="43"/>
      <c r="O14" s="256"/>
      <c r="P14" s="43"/>
      <c r="Q14" s="43"/>
      <c r="R14" s="43"/>
      <c r="S14" s="43"/>
      <c r="T14" s="43"/>
      <c r="U14" s="43"/>
      <c r="V14" s="43"/>
      <c r="W14" s="43"/>
      <c r="X14" s="43"/>
      <c r="Y14" s="43"/>
      <c r="Z14" s="43"/>
      <c r="AA14" s="43"/>
      <c r="AB14" s="43"/>
    </row>
    <row r="15" spans="1:28" s="3" customFormat="1" ht="13.8" x14ac:dyDescent="0.3">
      <c r="A15" s="32" t="s">
        <v>60</v>
      </c>
      <c r="B15" s="29">
        <f t="shared" ref="B15:G15" si="9">B14/B13</f>
        <v>0.83295426604376688</v>
      </c>
      <c r="C15" s="29">
        <f t="shared" si="9"/>
        <v>0.83979036170399302</v>
      </c>
      <c r="D15" s="29">
        <f t="shared" si="9"/>
        <v>0.83696446016826176</v>
      </c>
      <c r="E15" s="29">
        <f t="shared" si="9"/>
        <v>0.83749110386934866</v>
      </c>
      <c r="F15" s="29">
        <f t="shared" si="9"/>
        <v>0.84978711220710612</v>
      </c>
      <c r="G15" s="29">
        <f t="shared" si="9"/>
        <v>0.85746819466420332</v>
      </c>
      <c r="H15" s="29">
        <f t="shared" ref="H15" si="10">H14/H13</f>
        <v>0.85730379970764314</v>
      </c>
      <c r="I15" s="29">
        <f>I14/I13</f>
        <v>0.86650958489687868</v>
      </c>
      <c r="J15" s="189">
        <f>J14/J13</f>
        <v>0.87674771127111717</v>
      </c>
      <c r="K15" s="189">
        <f>K14/K13</f>
        <v>0.86568510185870784</v>
      </c>
      <c r="L15" s="189">
        <f t="shared" ref="L15:M15" si="11">L14/L13</f>
        <v>0.87780038671404415</v>
      </c>
      <c r="M15" s="263">
        <f t="shared" si="11"/>
        <v>0.86617939433521907</v>
      </c>
      <c r="N15" s="43"/>
      <c r="O15" s="256"/>
      <c r="P15" s="43"/>
      <c r="Q15" s="198"/>
      <c r="R15" s="198"/>
      <c r="S15" s="198"/>
      <c r="T15" s="198"/>
      <c r="U15" s="198"/>
      <c r="V15" s="198"/>
      <c r="W15" s="198"/>
      <c r="X15" s="198"/>
      <c r="Y15" s="198"/>
      <c r="Z15" s="198"/>
      <c r="AA15" s="198"/>
      <c r="AB15" s="198"/>
    </row>
    <row r="16" spans="1:28" ht="13.8" x14ac:dyDescent="0.3">
      <c r="A16" s="32" t="s">
        <v>127</v>
      </c>
      <c r="B16" s="24">
        <v>61446</v>
      </c>
      <c r="C16" s="24">
        <v>65619</v>
      </c>
      <c r="D16" s="24">
        <v>65765</v>
      </c>
      <c r="E16" s="24">
        <v>64839</v>
      </c>
      <c r="F16" s="24">
        <v>67116</v>
      </c>
      <c r="G16" s="24">
        <v>66442</v>
      </c>
      <c r="H16" s="24">
        <v>64892</v>
      </c>
      <c r="I16" s="24">
        <v>58649</v>
      </c>
      <c r="J16" s="190">
        <v>58535</v>
      </c>
      <c r="K16" s="190">
        <v>57886</v>
      </c>
      <c r="L16" s="190">
        <v>57708</v>
      </c>
      <c r="M16" s="262">
        <v>57180</v>
      </c>
      <c r="N16" s="43"/>
      <c r="O16" s="256"/>
      <c r="P16" s="198"/>
      <c r="Q16" s="43"/>
      <c r="R16" s="43"/>
      <c r="S16" s="43"/>
      <c r="T16" s="43"/>
      <c r="U16" s="43"/>
      <c r="V16" s="43"/>
      <c r="W16" s="43"/>
      <c r="X16" s="43"/>
      <c r="Y16" s="43"/>
      <c r="Z16" s="43"/>
      <c r="AA16" s="43"/>
      <c r="AB16" s="43"/>
    </row>
    <row r="17" spans="1:28" ht="13.8" x14ac:dyDescent="0.3">
      <c r="A17" s="32" t="s">
        <v>61</v>
      </c>
      <c r="B17" s="29">
        <f t="shared" ref="B17:G17" si="12">B16/B14</f>
        <v>0.7557654699088594</v>
      </c>
      <c r="C17" s="29">
        <f t="shared" si="12"/>
        <v>0.76117948658461609</v>
      </c>
      <c r="D17" s="29">
        <f t="shared" si="12"/>
        <v>0.74528002538473748</v>
      </c>
      <c r="E17" s="29">
        <f t="shared" si="12"/>
        <v>0.72499273207057724</v>
      </c>
      <c r="F17" s="29">
        <f t="shared" si="12"/>
        <v>0.72945037985414474</v>
      </c>
      <c r="G17" s="29">
        <f t="shared" si="12"/>
        <v>0.70869198852303394</v>
      </c>
      <c r="H17" s="29">
        <f t="shared" ref="H17" si="13">H16/H14</f>
        <v>0.70475797430411502</v>
      </c>
      <c r="I17" s="29">
        <f>I16/I14</f>
        <v>0.65629336198021571</v>
      </c>
      <c r="J17" s="29">
        <f t="shared" ref="J17:M17" si="14">J16/J14</f>
        <v>0.66581356992549623</v>
      </c>
      <c r="K17" s="29">
        <f>K16/K14</f>
        <v>0.63476363317359885</v>
      </c>
      <c r="L17" s="189">
        <f>L16/L14</f>
        <v>0.66552877407450117</v>
      </c>
      <c r="M17" s="263">
        <f t="shared" si="14"/>
        <v>0.63403707974807066</v>
      </c>
      <c r="N17" s="43"/>
      <c r="O17" s="256"/>
      <c r="P17" s="43"/>
      <c r="Q17" s="43"/>
      <c r="R17" s="43"/>
      <c r="S17" s="43"/>
      <c r="T17" s="43"/>
      <c r="U17" s="43"/>
      <c r="V17" s="43"/>
      <c r="W17" s="43"/>
      <c r="X17" s="43"/>
      <c r="Y17" s="43"/>
      <c r="Z17" s="43"/>
      <c r="AA17" s="43"/>
      <c r="AB17" s="43"/>
    </row>
    <row r="18" spans="1:28" ht="13.8" x14ac:dyDescent="0.3">
      <c r="A18" s="32" t="s">
        <v>118</v>
      </c>
      <c r="B18" s="29"/>
      <c r="C18" s="29">
        <f t="shared" ref="C18:H19" si="15">(C13-B13)/B13</f>
        <v>5.1686337185476598E-2</v>
      </c>
      <c r="D18" s="29">
        <f t="shared" si="15"/>
        <v>2.7062043973386067E-2</v>
      </c>
      <c r="E18" s="29">
        <f t="shared" si="15"/>
        <v>1.2870977226811849E-2</v>
      </c>
      <c r="F18" s="29">
        <f t="shared" si="15"/>
        <v>1.3906056860321385E-2</v>
      </c>
      <c r="G18" s="29">
        <f t="shared" si="15"/>
        <v>9.8270113509369827E-3</v>
      </c>
      <c r="H18" s="29">
        <f t="shared" si="15"/>
        <v>-1.7688431180661626E-2</v>
      </c>
      <c r="I18" s="29">
        <f t="shared" ref="I18:I19" si="16">(I13-H13)/H13</f>
        <v>-3.9775425267450627E-2</v>
      </c>
      <c r="J18" s="29">
        <f t="shared" ref="J18:J19" si="17">(J13-I13)/I13</f>
        <v>-2.7702630634823672E-2</v>
      </c>
      <c r="K18" s="29">
        <f t="shared" ref="K18:K19" si="18">(K13-J13)/J13</f>
        <v>5.0541516245487361E-2</v>
      </c>
      <c r="L18" s="189"/>
      <c r="M18" s="263">
        <f t="shared" ref="M18:M19" si="19">(M13-L13)/L13</f>
        <v>5.4018485336248874E-2</v>
      </c>
      <c r="N18" s="43"/>
      <c r="O18" s="43"/>
      <c r="P18" s="152"/>
      <c r="Q18" s="152"/>
      <c r="R18" s="152"/>
      <c r="S18" s="152"/>
      <c r="T18" s="152"/>
      <c r="U18" s="152"/>
      <c r="V18" s="152"/>
      <c r="W18" s="152"/>
      <c r="X18" s="152"/>
      <c r="Y18" s="152"/>
      <c r="Z18" s="152"/>
      <c r="AA18" s="152"/>
      <c r="AB18" s="43"/>
    </row>
    <row r="19" spans="1:28" ht="13.8" x14ac:dyDescent="0.3">
      <c r="A19" s="32" t="s">
        <v>119</v>
      </c>
      <c r="B19" s="29"/>
      <c r="C19" s="29">
        <f t="shared" si="15"/>
        <v>6.0317577457166399E-2</v>
      </c>
      <c r="D19" s="29">
        <f t="shared" si="15"/>
        <v>2.3605971672833993E-2</v>
      </c>
      <c r="E19" s="29">
        <f t="shared" si="15"/>
        <v>1.350830670202398E-2</v>
      </c>
      <c r="F19" s="29">
        <f t="shared" si="15"/>
        <v>2.8792181944227026E-2</v>
      </c>
      <c r="G19" s="29">
        <f t="shared" si="15"/>
        <v>1.8954667478181482E-2</v>
      </c>
      <c r="H19" s="29">
        <f t="shared" si="15"/>
        <v>-1.7876761276972471E-2</v>
      </c>
      <c r="I19" s="29">
        <f t="shared" si="16"/>
        <v>-2.9464469954494608E-2</v>
      </c>
      <c r="J19" s="29">
        <f t="shared" si="17"/>
        <v>-1.6214583053578622E-2</v>
      </c>
      <c r="K19" s="29">
        <f t="shared" si="18"/>
        <v>3.7286014900756413E-2</v>
      </c>
      <c r="L19" s="189"/>
      <c r="M19" s="263">
        <f t="shared" si="19"/>
        <v>4.0064583093068852E-2</v>
      </c>
      <c r="N19" s="43"/>
      <c r="O19" s="152"/>
      <c r="P19" s="152"/>
      <c r="Q19" s="152"/>
      <c r="R19" s="152"/>
      <c r="S19" s="152"/>
      <c r="T19" s="152"/>
      <c r="U19" s="152"/>
      <c r="V19" s="152"/>
      <c r="W19" s="152"/>
      <c r="X19" s="152"/>
      <c r="Y19" s="152"/>
      <c r="Z19" s="152"/>
      <c r="AA19" s="152"/>
      <c r="AB19" s="43"/>
    </row>
    <row r="20" spans="1:28" ht="14.4" x14ac:dyDescent="0.3">
      <c r="A20" s="57"/>
      <c r="B20" s="297" t="s">
        <v>21</v>
      </c>
      <c r="C20" s="297"/>
      <c r="D20" s="297"/>
      <c r="E20" s="297"/>
      <c r="F20" s="297"/>
      <c r="G20" s="297"/>
      <c r="H20" s="297"/>
      <c r="I20" s="297"/>
      <c r="J20" s="297"/>
      <c r="K20" s="297"/>
      <c r="L20" s="297"/>
      <c r="M20" s="299"/>
      <c r="N20" s="43"/>
      <c r="O20" s="152"/>
      <c r="P20" s="152"/>
      <c r="Q20" s="152"/>
      <c r="R20" s="152"/>
      <c r="S20" s="152"/>
      <c r="T20" s="152"/>
      <c r="U20" s="43"/>
      <c r="V20" s="152"/>
      <c r="W20" s="43"/>
      <c r="X20" s="152"/>
      <c r="Y20" s="152"/>
      <c r="Z20" s="43"/>
      <c r="AA20" s="152"/>
      <c r="AB20" s="43"/>
    </row>
    <row r="21" spans="1:28" ht="13.8" x14ac:dyDescent="0.3">
      <c r="A21" s="32" t="s">
        <v>99</v>
      </c>
      <c r="B21" s="24">
        <v>79691</v>
      </c>
      <c r="C21" s="24">
        <v>79637</v>
      </c>
      <c r="D21" s="24">
        <v>80959</v>
      </c>
      <c r="E21" s="24">
        <v>84008</v>
      </c>
      <c r="F21" s="24">
        <v>87681</v>
      </c>
      <c r="G21" s="24">
        <v>89114</v>
      </c>
      <c r="H21" s="24">
        <v>92034</v>
      </c>
      <c r="I21" s="24">
        <v>90927</v>
      </c>
      <c r="J21" s="24">
        <v>91871</v>
      </c>
      <c r="K21" s="190">
        <v>86478</v>
      </c>
      <c r="L21" s="190">
        <v>91435</v>
      </c>
      <c r="M21" s="262">
        <v>86030</v>
      </c>
      <c r="N21" s="188"/>
      <c r="O21" s="257"/>
      <c r="P21" s="257"/>
      <c r="Q21" s="257"/>
      <c r="R21" s="257"/>
      <c r="S21" s="43"/>
      <c r="T21" s="257"/>
      <c r="U21" s="257"/>
      <c r="V21" s="257"/>
      <c r="W21" s="257"/>
      <c r="X21" s="257"/>
      <c r="Y21" s="152"/>
      <c r="Z21" s="152"/>
      <c r="AA21" s="152"/>
      <c r="AB21" s="43"/>
    </row>
    <row r="22" spans="1:28" ht="13.8" x14ac:dyDescent="0.3">
      <c r="A22" s="32" t="s">
        <v>100</v>
      </c>
      <c r="B22" s="24">
        <v>59168</v>
      </c>
      <c r="C22" s="24">
        <v>64588</v>
      </c>
      <c r="D22" s="24">
        <v>67097</v>
      </c>
      <c r="E22" s="24">
        <v>68316</v>
      </c>
      <c r="F22" s="24">
        <v>70925</v>
      </c>
      <c r="G22" s="24">
        <v>70737</v>
      </c>
      <c r="H22" s="24">
        <v>71745</v>
      </c>
      <c r="I22" s="24">
        <v>71837</v>
      </c>
      <c r="J22" s="24">
        <v>71117</v>
      </c>
      <c r="K22" s="190">
        <v>67760</v>
      </c>
      <c r="L22" s="190">
        <v>70811</v>
      </c>
      <c r="M22" s="262">
        <v>67443</v>
      </c>
      <c r="N22" s="188"/>
      <c r="O22" s="257"/>
      <c r="P22" s="257"/>
      <c r="Q22" s="257"/>
      <c r="R22" s="257"/>
      <c r="S22" s="43"/>
      <c r="T22" s="257"/>
      <c r="U22" s="257"/>
      <c r="V22" s="257"/>
      <c r="W22" s="257"/>
      <c r="X22" s="257"/>
      <c r="Y22" s="152"/>
      <c r="Z22" s="152"/>
      <c r="AA22" s="152"/>
      <c r="AB22" s="43"/>
    </row>
    <row r="23" spans="1:28" ht="13.8" x14ac:dyDescent="0.3">
      <c r="A23" s="32" t="s">
        <v>60</v>
      </c>
      <c r="B23" s="29">
        <f t="shared" ref="B23:G23" si="20">B22/B21</f>
        <v>0.74246778180723039</v>
      </c>
      <c r="C23" s="29">
        <f t="shared" si="20"/>
        <v>0.81103004884664165</v>
      </c>
      <c r="D23" s="29">
        <f t="shared" si="20"/>
        <v>0.82877752936671645</v>
      </c>
      <c r="E23" s="29">
        <f t="shared" si="20"/>
        <v>0.81320826587944006</v>
      </c>
      <c r="F23" s="29">
        <f t="shared" si="20"/>
        <v>0.80889816493881228</v>
      </c>
      <c r="G23" s="29">
        <f t="shared" si="20"/>
        <v>0.79378099961846627</v>
      </c>
      <c r="H23" s="29">
        <f t="shared" ref="H23" si="21">H22/H21</f>
        <v>0.77954886237694765</v>
      </c>
      <c r="I23" s="29">
        <f>I22/I21</f>
        <v>0.79005135988210318</v>
      </c>
      <c r="J23" s="189">
        <f>J22/J21</f>
        <v>0.77409628718529244</v>
      </c>
      <c r="K23" s="189">
        <f>K22/K21</f>
        <v>0.78355188602881654</v>
      </c>
      <c r="L23" s="189">
        <f t="shared" ref="L23:M23" si="22">L22/L21</f>
        <v>0.77444085962705744</v>
      </c>
      <c r="M23" s="263">
        <f t="shared" si="22"/>
        <v>0.78394746018830641</v>
      </c>
      <c r="N23" s="259"/>
      <c r="O23" s="257"/>
      <c r="P23" s="257"/>
      <c r="Q23" s="257"/>
      <c r="R23" s="152"/>
      <c r="S23" s="43"/>
      <c r="T23" s="152"/>
      <c r="U23" s="257"/>
      <c r="V23" s="257"/>
      <c r="W23" s="257"/>
      <c r="X23" s="257"/>
      <c r="Y23" s="152"/>
      <c r="Z23" s="152"/>
      <c r="AA23" s="152"/>
      <c r="AB23" s="43"/>
    </row>
    <row r="24" spans="1:28" s="3" customFormat="1" ht="13.8" x14ac:dyDescent="0.3">
      <c r="A24" s="32" t="s">
        <v>127</v>
      </c>
      <c r="B24" s="24">
        <v>41984</v>
      </c>
      <c r="C24" s="24">
        <v>46833</v>
      </c>
      <c r="D24" s="24">
        <v>49763</v>
      </c>
      <c r="E24" s="24">
        <v>50904</v>
      </c>
      <c r="F24" s="24">
        <v>56101</v>
      </c>
      <c r="G24" s="24">
        <v>55004</v>
      </c>
      <c r="H24" s="24">
        <v>55951</v>
      </c>
      <c r="I24" s="24">
        <v>56255</v>
      </c>
      <c r="J24" s="192">
        <v>56364</v>
      </c>
      <c r="K24" s="192">
        <v>50526</v>
      </c>
      <c r="L24" s="192">
        <v>56136</v>
      </c>
      <c r="M24" s="264">
        <v>50291</v>
      </c>
      <c r="N24" s="257"/>
      <c r="O24" s="257"/>
      <c r="P24" s="257"/>
      <c r="Q24" s="261"/>
      <c r="R24" s="257"/>
      <c r="S24" s="198"/>
      <c r="T24" s="261"/>
      <c r="U24" s="261"/>
      <c r="V24" s="261"/>
      <c r="W24" s="261"/>
      <c r="X24" s="261"/>
      <c r="Y24" s="261"/>
      <c r="Z24" s="261"/>
      <c r="AA24" s="261"/>
      <c r="AB24" s="198"/>
    </row>
    <row r="25" spans="1:28" ht="13.8" x14ac:dyDescent="0.3">
      <c r="A25" s="32" t="s">
        <v>61</v>
      </c>
      <c r="B25" s="29">
        <f t="shared" ref="B25:G25" si="23">B24/B22</f>
        <v>0.70957274202271503</v>
      </c>
      <c r="C25" s="29">
        <f t="shared" si="23"/>
        <v>0.725103734439834</v>
      </c>
      <c r="D25" s="29">
        <f t="shared" si="23"/>
        <v>0.74165760019076854</v>
      </c>
      <c r="E25" s="29">
        <f t="shared" si="23"/>
        <v>0.74512559283330404</v>
      </c>
      <c r="F25" s="29">
        <f t="shared" si="23"/>
        <v>0.7909904829044766</v>
      </c>
      <c r="G25" s="29">
        <f t="shared" si="23"/>
        <v>0.77758457384395718</v>
      </c>
      <c r="H25" s="29">
        <f t="shared" ref="H25" si="24">H24/H22</f>
        <v>0.77985922363927795</v>
      </c>
      <c r="I25" s="29">
        <f>I24/I22</f>
        <v>0.78309227835238104</v>
      </c>
      <c r="J25" s="29">
        <f t="shared" ref="J25:M25" si="25">J24/J22</f>
        <v>0.79255311669502371</v>
      </c>
      <c r="K25" s="29">
        <f t="shared" si="25"/>
        <v>0.74566115702479341</v>
      </c>
      <c r="L25" s="189">
        <f t="shared" si="25"/>
        <v>0.79275818728728586</v>
      </c>
      <c r="M25" s="263">
        <f t="shared" si="25"/>
        <v>0.7456815384843497</v>
      </c>
      <c r="N25" s="257"/>
      <c r="O25" s="257"/>
      <c r="P25" s="257"/>
      <c r="Q25" s="257"/>
      <c r="R25" s="257"/>
      <c r="S25" s="43"/>
      <c r="T25" s="257"/>
      <c r="U25" s="257"/>
      <c r="V25" s="257"/>
      <c r="W25" s="257"/>
      <c r="X25" s="257"/>
      <c r="Y25" s="152"/>
      <c r="Z25" s="152"/>
      <c r="AA25" s="152"/>
      <c r="AB25" s="43"/>
    </row>
    <row r="26" spans="1:28" ht="13.8" x14ac:dyDescent="0.3">
      <c r="A26" s="32" t="s">
        <v>118</v>
      </c>
      <c r="B26" s="29"/>
      <c r="C26" s="29">
        <f t="shared" ref="C26:I27" si="26">(C21-B21)/B21</f>
        <v>-6.7761729680892448E-4</v>
      </c>
      <c r="D26" s="29">
        <f t="shared" si="26"/>
        <v>1.6600323970013937E-2</v>
      </c>
      <c r="E26" s="29">
        <f t="shared" si="26"/>
        <v>3.766103830333873E-2</v>
      </c>
      <c r="F26" s="29">
        <f t="shared" si="26"/>
        <v>4.3722026473669177E-2</v>
      </c>
      <c r="G26" s="29">
        <f t="shared" si="26"/>
        <v>1.6343335500279423E-2</v>
      </c>
      <c r="H26" s="29">
        <f t="shared" si="26"/>
        <v>3.2767017528110058E-2</v>
      </c>
      <c r="I26" s="29">
        <f t="shared" si="26"/>
        <v>-1.2028163504791708E-2</v>
      </c>
      <c r="J26" s="29">
        <f t="shared" ref="J26:J27" si="27">(J21-I21)/I21</f>
        <v>1.0381954754913282E-2</v>
      </c>
      <c r="K26" s="29">
        <f t="shared" ref="K26:L27" si="28">(K21-J21)/J21</f>
        <v>-5.870187545580216E-2</v>
      </c>
      <c r="L26" s="189">
        <f t="shared" si="28"/>
        <v>5.7320937116954601E-2</v>
      </c>
      <c r="M26" s="263">
        <f t="shared" ref="M26:M27" si="29">(M21-L21)/L21</f>
        <v>-5.9113031114999728E-2</v>
      </c>
      <c r="N26" s="257"/>
      <c r="O26" s="257"/>
      <c r="P26" s="257"/>
      <c r="Q26" s="257"/>
      <c r="R26" s="257"/>
      <c r="S26" s="257"/>
      <c r="T26" s="257"/>
      <c r="U26" s="257"/>
      <c r="V26" s="257"/>
      <c r="W26" s="257"/>
      <c r="X26" s="257"/>
      <c r="Y26" s="43"/>
      <c r="Z26" s="43"/>
      <c r="AA26" s="43"/>
      <c r="AB26" s="43"/>
    </row>
    <row r="27" spans="1:28" ht="13.8" x14ac:dyDescent="0.3">
      <c r="A27" s="32" t="s">
        <v>119</v>
      </c>
      <c r="B27" s="29"/>
      <c r="C27" s="29">
        <f t="shared" si="26"/>
        <v>9.1603569497025417E-2</v>
      </c>
      <c r="D27" s="29">
        <f t="shared" si="26"/>
        <v>3.8846225305010217E-2</v>
      </c>
      <c r="E27" s="29">
        <f t="shared" si="26"/>
        <v>1.8167727320148441E-2</v>
      </c>
      <c r="F27" s="29">
        <f t="shared" si="26"/>
        <v>3.8190175068797939E-2</v>
      </c>
      <c r="G27" s="29">
        <f t="shared" si="26"/>
        <v>-2.6506873457878039E-3</v>
      </c>
      <c r="H27" s="29">
        <f t="shared" si="26"/>
        <v>1.4249968192035285E-2</v>
      </c>
      <c r="I27" s="29">
        <f t="shared" si="26"/>
        <v>1.2823193253885289E-3</v>
      </c>
      <c r="J27" s="29">
        <f t="shared" si="27"/>
        <v>-1.0022690257109846E-2</v>
      </c>
      <c r="K27" s="29">
        <f t="shared" si="28"/>
        <v>-4.7203903426747469E-2</v>
      </c>
      <c r="L27" s="189">
        <f t="shared" si="28"/>
        <v>4.502656434474616E-2</v>
      </c>
      <c r="M27" s="263">
        <f t="shared" si="29"/>
        <v>-4.756323170128935E-2</v>
      </c>
      <c r="N27" s="121"/>
      <c r="O27" s="157"/>
      <c r="P27" s="157"/>
      <c r="Q27" s="157"/>
      <c r="R27" s="157"/>
      <c r="S27" s="157"/>
      <c r="T27" s="157"/>
      <c r="U27" s="157"/>
      <c r="V27" s="157"/>
      <c r="W27" s="157"/>
      <c r="X27" s="157"/>
    </row>
    <row r="28" spans="1:28" ht="14.4" x14ac:dyDescent="0.3">
      <c r="A28" s="57"/>
      <c r="B28" s="297" t="s">
        <v>28</v>
      </c>
      <c r="C28" s="297"/>
      <c r="D28" s="297"/>
      <c r="E28" s="297"/>
      <c r="F28" s="297"/>
      <c r="G28" s="297"/>
      <c r="H28" s="297"/>
      <c r="I28" s="297"/>
      <c r="J28" s="297"/>
      <c r="K28" s="297"/>
      <c r="L28" s="297"/>
      <c r="M28" s="299"/>
      <c r="N28" s="121"/>
      <c r="O28" s="157"/>
      <c r="P28" s="157"/>
      <c r="R28" s="157"/>
    </row>
    <row r="29" spans="1:28" ht="13.8" x14ac:dyDescent="0.3">
      <c r="A29" s="32" t="s">
        <v>99</v>
      </c>
      <c r="B29" s="24">
        <v>58194</v>
      </c>
      <c r="C29" s="24">
        <v>58144</v>
      </c>
      <c r="D29" s="24">
        <v>59315</v>
      </c>
      <c r="E29" s="24">
        <v>60018</v>
      </c>
      <c r="F29" s="24">
        <v>63459</v>
      </c>
      <c r="G29" s="24">
        <v>65723</v>
      </c>
      <c r="H29" s="24">
        <v>66073</v>
      </c>
      <c r="I29" s="24">
        <v>64050</v>
      </c>
      <c r="J29" s="190">
        <v>63409</v>
      </c>
      <c r="K29" s="190">
        <v>57855</v>
      </c>
      <c r="L29" s="190">
        <v>20536</v>
      </c>
      <c r="M29" s="190">
        <v>21468</v>
      </c>
      <c r="N29" s="193"/>
      <c r="O29" s="157"/>
      <c r="P29" s="157"/>
      <c r="R29" s="157"/>
    </row>
    <row r="30" spans="1:28" ht="13.8" x14ac:dyDescent="0.3">
      <c r="A30" s="32" t="s">
        <v>100</v>
      </c>
      <c r="B30" s="24">
        <v>47618</v>
      </c>
      <c r="C30" s="24">
        <v>49505</v>
      </c>
      <c r="D30" s="24">
        <v>51620</v>
      </c>
      <c r="E30" s="24">
        <v>52822</v>
      </c>
      <c r="F30" s="24">
        <v>55732</v>
      </c>
      <c r="G30" s="24">
        <v>57092</v>
      </c>
      <c r="H30" s="24">
        <v>57692</v>
      </c>
      <c r="I30" s="24">
        <v>56354</v>
      </c>
      <c r="J30" s="190">
        <v>55659</v>
      </c>
      <c r="K30" s="190">
        <v>50533</v>
      </c>
      <c r="L30" s="190">
        <v>17169</v>
      </c>
      <c r="M30" s="190">
        <v>17816</v>
      </c>
      <c r="N30" s="194"/>
      <c r="P30" s="2"/>
    </row>
    <row r="31" spans="1:28" ht="13.8" x14ac:dyDescent="0.3">
      <c r="A31" s="32" t="s">
        <v>60</v>
      </c>
      <c r="B31" s="29">
        <f t="shared" ref="B31:G31" si="30">B30/B29</f>
        <v>0.81826305117366049</v>
      </c>
      <c r="C31" s="29">
        <f t="shared" si="30"/>
        <v>0.8514206108970831</v>
      </c>
      <c r="D31" s="29">
        <f t="shared" si="30"/>
        <v>0.87026890331282136</v>
      </c>
      <c r="E31" s="29">
        <f t="shared" si="30"/>
        <v>0.88010263587590387</v>
      </c>
      <c r="F31" s="29">
        <f t="shared" si="30"/>
        <v>0.87823634157487507</v>
      </c>
      <c r="G31" s="29">
        <f t="shared" si="30"/>
        <v>0.86867611034188941</v>
      </c>
      <c r="H31" s="29">
        <f t="shared" ref="H31" si="31">H30/H29</f>
        <v>0.87315544927580102</v>
      </c>
      <c r="I31" s="29">
        <f>I30/I29</f>
        <v>0.87984387197501956</v>
      </c>
      <c r="J31" s="189">
        <f>J30/J29</f>
        <v>0.8777776025485341</v>
      </c>
      <c r="K31" s="189">
        <f>K30/K29</f>
        <v>0.87344222625529344</v>
      </c>
      <c r="L31" s="189">
        <f t="shared" ref="L31:M31" si="32">L30/L29</f>
        <v>0.83604402025710944</v>
      </c>
      <c r="M31" s="189">
        <f t="shared" si="32"/>
        <v>0.82988634246320103</v>
      </c>
      <c r="N31" s="194"/>
      <c r="O31" s="2"/>
      <c r="P31" s="2"/>
    </row>
    <row r="32" spans="1:28" ht="13.8" x14ac:dyDescent="0.3">
      <c r="A32" s="32" t="s">
        <v>127</v>
      </c>
      <c r="B32" s="24">
        <v>38176</v>
      </c>
      <c r="C32" s="24">
        <v>41461</v>
      </c>
      <c r="D32" s="24">
        <v>40501</v>
      </c>
      <c r="E32" s="24">
        <v>43755</v>
      </c>
      <c r="F32" s="24">
        <v>47122</v>
      </c>
      <c r="G32" s="24">
        <v>46750</v>
      </c>
      <c r="H32" s="24">
        <v>46727</v>
      </c>
      <c r="I32" s="24">
        <v>46040</v>
      </c>
      <c r="J32" s="190">
        <v>45291</v>
      </c>
      <c r="K32" s="190">
        <v>40726</v>
      </c>
      <c r="L32" s="190">
        <v>12274</v>
      </c>
      <c r="M32" s="190">
        <v>12370</v>
      </c>
      <c r="N32" s="194"/>
      <c r="P32" s="2"/>
    </row>
    <row r="33" spans="1:16" ht="13.8" x14ac:dyDescent="0.3">
      <c r="A33" s="32" t="s">
        <v>61</v>
      </c>
      <c r="B33" s="29">
        <f t="shared" ref="B33:G33" si="33">B32/B30</f>
        <v>0.80171363770002935</v>
      </c>
      <c r="C33" s="29">
        <f t="shared" si="33"/>
        <v>0.83751136248863756</v>
      </c>
      <c r="D33" s="29">
        <f t="shared" si="33"/>
        <v>0.78459899263851218</v>
      </c>
      <c r="E33" s="29">
        <f t="shared" si="33"/>
        <v>0.8283480368028473</v>
      </c>
      <c r="F33" s="29">
        <f t="shared" si="33"/>
        <v>0.84551065814971649</v>
      </c>
      <c r="G33" s="29">
        <f t="shared" si="33"/>
        <v>0.81885377986407903</v>
      </c>
      <c r="H33" s="29">
        <f t="shared" ref="H33:M33" si="34">H32/H30</f>
        <v>0.80993898634126049</v>
      </c>
      <c r="I33" s="29">
        <f t="shared" si="34"/>
        <v>0.81697838662739108</v>
      </c>
      <c r="J33" s="29">
        <f t="shared" si="34"/>
        <v>0.81372284805691797</v>
      </c>
      <c r="K33" s="29">
        <f t="shared" si="34"/>
        <v>0.80592879900263192</v>
      </c>
      <c r="L33" s="189">
        <f t="shared" si="34"/>
        <v>0.71489312132331528</v>
      </c>
      <c r="M33" s="189">
        <f t="shared" si="34"/>
        <v>0.69431971261787162</v>
      </c>
      <c r="N33" s="194"/>
      <c r="P33" s="2"/>
    </row>
    <row r="34" spans="1:16" s="3" customFormat="1" ht="13.8" x14ac:dyDescent="0.3">
      <c r="A34" s="32" t="s">
        <v>118</v>
      </c>
      <c r="B34" s="29"/>
      <c r="C34" s="29">
        <f t="shared" ref="C34:H35" si="35">(C29-B29)/B29</f>
        <v>-8.5919510602467612E-4</v>
      </c>
      <c r="D34" s="29">
        <f t="shared" si="35"/>
        <v>2.0139653274628508E-2</v>
      </c>
      <c r="E34" s="29">
        <f t="shared" si="35"/>
        <v>1.185197673438422E-2</v>
      </c>
      <c r="F34" s="29">
        <f t="shared" si="35"/>
        <v>5.7332800159952013E-2</v>
      </c>
      <c r="G34" s="29">
        <f t="shared" si="35"/>
        <v>3.5676578578294649E-2</v>
      </c>
      <c r="H34" s="29">
        <f t="shared" si="35"/>
        <v>5.3253807647246779E-3</v>
      </c>
      <c r="I34" s="29">
        <f t="shared" ref="I34:I35" si="36">(I29-H29)/H29</f>
        <v>-3.0617650174806652E-2</v>
      </c>
      <c r="J34" s="29">
        <f t="shared" ref="J34:J35" si="37">(J29-I29)/I29</f>
        <v>-1.0007806401249025E-2</v>
      </c>
      <c r="K34" s="29">
        <f t="shared" ref="K34:K35" si="38">(K29-J29)/J29</f>
        <v>-8.7590089734895682E-2</v>
      </c>
      <c r="L34" s="189">
        <f t="shared" ref="L34:L35" si="39">(L29-K29)/K29</f>
        <v>-0.64504364359173794</v>
      </c>
      <c r="M34" s="189">
        <f t="shared" ref="M34:M35" si="40">(M29-L29)/L29</f>
        <v>4.5383716400467469E-2</v>
      </c>
      <c r="N34" s="195"/>
      <c r="O34" s="19"/>
      <c r="P34" s="19"/>
    </row>
    <row r="35" spans="1:16" s="3" customFormat="1" ht="13.8" x14ac:dyDescent="0.3">
      <c r="A35" s="32" t="s">
        <v>119</v>
      </c>
      <c r="B35" s="29"/>
      <c r="C35" s="29">
        <f t="shared" si="35"/>
        <v>3.9627871813179887E-2</v>
      </c>
      <c r="D35" s="29">
        <f t="shared" si="35"/>
        <v>4.2722957277042721E-2</v>
      </c>
      <c r="E35" s="29">
        <f t="shared" si="35"/>
        <v>2.3285548237117395E-2</v>
      </c>
      <c r="F35" s="29">
        <f t="shared" si="35"/>
        <v>5.5090681912839348E-2</v>
      </c>
      <c r="G35" s="29">
        <f t="shared" si="35"/>
        <v>2.4402497667408311E-2</v>
      </c>
      <c r="H35" s="29">
        <f t="shared" si="35"/>
        <v>1.0509353324458768E-2</v>
      </c>
      <c r="I35" s="29">
        <f t="shared" si="36"/>
        <v>-2.3192123691326352E-2</v>
      </c>
      <c r="J35" s="29">
        <f t="shared" si="37"/>
        <v>-1.2332753664336161E-2</v>
      </c>
      <c r="K35" s="29">
        <f t="shared" si="38"/>
        <v>-9.2096516286674215E-2</v>
      </c>
      <c r="L35" s="189">
        <f t="shared" si="39"/>
        <v>-0.66024182217560801</v>
      </c>
      <c r="M35" s="189">
        <f t="shared" si="40"/>
        <v>3.7684198264313587E-2</v>
      </c>
      <c r="N35" s="195"/>
      <c r="O35" s="19"/>
    </row>
    <row r="36" spans="1:16" ht="14.4" x14ac:dyDescent="0.3">
      <c r="A36" s="57"/>
      <c r="B36" s="297" t="s">
        <v>36</v>
      </c>
      <c r="C36" s="297"/>
      <c r="D36" s="297"/>
      <c r="E36" s="297"/>
      <c r="F36" s="297"/>
      <c r="G36" s="297"/>
      <c r="H36" s="297"/>
      <c r="I36" s="297"/>
      <c r="J36" s="297"/>
      <c r="K36" s="297"/>
      <c r="L36" s="297"/>
      <c r="M36" s="298"/>
      <c r="N36" s="179"/>
    </row>
    <row r="37" spans="1:16" ht="13.8" x14ac:dyDescent="0.3">
      <c r="A37" s="32" t="s">
        <v>99</v>
      </c>
      <c r="B37" s="24">
        <v>27863</v>
      </c>
      <c r="C37" s="24">
        <v>27834</v>
      </c>
      <c r="D37" s="24">
        <v>28398</v>
      </c>
      <c r="E37" s="24">
        <v>29233</v>
      </c>
      <c r="F37" s="24">
        <v>27130</v>
      </c>
      <c r="G37" s="24">
        <v>30387</v>
      </c>
      <c r="H37" s="24">
        <v>31530</v>
      </c>
      <c r="I37" s="24">
        <v>31287</v>
      </c>
      <c r="J37" s="190">
        <v>30693</v>
      </c>
      <c r="K37" s="190">
        <v>30767</v>
      </c>
      <c r="L37" s="190">
        <v>30504</v>
      </c>
      <c r="M37" s="190">
        <v>30600</v>
      </c>
      <c r="N37" s="179"/>
    </row>
    <row r="38" spans="1:16" ht="13.8" x14ac:dyDescent="0.3">
      <c r="A38" s="32" t="s">
        <v>100</v>
      </c>
      <c r="B38" s="24">
        <v>23726</v>
      </c>
      <c r="C38" s="24">
        <v>21407</v>
      </c>
      <c r="D38" s="24">
        <v>24841</v>
      </c>
      <c r="E38" s="24">
        <v>24893</v>
      </c>
      <c r="F38" s="24">
        <v>23088</v>
      </c>
      <c r="G38" s="24">
        <v>25516</v>
      </c>
      <c r="H38" s="24">
        <v>25571</v>
      </c>
      <c r="I38" s="24">
        <v>25206</v>
      </c>
      <c r="J38" s="190">
        <v>24268</v>
      </c>
      <c r="K38" s="190">
        <v>24134</v>
      </c>
      <c r="L38" s="190">
        <v>24152</v>
      </c>
      <c r="M38" s="190">
        <v>24032</v>
      </c>
      <c r="N38" s="179"/>
    </row>
    <row r="39" spans="1:16" ht="13.8" x14ac:dyDescent="0.3">
      <c r="A39" s="32" t="s">
        <v>60</v>
      </c>
      <c r="B39" s="29">
        <f t="shared" ref="B39:G39" si="41">B38/B37</f>
        <v>0.85152352582277568</v>
      </c>
      <c r="C39" s="29">
        <f t="shared" si="41"/>
        <v>0.76909535100955662</v>
      </c>
      <c r="D39" s="29">
        <f t="shared" si="41"/>
        <v>0.87474470033100926</v>
      </c>
      <c r="E39" s="29">
        <f t="shared" si="41"/>
        <v>0.8515376458112407</v>
      </c>
      <c r="F39" s="29">
        <f t="shared" si="41"/>
        <v>0.85101363803907115</v>
      </c>
      <c r="G39" s="29">
        <f t="shared" si="41"/>
        <v>0.83970118800802973</v>
      </c>
      <c r="H39" s="29">
        <f t="shared" ref="H39" si="42">H38/H37</f>
        <v>0.81100539169045349</v>
      </c>
      <c r="I39" s="29">
        <f>I38/I37</f>
        <v>0.80563812446063865</v>
      </c>
      <c r="J39" s="191">
        <f>J38/J37</f>
        <v>0.79066888215554032</v>
      </c>
      <c r="K39" s="191">
        <f>K38/K37</f>
        <v>0.78441186986056488</v>
      </c>
      <c r="L39" s="191">
        <f t="shared" ref="L39:M39" si="43">L38/L37</f>
        <v>0.79176501442433778</v>
      </c>
      <c r="M39" s="191">
        <f t="shared" si="43"/>
        <v>0.78535947712418297</v>
      </c>
      <c r="N39" s="179"/>
    </row>
    <row r="40" spans="1:16" ht="13.8" x14ac:dyDescent="0.3">
      <c r="A40" s="32" t="s">
        <v>127</v>
      </c>
      <c r="B40" s="24">
        <v>18709</v>
      </c>
      <c r="C40" s="24">
        <v>17487</v>
      </c>
      <c r="D40" s="24">
        <v>19873</v>
      </c>
      <c r="E40" s="24">
        <v>20607</v>
      </c>
      <c r="F40" s="24">
        <v>18747</v>
      </c>
      <c r="G40" s="24">
        <v>20795</v>
      </c>
      <c r="H40" s="24">
        <v>20821</v>
      </c>
      <c r="I40" s="24">
        <v>20252</v>
      </c>
      <c r="J40" s="190">
        <v>19400</v>
      </c>
      <c r="K40" s="190">
        <v>19554</v>
      </c>
      <c r="L40" s="190">
        <v>19319</v>
      </c>
      <c r="M40" s="190">
        <v>19481</v>
      </c>
      <c r="N40" s="179"/>
    </row>
    <row r="41" spans="1:16" ht="13.8" x14ac:dyDescent="0.3">
      <c r="A41" s="32" t="s">
        <v>61</v>
      </c>
      <c r="B41" s="29">
        <f t="shared" ref="B41:G41" si="44">B40/B38</f>
        <v>0.78854421309955325</v>
      </c>
      <c r="C41" s="29">
        <f t="shared" si="44"/>
        <v>0.81688232821039852</v>
      </c>
      <c r="D41" s="29">
        <f t="shared" si="44"/>
        <v>0.80000805120566809</v>
      </c>
      <c r="E41" s="29">
        <f t="shared" si="44"/>
        <v>0.8278230827943599</v>
      </c>
      <c r="F41" s="29">
        <f t="shared" si="44"/>
        <v>0.81198024948024949</v>
      </c>
      <c r="G41" s="29">
        <f t="shared" si="44"/>
        <v>0.81497883680827721</v>
      </c>
      <c r="H41" s="29">
        <f t="shared" ref="H41:M41" si="45">H40/H38</f>
        <v>0.81424269680497441</v>
      </c>
      <c r="I41" s="29">
        <f t="shared" si="45"/>
        <v>0.80345949377132431</v>
      </c>
      <c r="J41" s="29">
        <f t="shared" si="45"/>
        <v>0.79940662600955992</v>
      </c>
      <c r="K41" s="29">
        <f t="shared" si="45"/>
        <v>0.81022623684428607</v>
      </c>
      <c r="L41" s="189">
        <f t="shared" si="45"/>
        <v>0.79989234845975488</v>
      </c>
      <c r="M41" s="189">
        <f t="shared" si="45"/>
        <v>0.81062749667110523</v>
      </c>
      <c r="N41" s="179"/>
    </row>
    <row r="42" spans="1:16" ht="13.8" x14ac:dyDescent="0.3">
      <c r="A42" s="32" t="s">
        <v>118</v>
      </c>
      <c r="B42" s="29"/>
      <c r="C42" s="29">
        <f t="shared" ref="C42:H43" si="46">(C37-B37)/B37</f>
        <v>-1.0408068047231096E-3</v>
      </c>
      <c r="D42" s="29">
        <f t="shared" si="46"/>
        <v>2.0262987712869152E-2</v>
      </c>
      <c r="E42" s="29">
        <f t="shared" si="46"/>
        <v>2.9403479118247765E-2</v>
      </c>
      <c r="F42" s="29">
        <f t="shared" si="46"/>
        <v>-7.1939246741696022E-2</v>
      </c>
      <c r="G42" s="29">
        <f t="shared" si="46"/>
        <v>0.12005160339107998</v>
      </c>
      <c r="H42" s="29">
        <f t="shared" si="46"/>
        <v>3.7614769473788133E-2</v>
      </c>
      <c r="I42" s="29">
        <f t="shared" ref="I42:I43" si="47">(I37-H37)/H37</f>
        <v>-7.7069457659372023E-3</v>
      </c>
      <c r="J42" s="29">
        <f t="shared" ref="J42:J43" si="48">(J37-I37)/I37</f>
        <v>-1.8985521142966727E-2</v>
      </c>
      <c r="K42" s="29">
        <f t="shared" ref="K42:K43" si="49">(K37-J37)/J37</f>
        <v>2.4109731860684847E-3</v>
      </c>
      <c r="L42" s="189">
        <f t="shared" ref="L42:L43" si="50">(L37-K37)/K37</f>
        <v>-8.5481197386810537E-3</v>
      </c>
      <c r="M42" s="189">
        <f t="shared" ref="M42:M43" si="51">(M37-L37)/L37</f>
        <v>3.1471282454760031E-3</v>
      </c>
      <c r="N42" s="179"/>
    </row>
    <row r="43" spans="1:16" s="3" customFormat="1" ht="13.8" x14ac:dyDescent="0.3">
      <c r="A43" s="32" t="s">
        <v>119</v>
      </c>
      <c r="B43" s="29"/>
      <c r="C43" s="29">
        <f t="shared" si="46"/>
        <v>-9.7740874989463031E-2</v>
      </c>
      <c r="D43" s="29">
        <f t="shared" si="46"/>
        <v>0.16041481758303358</v>
      </c>
      <c r="E43" s="29">
        <f t="shared" si="46"/>
        <v>2.0933134736926856E-3</v>
      </c>
      <c r="F43" s="29">
        <f t="shared" si="46"/>
        <v>-7.251034427349054E-2</v>
      </c>
      <c r="G43" s="29">
        <f t="shared" si="46"/>
        <v>0.10516285516285516</v>
      </c>
      <c r="H43" s="29">
        <f t="shared" si="46"/>
        <v>2.1555102680670952E-3</v>
      </c>
      <c r="I43" s="29">
        <f t="shared" si="47"/>
        <v>-1.4273982245512495E-2</v>
      </c>
      <c r="J43" s="29">
        <f t="shared" si="48"/>
        <v>-3.7213361897960803E-2</v>
      </c>
      <c r="K43" s="29">
        <f t="shared" si="49"/>
        <v>-5.5216746332619089E-3</v>
      </c>
      <c r="L43" s="189">
        <f t="shared" si="50"/>
        <v>7.458357503936355E-4</v>
      </c>
      <c r="M43" s="189">
        <f t="shared" si="51"/>
        <v>-4.9685326266975822E-3</v>
      </c>
      <c r="N43" s="196"/>
    </row>
    <row r="44" spans="1:16" ht="14.4" x14ac:dyDescent="0.3">
      <c r="A44" s="57"/>
      <c r="B44" s="297" t="s">
        <v>41</v>
      </c>
      <c r="C44" s="297"/>
      <c r="D44" s="297"/>
      <c r="E44" s="297"/>
      <c r="F44" s="297"/>
      <c r="G44" s="297"/>
      <c r="H44" s="297"/>
      <c r="I44" s="297"/>
      <c r="J44" s="297"/>
      <c r="K44" s="297"/>
      <c r="L44" s="297"/>
      <c r="M44" s="298"/>
      <c r="N44" s="179"/>
    </row>
    <row r="45" spans="1:16" ht="13.8" x14ac:dyDescent="0.3">
      <c r="A45" s="32" t="s">
        <v>99</v>
      </c>
      <c r="B45" s="24">
        <v>21000</v>
      </c>
      <c r="C45" s="24">
        <v>22280</v>
      </c>
      <c r="D45" s="24">
        <v>23138</v>
      </c>
      <c r="E45" s="24">
        <v>25121</v>
      </c>
      <c r="F45" s="24">
        <v>26141</v>
      </c>
      <c r="G45" s="24">
        <v>25794</v>
      </c>
      <c r="H45" s="24">
        <v>25918</v>
      </c>
      <c r="I45" s="24">
        <v>25711</v>
      </c>
      <c r="J45" s="190">
        <v>23542</v>
      </c>
      <c r="K45" s="190">
        <v>23566</v>
      </c>
      <c r="L45" s="190">
        <v>23371</v>
      </c>
      <c r="M45" s="190">
        <v>23419</v>
      </c>
      <c r="N45" s="179"/>
    </row>
    <row r="46" spans="1:16" ht="13.8" x14ac:dyDescent="0.3">
      <c r="A46" s="32" t="s">
        <v>100</v>
      </c>
      <c r="B46" s="24">
        <v>17448</v>
      </c>
      <c r="C46" s="24">
        <v>18601</v>
      </c>
      <c r="D46" s="24">
        <v>19068</v>
      </c>
      <c r="E46" s="24">
        <v>19973</v>
      </c>
      <c r="F46" s="24">
        <v>20834</v>
      </c>
      <c r="G46" s="24">
        <v>20708</v>
      </c>
      <c r="H46" s="24">
        <v>21033</v>
      </c>
      <c r="I46" s="24">
        <v>20709</v>
      </c>
      <c r="J46" s="190">
        <v>19453</v>
      </c>
      <c r="K46" s="190">
        <v>19126</v>
      </c>
      <c r="L46" s="190">
        <v>19324</v>
      </c>
      <c r="M46" s="190">
        <v>19007</v>
      </c>
      <c r="N46" s="179"/>
    </row>
    <row r="47" spans="1:16" ht="13.8" x14ac:dyDescent="0.3">
      <c r="A47" s="32" t="s">
        <v>60</v>
      </c>
      <c r="B47" s="29">
        <f t="shared" ref="B47:G47" si="52">B46/B45</f>
        <v>0.83085714285714285</v>
      </c>
      <c r="C47" s="29">
        <f t="shared" si="52"/>
        <v>0.83487432675044881</v>
      </c>
      <c r="D47" s="29">
        <f t="shared" si="52"/>
        <v>0.82409888495116257</v>
      </c>
      <c r="E47" s="29">
        <f t="shared" si="52"/>
        <v>0.79507185223518173</v>
      </c>
      <c r="F47" s="29">
        <f t="shared" si="52"/>
        <v>0.796985578210474</v>
      </c>
      <c r="G47" s="29">
        <f t="shared" si="52"/>
        <v>0.80282236178956345</v>
      </c>
      <c r="H47" s="29">
        <f t="shared" ref="H47" si="53">H46/H45</f>
        <v>0.81152095069063968</v>
      </c>
      <c r="I47" s="154">
        <f>I46/I45</f>
        <v>0.80545291898409244</v>
      </c>
      <c r="J47" s="191">
        <f>J46/J45</f>
        <v>0.82631042392320109</v>
      </c>
      <c r="K47" s="191">
        <f>K46/K45</f>
        <v>0.81159297292709831</v>
      </c>
      <c r="L47" s="191">
        <f t="shared" ref="L47:M47" si="54">L46/L45</f>
        <v>0.82683667793419191</v>
      </c>
      <c r="M47" s="191">
        <f t="shared" si="54"/>
        <v>0.81160596097186044</v>
      </c>
      <c r="N47" s="179"/>
    </row>
    <row r="48" spans="1:16" ht="13.8" x14ac:dyDescent="0.3">
      <c r="A48" s="32" t="s">
        <v>127</v>
      </c>
      <c r="B48" s="24">
        <v>12625</v>
      </c>
      <c r="C48" s="24">
        <v>13906</v>
      </c>
      <c r="D48" s="24">
        <v>13759</v>
      </c>
      <c r="E48" s="24">
        <v>15490</v>
      </c>
      <c r="F48" s="24">
        <v>17015</v>
      </c>
      <c r="G48" s="24">
        <v>16866</v>
      </c>
      <c r="H48" s="24">
        <v>17510</v>
      </c>
      <c r="I48" s="24">
        <v>17367</v>
      </c>
      <c r="J48" s="190">
        <v>16146</v>
      </c>
      <c r="K48" s="190">
        <v>14629</v>
      </c>
      <c r="L48" s="190">
        <v>16055</v>
      </c>
      <c r="M48" s="190">
        <v>14552</v>
      </c>
      <c r="N48" s="179"/>
    </row>
    <row r="49" spans="1:20" ht="13.8" x14ac:dyDescent="0.3">
      <c r="A49" s="32" t="s">
        <v>61</v>
      </c>
      <c r="B49" s="29">
        <f t="shared" ref="B49:G49" si="55">B48/B46</f>
        <v>0.72357863365428698</v>
      </c>
      <c r="C49" s="29">
        <f t="shared" si="55"/>
        <v>0.74759421536476534</v>
      </c>
      <c r="D49" s="29">
        <f t="shared" si="55"/>
        <v>0.72157541430669181</v>
      </c>
      <c r="E49" s="29">
        <f t="shared" si="55"/>
        <v>0.77554698843438641</v>
      </c>
      <c r="F49" s="29">
        <f t="shared" si="55"/>
        <v>0.81669386579629455</v>
      </c>
      <c r="G49" s="29">
        <f t="shared" si="55"/>
        <v>0.81446783851651539</v>
      </c>
      <c r="H49" s="29">
        <f t="shared" ref="H49" si="56">H48/H46</f>
        <v>0.83250130746921502</v>
      </c>
      <c r="I49" s="29">
        <f>I48/I46</f>
        <v>0.83862088946834712</v>
      </c>
      <c r="J49" s="29">
        <f t="shared" ref="J49:M49" si="57">J48/J46</f>
        <v>0.83000051405952813</v>
      </c>
      <c r="K49" s="29">
        <f t="shared" si="57"/>
        <v>0.76487503921363587</v>
      </c>
      <c r="L49" s="189">
        <f t="shared" si="57"/>
        <v>0.83083212585386046</v>
      </c>
      <c r="M49" s="189">
        <f t="shared" si="57"/>
        <v>0.76561266901667802</v>
      </c>
      <c r="N49" s="179"/>
    </row>
    <row r="50" spans="1:20" ht="13.8" x14ac:dyDescent="0.3">
      <c r="A50" s="32" t="s">
        <v>118</v>
      </c>
      <c r="B50" s="29"/>
      <c r="C50" s="29">
        <f t="shared" ref="C50:I51" si="58">(C45-B45)/B45</f>
        <v>6.0952380952380952E-2</v>
      </c>
      <c r="D50" s="29">
        <f t="shared" si="58"/>
        <v>3.8509874326750446E-2</v>
      </c>
      <c r="E50" s="29">
        <f t="shared" si="58"/>
        <v>8.5703172270723479E-2</v>
      </c>
      <c r="F50" s="29">
        <f t="shared" si="58"/>
        <v>4.0603479160861433E-2</v>
      </c>
      <c r="G50" s="29">
        <f t="shared" si="58"/>
        <v>-1.32741670173291E-2</v>
      </c>
      <c r="H50" s="29">
        <f t="shared" si="58"/>
        <v>4.8073195316740329E-3</v>
      </c>
      <c r="I50" s="29">
        <f t="shared" si="58"/>
        <v>-7.9867273709391153E-3</v>
      </c>
      <c r="J50" s="29">
        <f t="shared" ref="J50:J51" si="59">(J45-I45)/I45</f>
        <v>-8.4360779432927538E-2</v>
      </c>
      <c r="K50" s="29">
        <f t="shared" ref="K50:K51" si="60">(K45-J45)/J45</f>
        <v>1.0194545917933905E-3</v>
      </c>
      <c r="L50" s="189">
        <f t="shared" ref="L50:L51" si="61">(L45-K45)/K45</f>
        <v>-8.274632945769328E-3</v>
      </c>
      <c r="M50" s="189">
        <f t="shared" ref="M50:M51" si="62">(M45-L45)/L45</f>
        <v>2.0538273929228529E-3</v>
      </c>
      <c r="N50" s="143"/>
      <c r="O50" s="43"/>
      <c r="P50" s="43"/>
      <c r="Q50" s="43"/>
      <c r="R50" s="43"/>
      <c r="S50" s="43"/>
      <c r="T50" s="43"/>
    </row>
    <row r="51" spans="1:20" ht="13.8" x14ac:dyDescent="0.3">
      <c r="A51" s="32" t="s">
        <v>119</v>
      </c>
      <c r="B51" s="29"/>
      <c r="C51" s="29">
        <f t="shared" si="58"/>
        <v>6.6082072443833101E-2</v>
      </c>
      <c r="D51" s="29">
        <f t="shared" si="58"/>
        <v>2.5106177087253375E-2</v>
      </c>
      <c r="E51" s="29">
        <f t="shared" si="58"/>
        <v>4.7461715963918606E-2</v>
      </c>
      <c r="F51" s="29">
        <f t="shared" si="58"/>
        <v>4.3108196064687326E-2</v>
      </c>
      <c r="G51" s="29">
        <f t="shared" si="58"/>
        <v>-6.0478064701929542E-3</v>
      </c>
      <c r="H51" s="29">
        <f t="shared" si="58"/>
        <v>1.5694417616380144E-2</v>
      </c>
      <c r="I51" s="29">
        <f t="shared" si="58"/>
        <v>-1.540436456996149E-2</v>
      </c>
      <c r="J51" s="29">
        <f t="shared" si="59"/>
        <v>-6.0649958955043701E-2</v>
      </c>
      <c r="K51" s="29">
        <f t="shared" si="60"/>
        <v>-1.680974656865265E-2</v>
      </c>
      <c r="L51" s="189">
        <f t="shared" si="61"/>
        <v>1.0352399874516366E-2</v>
      </c>
      <c r="M51" s="189">
        <f t="shared" si="62"/>
        <v>-1.6404471123990891E-2</v>
      </c>
      <c r="N51" s="143"/>
      <c r="O51" s="43"/>
      <c r="P51" s="43"/>
      <c r="Q51" s="43"/>
      <c r="R51" s="43"/>
      <c r="S51" s="43"/>
      <c r="T51" s="43"/>
    </row>
    <row r="52" spans="1:20" ht="14.4" x14ac:dyDescent="0.3">
      <c r="A52" s="57"/>
      <c r="B52" s="297" t="s">
        <v>44</v>
      </c>
      <c r="C52" s="297"/>
      <c r="D52" s="297"/>
      <c r="E52" s="297"/>
      <c r="F52" s="297"/>
      <c r="G52" s="297"/>
      <c r="H52" s="297"/>
      <c r="I52" s="297"/>
      <c r="J52" s="297"/>
      <c r="K52" s="297"/>
      <c r="L52" s="297"/>
      <c r="M52" s="298"/>
      <c r="N52" s="199"/>
      <c r="O52" s="197"/>
      <c r="P52" s="197"/>
      <c r="Q52" s="197"/>
      <c r="R52" s="197"/>
      <c r="S52" s="188"/>
      <c r="T52" s="187"/>
    </row>
    <row r="53" spans="1:20" ht="13.8" x14ac:dyDescent="0.3">
      <c r="A53" s="32" t="s">
        <v>99</v>
      </c>
      <c r="B53" s="24">
        <v>7416</v>
      </c>
      <c r="C53" s="24">
        <v>7860</v>
      </c>
      <c r="D53" s="24">
        <v>7869</v>
      </c>
      <c r="E53" s="24">
        <v>7975</v>
      </c>
      <c r="F53" s="24">
        <v>9043</v>
      </c>
      <c r="G53" s="24">
        <v>9078</v>
      </c>
      <c r="H53" s="24">
        <v>9083</v>
      </c>
      <c r="I53" s="24">
        <v>8199</v>
      </c>
      <c r="J53" s="190">
        <v>8438</v>
      </c>
      <c r="K53" s="190">
        <v>10620</v>
      </c>
      <c r="L53" s="190">
        <v>8326</v>
      </c>
      <c r="M53" s="190">
        <v>10518</v>
      </c>
      <c r="N53" s="143"/>
      <c r="O53" s="43"/>
      <c r="P53" s="43"/>
      <c r="Q53" s="43"/>
      <c r="R53" s="43"/>
      <c r="S53" s="43"/>
      <c r="T53" s="43"/>
    </row>
    <row r="54" spans="1:20" ht="13.8" x14ac:dyDescent="0.3">
      <c r="A54" s="32" t="s">
        <v>100</v>
      </c>
      <c r="B54" s="24">
        <v>6620</v>
      </c>
      <c r="C54" s="24">
        <v>7004</v>
      </c>
      <c r="D54" s="24">
        <v>6836</v>
      </c>
      <c r="E54" s="24">
        <v>7318</v>
      </c>
      <c r="F54" s="24">
        <v>8535</v>
      </c>
      <c r="G54" s="24">
        <v>8325</v>
      </c>
      <c r="H54" s="24">
        <v>8538</v>
      </c>
      <c r="I54" s="24">
        <v>7663</v>
      </c>
      <c r="J54" s="190">
        <v>7841</v>
      </c>
      <c r="K54" s="190">
        <v>9481</v>
      </c>
      <c r="L54" s="190">
        <v>7753</v>
      </c>
      <c r="M54" s="190">
        <v>9401</v>
      </c>
      <c r="N54" s="143"/>
      <c r="O54" s="43"/>
      <c r="P54" s="43"/>
      <c r="Q54" s="43"/>
      <c r="R54" s="43"/>
      <c r="S54" s="43"/>
      <c r="T54" s="43"/>
    </row>
    <row r="55" spans="1:20" ht="13.8" x14ac:dyDescent="0.3">
      <c r="A55" s="32" t="s">
        <v>60</v>
      </c>
      <c r="B55" s="29">
        <f t="shared" ref="B55:G55" si="63">B54/B53</f>
        <v>0.89266450916936357</v>
      </c>
      <c r="C55" s="29">
        <f t="shared" si="63"/>
        <v>0.89109414758269723</v>
      </c>
      <c r="D55" s="29">
        <f t="shared" si="63"/>
        <v>0.86872537806582795</v>
      </c>
      <c r="E55" s="29">
        <f t="shared" si="63"/>
        <v>0.91761755485893415</v>
      </c>
      <c r="F55" s="29">
        <f t="shared" si="63"/>
        <v>0.94382395222824289</v>
      </c>
      <c r="G55" s="29">
        <f t="shared" si="63"/>
        <v>0.91705221414408455</v>
      </c>
      <c r="H55" s="29">
        <f t="shared" ref="H55" si="64">H54/H53</f>
        <v>0.93999779808433337</v>
      </c>
      <c r="I55" s="29">
        <f>I54/I53</f>
        <v>0.93462617392364922</v>
      </c>
      <c r="J55" s="191">
        <f>J54/J53</f>
        <v>0.92924863711780048</v>
      </c>
      <c r="K55" s="191">
        <f>K54/K53</f>
        <v>0.89274952919020711</v>
      </c>
      <c r="L55" s="191">
        <f t="shared" ref="L55:M55" si="65">L54/L53</f>
        <v>0.93117943790535673</v>
      </c>
      <c r="M55" s="191">
        <f t="shared" si="65"/>
        <v>0.89380110287126835</v>
      </c>
      <c r="N55" s="143"/>
      <c r="O55" s="43"/>
      <c r="P55" s="43"/>
      <c r="Q55" s="43"/>
      <c r="R55" s="43"/>
      <c r="S55" s="43"/>
      <c r="T55" s="43"/>
    </row>
    <row r="56" spans="1:20" ht="13.8" x14ac:dyDescent="0.3">
      <c r="A56" s="32" t="s">
        <v>127</v>
      </c>
      <c r="B56" s="24">
        <v>5083</v>
      </c>
      <c r="C56" s="24">
        <v>5359</v>
      </c>
      <c r="D56" s="24">
        <v>4883</v>
      </c>
      <c r="E56" s="24">
        <v>5378</v>
      </c>
      <c r="F56" s="24">
        <v>7319</v>
      </c>
      <c r="G56" s="24">
        <v>6678</v>
      </c>
      <c r="H56" s="24">
        <v>6751</v>
      </c>
      <c r="I56" s="24">
        <v>5828</v>
      </c>
      <c r="J56" s="190">
        <v>6114</v>
      </c>
      <c r="K56" s="190">
        <v>7755</v>
      </c>
      <c r="L56" s="190">
        <v>6048</v>
      </c>
      <c r="M56" s="190">
        <v>7692</v>
      </c>
      <c r="N56" s="143"/>
      <c r="O56" s="43"/>
      <c r="P56" s="43"/>
      <c r="Q56" s="43"/>
      <c r="R56" s="43"/>
      <c r="S56" s="43"/>
      <c r="T56" s="43"/>
    </row>
    <row r="57" spans="1:20" ht="13.8" x14ac:dyDescent="0.3">
      <c r="A57" s="32" t="s">
        <v>61</v>
      </c>
      <c r="B57" s="29">
        <f t="shared" ref="B57:G57" si="66">B56/B54</f>
        <v>0.76782477341389732</v>
      </c>
      <c r="C57" s="29">
        <f t="shared" si="66"/>
        <v>0.76513420902341522</v>
      </c>
      <c r="D57" s="29">
        <f t="shared" si="66"/>
        <v>0.71430661205383261</v>
      </c>
      <c r="E57" s="29">
        <f t="shared" si="66"/>
        <v>0.73490024596884396</v>
      </c>
      <c r="F57" s="29">
        <f t="shared" si="66"/>
        <v>0.85752782659636795</v>
      </c>
      <c r="G57" s="29">
        <f t="shared" si="66"/>
        <v>0.80216216216216218</v>
      </c>
      <c r="H57" s="29">
        <f t="shared" ref="H57:I57" si="67">H56/H54</f>
        <v>0.7907003982197236</v>
      </c>
      <c r="I57" s="29">
        <f t="shared" si="67"/>
        <v>0.76053764844055849</v>
      </c>
      <c r="J57" s="29">
        <f t="shared" ref="J57:M57" si="68">J56/J54</f>
        <v>0.77974748118862391</v>
      </c>
      <c r="K57" s="29">
        <f t="shared" si="68"/>
        <v>0.81795169285940306</v>
      </c>
      <c r="L57" s="189">
        <f t="shared" si="68"/>
        <v>0.78008512833741772</v>
      </c>
      <c r="M57" s="189">
        <f t="shared" si="68"/>
        <v>0.81821082863525152</v>
      </c>
      <c r="N57" s="143"/>
      <c r="O57" s="43"/>
      <c r="P57" s="43"/>
      <c r="Q57" s="43"/>
      <c r="R57" s="43"/>
      <c r="S57" s="43"/>
      <c r="T57" s="43"/>
    </row>
    <row r="58" spans="1:20" ht="13.8" x14ac:dyDescent="0.3">
      <c r="A58" s="32" t="s">
        <v>118</v>
      </c>
      <c r="B58" s="29"/>
      <c r="C58" s="29">
        <f t="shared" ref="C58:I59" si="69">(C53-B53)/B53</f>
        <v>5.9870550161812294E-2</v>
      </c>
      <c r="D58" s="29">
        <f t="shared" si="69"/>
        <v>1.1450381679389313E-3</v>
      </c>
      <c r="E58" s="29">
        <f t="shared" si="69"/>
        <v>1.3470580759944084E-2</v>
      </c>
      <c r="F58" s="29">
        <f t="shared" si="69"/>
        <v>0.13391849529780564</v>
      </c>
      <c r="G58" s="29">
        <f t="shared" si="69"/>
        <v>3.8703969921486231E-3</v>
      </c>
      <c r="H58" s="29">
        <f t="shared" si="69"/>
        <v>5.5078211059704778E-4</v>
      </c>
      <c r="I58" s="29">
        <f t="shared" si="69"/>
        <v>-9.7324672465044587E-2</v>
      </c>
      <c r="J58" s="29">
        <f t="shared" ref="J58:J59" si="70">(J53-I53)/I53</f>
        <v>2.9149896328820587E-2</v>
      </c>
      <c r="K58" s="29">
        <f t="shared" ref="K58:K59" si="71">(K53-J53)/J53</f>
        <v>0.25859208343209289</v>
      </c>
      <c r="L58" s="189">
        <f t="shared" ref="L58:L59" si="72">(L53-K53)/K53</f>
        <v>-0.21600753295668551</v>
      </c>
      <c r="M58" s="189">
        <f t="shared" ref="M58:M59" si="73">(M53-L53)/L53</f>
        <v>0.26327167907758831</v>
      </c>
      <c r="N58" s="143"/>
      <c r="O58" s="43"/>
      <c r="P58" s="43"/>
      <c r="Q58" s="43"/>
      <c r="R58" s="43"/>
      <c r="S58" s="43"/>
      <c r="T58" s="43"/>
    </row>
    <row r="59" spans="1:20" ht="13.8" x14ac:dyDescent="0.3">
      <c r="A59" s="32" t="s">
        <v>119</v>
      </c>
      <c r="B59" s="29"/>
      <c r="C59" s="29">
        <f t="shared" si="69"/>
        <v>5.8006042296072508E-2</v>
      </c>
      <c r="D59" s="29">
        <f t="shared" si="69"/>
        <v>-2.3986293546544833E-2</v>
      </c>
      <c r="E59" s="29">
        <f t="shared" si="69"/>
        <v>7.0509069631363372E-2</v>
      </c>
      <c r="F59" s="29">
        <f t="shared" si="69"/>
        <v>0.16630226837933862</v>
      </c>
      <c r="G59" s="29">
        <f t="shared" si="69"/>
        <v>-2.4604569420035149E-2</v>
      </c>
      <c r="H59" s="29">
        <f t="shared" si="69"/>
        <v>2.5585585585585584E-2</v>
      </c>
      <c r="I59" s="29">
        <f t="shared" si="69"/>
        <v>-0.10248301710002343</v>
      </c>
      <c r="J59" s="29">
        <f t="shared" si="70"/>
        <v>2.3228500587237376E-2</v>
      </c>
      <c r="K59" s="29">
        <f t="shared" si="71"/>
        <v>0.20915699528121412</v>
      </c>
      <c r="L59" s="189">
        <f t="shared" si="72"/>
        <v>-0.18225925535281087</v>
      </c>
      <c r="M59" s="189">
        <f t="shared" si="73"/>
        <v>0.21256287888559267</v>
      </c>
      <c r="N59" s="270"/>
      <c r="O59" s="43"/>
      <c r="P59" s="43"/>
      <c r="Q59" s="43"/>
      <c r="R59" s="43"/>
      <c r="S59" s="43"/>
      <c r="T59" s="43"/>
    </row>
    <row r="60" spans="1:20" ht="14.4" x14ac:dyDescent="0.3">
      <c r="A60" s="57"/>
      <c r="B60" s="297" t="s">
        <v>161</v>
      </c>
      <c r="C60" s="297"/>
      <c r="D60" s="297"/>
      <c r="E60" s="297"/>
      <c r="F60" s="297"/>
      <c r="G60" s="297"/>
      <c r="H60" s="297"/>
      <c r="I60" s="297"/>
      <c r="J60" s="297"/>
      <c r="K60" s="297"/>
      <c r="L60" s="297"/>
      <c r="M60" s="299"/>
      <c r="N60" s="271"/>
      <c r="O60" s="197"/>
      <c r="P60" s="197"/>
      <c r="Q60" s="197"/>
      <c r="R60" s="197"/>
      <c r="S60" s="188"/>
      <c r="T60" s="187"/>
    </row>
    <row r="61" spans="1:20" ht="13.8" x14ac:dyDescent="0.3">
      <c r="A61" s="32" t="s">
        <v>99</v>
      </c>
      <c r="B61" s="24">
        <v>5951</v>
      </c>
      <c r="C61" s="24">
        <v>6128</v>
      </c>
      <c r="D61" s="24">
        <v>6507</v>
      </c>
      <c r="E61" s="24">
        <v>6689</v>
      </c>
      <c r="F61" s="24">
        <v>6581</v>
      </c>
      <c r="G61" s="24">
        <v>6653</v>
      </c>
      <c r="H61" s="24">
        <v>6345</v>
      </c>
      <c r="I61" s="24">
        <v>6720</v>
      </c>
      <c r="J61" s="24">
        <v>7055</v>
      </c>
      <c r="K61" s="190">
        <v>6443</v>
      </c>
      <c r="L61" s="190">
        <v>6964</v>
      </c>
      <c r="M61" s="190">
        <v>6366</v>
      </c>
      <c r="N61" s="272"/>
      <c r="O61" s="43"/>
      <c r="P61" s="43"/>
      <c r="Q61" s="43"/>
      <c r="R61" s="43"/>
      <c r="S61" s="43"/>
      <c r="T61" s="43"/>
    </row>
    <row r="62" spans="1:20" ht="13.8" x14ac:dyDescent="0.3">
      <c r="A62" s="32" t="s">
        <v>100</v>
      </c>
      <c r="B62" s="24">
        <v>5130</v>
      </c>
      <c r="C62" s="24">
        <v>5336</v>
      </c>
      <c r="D62" s="24">
        <v>5785</v>
      </c>
      <c r="E62" s="24">
        <v>5796</v>
      </c>
      <c r="F62" s="24">
        <v>5672</v>
      </c>
      <c r="G62" s="24">
        <v>5743</v>
      </c>
      <c r="H62" s="24">
        <v>5511</v>
      </c>
      <c r="I62" s="24">
        <v>5747</v>
      </c>
      <c r="J62" s="190">
        <v>6182</v>
      </c>
      <c r="K62" s="190">
        <v>5593</v>
      </c>
      <c r="L62" s="190">
        <v>6116</v>
      </c>
      <c r="M62" s="190">
        <v>5526</v>
      </c>
      <c r="N62" s="270"/>
      <c r="O62" s="43"/>
      <c r="P62" s="43"/>
      <c r="Q62" s="43"/>
      <c r="R62" s="43"/>
      <c r="S62" s="43"/>
      <c r="T62" s="43"/>
    </row>
    <row r="63" spans="1:20" ht="13.8" x14ac:dyDescent="0.3">
      <c r="A63" s="32" t="s">
        <v>60</v>
      </c>
      <c r="B63" s="29">
        <f t="shared" ref="B63:G63" si="74">B62/B61</f>
        <v>0.86203999327844061</v>
      </c>
      <c r="C63" s="29">
        <f t="shared" si="74"/>
        <v>0.87075718015665793</v>
      </c>
      <c r="D63" s="29">
        <f t="shared" si="74"/>
        <v>0.88904256954049488</v>
      </c>
      <c r="E63" s="29">
        <f t="shared" si="74"/>
        <v>0.86649723426521152</v>
      </c>
      <c r="F63" s="29">
        <f t="shared" si="74"/>
        <v>0.86187509497036929</v>
      </c>
      <c r="G63" s="29">
        <f t="shared" si="74"/>
        <v>0.86321960018036981</v>
      </c>
      <c r="H63" s="29">
        <f t="shared" ref="H63" si="75">H62/H61</f>
        <v>0.86855791962174944</v>
      </c>
      <c r="I63" s="29">
        <f>I62/I61</f>
        <v>0.85520833333333335</v>
      </c>
      <c r="J63" s="191">
        <f>J62/J61</f>
        <v>0.87625797306874553</v>
      </c>
      <c r="K63" s="191">
        <f>K62/K61</f>
        <v>0.86807387862796836</v>
      </c>
      <c r="L63" s="191">
        <f t="shared" ref="L63:M63" si="76">L62/L61</f>
        <v>0.87823090178058583</v>
      </c>
      <c r="M63" s="191">
        <f t="shared" si="76"/>
        <v>0.86804901036757776</v>
      </c>
      <c r="N63" s="270"/>
      <c r="O63" s="43"/>
      <c r="P63" s="43"/>
      <c r="Q63" s="43"/>
      <c r="R63" s="43"/>
      <c r="S63" s="43"/>
      <c r="T63" s="43"/>
    </row>
    <row r="64" spans="1:20" s="3" customFormat="1" ht="13.8" x14ac:dyDescent="0.3">
      <c r="A64" s="32" t="s">
        <v>127</v>
      </c>
      <c r="B64" s="24">
        <v>3667</v>
      </c>
      <c r="C64" s="24">
        <v>3724</v>
      </c>
      <c r="D64" s="24">
        <v>3954</v>
      </c>
      <c r="E64" s="24">
        <v>3990</v>
      </c>
      <c r="F64" s="24">
        <v>4081</v>
      </c>
      <c r="G64" s="24">
        <v>4024</v>
      </c>
      <c r="H64" s="24">
        <v>3884</v>
      </c>
      <c r="I64" s="190">
        <v>3810</v>
      </c>
      <c r="J64" s="190">
        <v>4179</v>
      </c>
      <c r="K64" s="190">
        <v>3511</v>
      </c>
      <c r="L64" s="190">
        <v>4136</v>
      </c>
      <c r="M64" s="190">
        <v>3463</v>
      </c>
      <c r="N64" s="273"/>
      <c r="O64" s="198"/>
      <c r="P64" s="198"/>
      <c r="Q64" s="198"/>
      <c r="R64" s="198"/>
      <c r="S64" s="198"/>
      <c r="T64" s="198"/>
    </row>
    <row r="65" spans="1:20" ht="13.8" x14ac:dyDescent="0.3">
      <c r="A65" s="32" t="s">
        <v>61</v>
      </c>
      <c r="B65" s="29">
        <f t="shared" ref="B65:G65" si="77">B64/B62</f>
        <v>0.71481481481481479</v>
      </c>
      <c r="C65" s="29">
        <f t="shared" si="77"/>
        <v>0.69790104947526233</v>
      </c>
      <c r="D65" s="29">
        <f t="shared" si="77"/>
        <v>0.6834917891097666</v>
      </c>
      <c r="E65" s="29">
        <f t="shared" si="77"/>
        <v>0.68840579710144922</v>
      </c>
      <c r="F65" s="29">
        <f t="shared" si="77"/>
        <v>0.71949929478138219</v>
      </c>
      <c r="G65" s="29">
        <f t="shared" si="77"/>
        <v>0.70067908758488595</v>
      </c>
      <c r="H65" s="29">
        <f t="shared" ref="H65" si="78">H64/H62</f>
        <v>0.70477227363454908</v>
      </c>
      <c r="I65" s="29">
        <f t="shared" ref="I65:M65" si="79">I64/I62</f>
        <v>0.66295458500087001</v>
      </c>
      <c r="J65" s="29">
        <f t="shared" si="79"/>
        <v>0.67599482368165642</v>
      </c>
      <c r="K65" s="29">
        <f t="shared" si="79"/>
        <v>0.62774897192919721</v>
      </c>
      <c r="L65" s="189">
        <f t="shared" si="79"/>
        <v>0.67625899280575541</v>
      </c>
      <c r="M65" s="189">
        <f t="shared" si="79"/>
        <v>0.62667390517553379</v>
      </c>
      <c r="N65" s="270"/>
      <c r="O65" s="43"/>
      <c r="P65" s="43"/>
      <c r="Q65" s="43"/>
      <c r="R65" s="43"/>
      <c r="S65" s="43"/>
      <c r="T65" s="43"/>
    </row>
    <row r="66" spans="1:20" ht="13.8" x14ac:dyDescent="0.3">
      <c r="A66" s="32" t="s">
        <v>118</v>
      </c>
      <c r="B66" s="29"/>
      <c r="C66" s="29">
        <f t="shared" ref="C66:H67" si="80">(C61-B61)/B61</f>
        <v>2.9742900352881869E-2</v>
      </c>
      <c r="D66" s="29">
        <f t="shared" si="80"/>
        <v>6.1847258485639683E-2</v>
      </c>
      <c r="E66" s="29">
        <f t="shared" si="80"/>
        <v>2.7969878592285231E-2</v>
      </c>
      <c r="F66" s="29">
        <f t="shared" si="80"/>
        <v>-1.6145911197488413E-2</v>
      </c>
      <c r="G66" s="29">
        <f t="shared" si="80"/>
        <v>1.0940586537000457E-2</v>
      </c>
      <c r="H66" s="29">
        <f t="shared" si="80"/>
        <v>-4.6294904554336387E-2</v>
      </c>
      <c r="I66" s="29">
        <f t="shared" ref="I66:I67" si="81">(I61-H61)/H61</f>
        <v>5.9101654846335699E-2</v>
      </c>
      <c r="J66" s="29">
        <f t="shared" ref="J66:J67" si="82">(J61-I61)/I61</f>
        <v>4.9851190476190479E-2</v>
      </c>
      <c r="K66" s="29">
        <f t="shared" ref="K66:K67" si="83">(K61-J61)/J61</f>
        <v>-8.6746987951807228E-2</v>
      </c>
      <c r="L66" s="189">
        <f t="shared" ref="L66:L67" si="84">(L61-K61)/K61</f>
        <v>8.0862952040974698E-2</v>
      </c>
      <c r="M66" s="189">
        <f t="shared" ref="M66:M67" si="85">(M61-L61)/L61</f>
        <v>-8.5870189546237791E-2</v>
      </c>
      <c r="N66" s="270"/>
      <c r="O66" s="43"/>
      <c r="P66" s="43"/>
      <c r="Q66" s="43"/>
      <c r="R66" s="43"/>
      <c r="S66" s="43"/>
      <c r="T66" s="43"/>
    </row>
    <row r="67" spans="1:20" ht="13.8" x14ac:dyDescent="0.3">
      <c r="A67" s="32" t="s">
        <v>119</v>
      </c>
      <c r="B67" s="29"/>
      <c r="C67" s="29">
        <f t="shared" si="80"/>
        <v>4.0155945419103313E-2</v>
      </c>
      <c r="D67" s="29">
        <f t="shared" si="80"/>
        <v>8.4145427286356822E-2</v>
      </c>
      <c r="E67" s="29">
        <f t="shared" si="80"/>
        <v>1.9014693171996544E-3</v>
      </c>
      <c r="F67" s="29">
        <f t="shared" si="80"/>
        <v>-2.139406487232574E-2</v>
      </c>
      <c r="G67" s="29">
        <f t="shared" si="80"/>
        <v>1.2517630465444287E-2</v>
      </c>
      <c r="H67" s="29">
        <f t="shared" si="80"/>
        <v>-4.039700504962563E-2</v>
      </c>
      <c r="I67" s="29">
        <f t="shared" si="81"/>
        <v>4.2823444021048811E-2</v>
      </c>
      <c r="J67" s="29">
        <f t="shared" si="82"/>
        <v>7.5691665216634771E-2</v>
      </c>
      <c r="K67" s="29">
        <f t="shared" si="83"/>
        <v>-9.527660951148495E-2</v>
      </c>
      <c r="L67" s="189">
        <f t="shared" si="84"/>
        <v>9.3509744323261215E-2</v>
      </c>
      <c r="M67" s="189">
        <f t="shared" si="85"/>
        <v>-9.6468279921517325E-2</v>
      </c>
      <c r="N67" s="270"/>
      <c r="O67" s="43"/>
      <c r="P67" s="43"/>
      <c r="Q67" s="43"/>
      <c r="R67" s="43"/>
      <c r="S67" s="43"/>
      <c r="T67" s="43"/>
    </row>
    <row r="68" spans="1:20" ht="14.4" x14ac:dyDescent="0.3">
      <c r="A68" s="57"/>
      <c r="B68" s="297" t="s">
        <v>46</v>
      </c>
      <c r="C68" s="297"/>
      <c r="D68" s="297"/>
      <c r="E68" s="297"/>
      <c r="F68" s="297"/>
      <c r="G68" s="297"/>
      <c r="H68" s="297"/>
      <c r="I68" s="297"/>
      <c r="J68" s="297"/>
      <c r="K68" s="297"/>
      <c r="L68" s="297"/>
      <c r="M68" s="299"/>
      <c r="N68" s="271"/>
      <c r="O68" s="197"/>
      <c r="P68" s="197"/>
      <c r="Q68" s="197"/>
      <c r="R68" s="197"/>
      <c r="S68" s="188"/>
      <c r="T68" s="187"/>
    </row>
    <row r="69" spans="1:20" ht="13.8" x14ac:dyDescent="0.3">
      <c r="A69" s="32" t="s">
        <v>99</v>
      </c>
      <c r="B69" s="24">
        <v>1926</v>
      </c>
      <c r="C69" s="24">
        <v>2217</v>
      </c>
      <c r="D69" s="24">
        <v>2172</v>
      </c>
      <c r="E69" s="24">
        <v>2344</v>
      </c>
      <c r="F69" s="24">
        <v>2620</v>
      </c>
      <c r="G69" s="24">
        <v>2584</v>
      </c>
      <c r="H69" s="24">
        <v>2550</v>
      </c>
      <c r="I69" s="24">
        <v>2435</v>
      </c>
      <c r="J69" s="24">
        <v>2362</v>
      </c>
      <c r="K69" s="190">
        <v>2441</v>
      </c>
      <c r="L69" s="190">
        <v>2233</v>
      </c>
      <c r="M69" s="190">
        <v>2287</v>
      </c>
      <c r="N69" s="272"/>
    </row>
    <row r="70" spans="1:20" ht="13.8" x14ac:dyDescent="0.3">
      <c r="A70" s="32" t="s">
        <v>100</v>
      </c>
      <c r="B70" s="24">
        <v>1584</v>
      </c>
      <c r="C70" s="24">
        <v>1833</v>
      </c>
      <c r="D70" s="24">
        <v>1747</v>
      </c>
      <c r="E70" s="24">
        <v>1707</v>
      </c>
      <c r="F70" s="24">
        <v>1989</v>
      </c>
      <c r="G70" s="24">
        <v>1981</v>
      </c>
      <c r="H70" s="24">
        <v>1967</v>
      </c>
      <c r="I70" s="24">
        <v>1985</v>
      </c>
      <c r="J70" s="190">
        <v>1934</v>
      </c>
      <c r="K70" s="190">
        <v>1991</v>
      </c>
      <c r="L70" s="190">
        <v>1830</v>
      </c>
      <c r="M70" s="190">
        <v>1859</v>
      </c>
      <c r="N70" s="268"/>
    </row>
    <row r="71" spans="1:20" ht="13.8" x14ac:dyDescent="0.3">
      <c r="A71" s="32" t="s">
        <v>60</v>
      </c>
      <c r="B71" s="29">
        <f t="shared" ref="B71:G71" si="86">B70/B69</f>
        <v>0.82242990654205606</v>
      </c>
      <c r="C71" s="29">
        <f t="shared" si="86"/>
        <v>0.82679296346414077</v>
      </c>
      <c r="D71" s="29">
        <f t="shared" si="86"/>
        <v>0.80432780847145491</v>
      </c>
      <c r="E71" s="29">
        <f t="shared" si="86"/>
        <v>0.72824232081911267</v>
      </c>
      <c r="F71" s="29">
        <f t="shared" si="86"/>
        <v>0.75916030534351142</v>
      </c>
      <c r="G71" s="29">
        <f t="shared" si="86"/>
        <v>0.76664086687306499</v>
      </c>
      <c r="H71" s="29">
        <f t="shared" ref="H71" si="87">H70/H69</f>
        <v>0.77137254901960783</v>
      </c>
      <c r="I71" s="29">
        <f>I70/I69</f>
        <v>0.8151950718685832</v>
      </c>
      <c r="J71" s="191">
        <f>J70/J69</f>
        <v>0.8187976291278577</v>
      </c>
      <c r="K71" s="191">
        <f>K70/K69</f>
        <v>0.81564932404752155</v>
      </c>
      <c r="L71" s="191">
        <f t="shared" ref="L71:M71" si="88">L70/L69</f>
        <v>0.81952530228392295</v>
      </c>
      <c r="M71" s="191">
        <f t="shared" si="88"/>
        <v>0.81285526891123738</v>
      </c>
      <c r="N71" s="268"/>
    </row>
    <row r="72" spans="1:20" ht="13.8" x14ac:dyDescent="0.3">
      <c r="A72" s="32" t="s">
        <v>127</v>
      </c>
      <c r="B72" s="24">
        <v>952</v>
      </c>
      <c r="C72" s="24">
        <v>1156</v>
      </c>
      <c r="D72" s="24">
        <v>1038</v>
      </c>
      <c r="E72" s="24">
        <v>1093</v>
      </c>
      <c r="F72" s="24">
        <v>1554</v>
      </c>
      <c r="G72" s="24">
        <v>1516</v>
      </c>
      <c r="H72" s="24">
        <v>1538</v>
      </c>
      <c r="I72" s="24">
        <v>1466</v>
      </c>
      <c r="J72" s="190">
        <v>1466</v>
      </c>
      <c r="K72" s="190">
        <v>1463</v>
      </c>
      <c r="L72" s="190">
        <v>1395</v>
      </c>
      <c r="M72" s="190">
        <v>1373</v>
      </c>
      <c r="N72" s="179"/>
    </row>
    <row r="73" spans="1:20" ht="13.8" x14ac:dyDescent="0.3">
      <c r="A73" s="32" t="s">
        <v>61</v>
      </c>
      <c r="B73" s="29">
        <f t="shared" ref="B73:G73" si="89">B72/B70</f>
        <v>0.60101010101010099</v>
      </c>
      <c r="C73" s="29">
        <f t="shared" si="89"/>
        <v>0.63066012002182215</v>
      </c>
      <c r="D73" s="29">
        <f t="shared" si="89"/>
        <v>0.59416141957641666</v>
      </c>
      <c r="E73" s="29">
        <f t="shared" si="89"/>
        <v>0.64030462800234333</v>
      </c>
      <c r="F73" s="29">
        <f t="shared" si="89"/>
        <v>0.78129713423831071</v>
      </c>
      <c r="G73" s="29">
        <f t="shared" si="89"/>
        <v>0.76527006562342248</v>
      </c>
      <c r="H73" s="29">
        <f t="shared" ref="H73:M73" si="90">H72/H70</f>
        <v>0.78190137264870363</v>
      </c>
      <c r="I73" s="29">
        <f t="shared" si="90"/>
        <v>0.73853904282115868</v>
      </c>
      <c r="J73" s="29">
        <f t="shared" si="90"/>
        <v>0.7580144777662875</v>
      </c>
      <c r="K73" s="29">
        <f t="shared" si="90"/>
        <v>0.73480662983425415</v>
      </c>
      <c r="L73" s="189">
        <f t="shared" si="90"/>
        <v>0.76229508196721307</v>
      </c>
      <c r="M73" s="189">
        <f t="shared" si="90"/>
        <v>0.73856912318450785</v>
      </c>
      <c r="N73" s="179"/>
    </row>
    <row r="74" spans="1:20" ht="13.8" x14ac:dyDescent="0.3">
      <c r="A74" s="32" t="s">
        <v>118</v>
      </c>
      <c r="B74" s="29"/>
      <c r="C74" s="29">
        <f>(C69-B69)/B69</f>
        <v>0.15109034267912771</v>
      </c>
      <c r="D74" s="29">
        <f t="shared" ref="D74:H75" si="91">(D69-C69)/C69</f>
        <v>-2.0297699594046009E-2</v>
      </c>
      <c r="E74" s="29">
        <f t="shared" si="91"/>
        <v>7.918968692449356E-2</v>
      </c>
      <c r="F74" s="29">
        <f t="shared" si="91"/>
        <v>0.11774744027303755</v>
      </c>
      <c r="G74" s="29">
        <f t="shared" si="91"/>
        <v>-1.3740458015267175E-2</v>
      </c>
      <c r="H74" s="29">
        <f t="shared" si="91"/>
        <v>-1.3157894736842105E-2</v>
      </c>
      <c r="I74" s="29">
        <f t="shared" ref="I74:I75" si="92">(I69-H69)/H69</f>
        <v>-4.5098039215686274E-2</v>
      </c>
      <c r="J74" s="29">
        <f t="shared" ref="J74:J75" si="93">(J69-I69)/I69</f>
        <v>-2.997946611909651E-2</v>
      </c>
      <c r="K74" s="29">
        <f t="shared" ref="K74:K75" si="94">(K69-J69)/J69</f>
        <v>3.3446232006773921E-2</v>
      </c>
      <c r="L74" s="189">
        <f t="shared" ref="L74:L75" si="95">(L69-K69)/K69</f>
        <v>-8.5210979106923393E-2</v>
      </c>
      <c r="M74" s="189">
        <f t="shared" ref="M74:M75" si="96">(M69-L69)/L69</f>
        <v>2.4182713837886251E-2</v>
      </c>
      <c r="N74" s="179"/>
    </row>
    <row r="75" spans="1:20" ht="13.8" x14ac:dyDescent="0.3">
      <c r="A75" s="32" t="s">
        <v>119</v>
      </c>
      <c r="B75" s="29"/>
      <c r="C75" s="29">
        <f>(C70-B70)/B70</f>
        <v>0.1571969696969697</v>
      </c>
      <c r="D75" s="29">
        <f t="shared" si="91"/>
        <v>-4.6917621385706494E-2</v>
      </c>
      <c r="E75" s="29">
        <f t="shared" si="91"/>
        <v>-2.2896393817973669E-2</v>
      </c>
      <c r="F75" s="29">
        <f t="shared" si="91"/>
        <v>0.16520210896309315</v>
      </c>
      <c r="G75" s="29">
        <f t="shared" si="91"/>
        <v>-4.0221216691804923E-3</v>
      </c>
      <c r="H75" s="29">
        <f t="shared" si="91"/>
        <v>-7.0671378091872791E-3</v>
      </c>
      <c r="I75" s="29">
        <f t="shared" si="92"/>
        <v>9.1509913573970519E-3</v>
      </c>
      <c r="J75" s="29">
        <f t="shared" si="93"/>
        <v>-2.5692695214105794E-2</v>
      </c>
      <c r="K75" s="29">
        <f t="shared" si="94"/>
        <v>2.9472595656670115E-2</v>
      </c>
      <c r="L75" s="189">
        <f t="shared" si="95"/>
        <v>-8.0863887493721753E-2</v>
      </c>
      <c r="M75" s="189">
        <f t="shared" si="96"/>
        <v>1.5846994535519125E-2</v>
      </c>
      <c r="N75" s="179"/>
    </row>
    <row r="76" spans="1:20" x14ac:dyDescent="0.25">
      <c r="B76" s="153"/>
      <c r="E76"/>
      <c r="F76"/>
      <c r="G76"/>
      <c r="H76" s="290"/>
      <c r="I76" s="290" t="s">
        <v>225</v>
      </c>
      <c r="J76" s="291">
        <f>J5-J29</f>
        <v>267199</v>
      </c>
      <c r="K76" s="291">
        <f>K5-K29</f>
        <v>268621</v>
      </c>
      <c r="L76" s="291">
        <f t="shared" ref="L76:M76" si="97">L5-L29</f>
        <v>264331</v>
      </c>
      <c r="M76" s="291">
        <f t="shared" si="97"/>
        <v>266060</v>
      </c>
    </row>
    <row r="77" spans="1:20" ht="13.8" x14ac:dyDescent="0.25">
      <c r="B77" s="153" t="s">
        <v>216</v>
      </c>
      <c r="E77"/>
      <c r="F77"/>
      <c r="G77"/>
      <c r="H77" s="292"/>
      <c r="I77" s="292"/>
      <c r="J77" s="292"/>
      <c r="K77" s="293">
        <f>(K76-J76)/J76</f>
        <v>5.3218762046265142E-3</v>
      </c>
      <c r="L77" s="292"/>
      <c r="M77" s="293">
        <f>(M76-L76)/L76</f>
        <v>6.5410413458882989E-3</v>
      </c>
    </row>
    <row r="78" spans="1:20" ht="13.8" x14ac:dyDescent="0.25">
      <c r="B78" s="153" t="s">
        <v>217</v>
      </c>
      <c r="H78" s="292"/>
      <c r="I78" s="292"/>
      <c r="J78" s="292"/>
      <c r="K78" s="292"/>
      <c r="L78" s="292"/>
      <c r="M78" s="292"/>
    </row>
    <row r="79" spans="1:20" ht="13.8" x14ac:dyDescent="0.25">
      <c r="B79" s="153" t="s">
        <v>218</v>
      </c>
      <c r="H79" s="292"/>
      <c r="I79" s="292" t="s">
        <v>100</v>
      </c>
      <c r="J79" s="294">
        <f>J6-J30</f>
        <v>220830</v>
      </c>
      <c r="K79" s="294">
        <f t="shared" ref="K79:M79" si="98">K6-K30</f>
        <v>221308</v>
      </c>
      <c r="L79" s="294">
        <f t="shared" si="98"/>
        <v>218635</v>
      </c>
      <c r="M79" s="294">
        <f t="shared" si="98"/>
        <v>219310</v>
      </c>
    </row>
    <row r="80" spans="1:20" ht="13.8" x14ac:dyDescent="0.25">
      <c r="B80" s="153" t="s">
        <v>219</v>
      </c>
      <c r="H80" s="292"/>
      <c r="I80" s="292"/>
      <c r="J80" s="292"/>
      <c r="K80" s="293">
        <f>(K79-J79)/J79</f>
        <v>2.1645609745052754E-3</v>
      </c>
      <c r="L80" s="295"/>
      <c r="M80" s="293">
        <f t="shared" ref="M80" si="99">(M79-L79)/L79</f>
        <v>3.0873373430603517E-3</v>
      </c>
    </row>
    <row r="81" spans="2:13" ht="14.4" x14ac:dyDescent="0.25">
      <c r="B81" s="279"/>
      <c r="H81" s="296" t="s">
        <v>227</v>
      </c>
      <c r="I81" s="292"/>
      <c r="J81" s="292"/>
      <c r="K81" s="292"/>
      <c r="L81" s="292"/>
      <c r="M81" s="292"/>
    </row>
    <row r="82" spans="2:13" ht="14.4" x14ac:dyDescent="0.25">
      <c r="B82" s="279"/>
      <c r="H82" s="2" t="s">
        <v>226</v>
      </c>
    </row>
    <row r="83" spans="2:13" ht="14.4" x14ac:dyDescent="0.25">
      <c r="B83" s="279"/>
    </row>
    <row r="84" spans="2:13" ht="14.4" x14ac:dyDescent="0.25">
      <c r="B84" s="279"/>
    </row>
  </sheetData>
  <mergeCells count="9">
    <mergeCell ref="B44:M44"/>
    <mergeCell ref="B52:M52"/>
    <mergeCell ref="B60:M60"/>
    <mergeCell ref="B68:M68"/>
    <mergeCell ref="B4:M4"/>
    <mergeCell ref="B12:M12"/>
    <mergeCell ref="B20:M20"/>
    <mergeCell ref="B28:M28"/>
    <mergeCell ref="B36:M36"/>
  </mergeCells>
  <phoneticPr fontId="5" type="noConversion"/>
  <hyperlinks>
    <hyperlink ref="A1" location="Contents!A1" display="&lt;Back to contents&gt;" xr:uid="{00000000-0004-0000-0100-000000000000}"/>
  </hyperlinks>
  <pageMargins left="0.39370078740157483" right="0.39370078740157483" top="0.39370078740157483" bottom="0.11811023622047245" header="0" footer="0"/>
  <pageSetup paperSize="9" scale="59"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92D050"/>
    <pageSetUpPr fitToPage="1"/>
  </sheetPr>
  <dimension ref="A1:Q58"/>
  <sheetViews>
    <sheetView showGridLines="0" zoomScaleNormal="100" workbookViewId="0">
      <pane xSplit="1" ySplit="4" topLeftCell="B5" activePane="bottomRight" state="frozen"/>
      <selection activeCell="A24" sqref="A24"/>
      <selection pane="topRight" activeCell="A24" sqref="A24"/>
      <selection pane="bottomLeft" activeCell="A24" sqref="A24"/>
      <selection pane="bottomRight" activeCell="C60" sqref="C60"/>
    </sheetView>
  </sheetViews>
  <sheetFormatPr defaultColWidth="14.21875" defaultRowHeight="13.2" x14ac:dyDescent="0.25"/>
  <cols>
    <col min="1" max="1" width="15.77734375" style="1" customWidth="1"/>
    <col min="2" max="2" width="16.5546875" style="2" customWidth="1"/>
    <col min="3" max="3" width="16.21875" style="2" customWidth="1"/>
    <col min="4" max="10" width="16.5546875" style="2" customWidth="1"/>
    <col min="11" max="11" width="18.77734375" style="2" customWidth="1"/>
    <col min="12" max="12" width="10.44140625" style="2" customWidth="1"/>
    <col min="13" max="13" width="9.44140625" customWidth="1"/>
  </cols>
  <sheetData>
    <row r="1" spans="1:12" x14ac:dyDescent="0.25">
      <c r="A1" s="10" t="s">
        <v>56</v>
      </c>
      <c r="B1" s="11"/>
      <c r="C1" s="11"/>
    </row>
    <row r="2" spans="1:12" ht="18" x14ac:dyDescent="0.35">
      <c r="A2" s="13" t="s">
        <v>207</v>
      </c>
      <c r="B2"/>
      <c r="C2"/>
      <c r="D2"/>
      <c r="E2"/>
      <c r="F2"/>
      <c r="G2"/>
      <c r="H2"/>
      <c r="I2"/>
    </row>
    <row r="3" spans="1:12" ht="14.4" x14ac:dyDescent="0.3">
      <c r="A3" s="14"/>
      <c r="B3" s="302" t="s">
        <v>113</v>
      </c>
      <c r="C3" s="302"/>
      <c r="D3" s="302" t="s">
        <v>107</v>
      </c>
      <c r="E3" s="302"/>
      <c r="F3" s="302"/>
      <c r="G3" s="302"/>
      <c r="H3" s="302" t="s">
        <v>54</v>
      </c>
      <c r="I3" s="302"/>
      <c r="J3" s="302" t="s">
        <v>111</v>
      </c>
      <c r="K3" s="303"/>
      <c r="L3" s="194"/>
    </row>
    <row r="4" spans="1:12" ht="14.4" x14ac:dyDescent="0.3">
      <c r="A4" s="26"/>
      <c r="B4" s="30" t="s">
        <v>66</v>
      </c>
      <c r="C4" s="30" t="s">
        <v>67</v>
      </c>
      <c r="D4" s="30" t="s">
        <v>121</v>
      </c>
      <c r="E4" s="30" t="s">
        <v>108</v>
      </c>
      <c r="F4" s="30" t="s">
        <v>109</v>
      </c>
      <c r="G4" s="30" t="s">
        <v>110</v>
      </c>
      <c r="H4" s="30" t="s">
        <v>68</v>
      </c>
      <c r="I4" s="30" t="s">
        <v>69</v>
      </c>
      <c r="J4" s="30" t="s">
        <v>111</v>
      </c>
      <c r="K4" s="142" t="s">
        <v>122</v>
      </c>
      <c r="L4" s="194"/>
    </row>
    <row r="5" spans="1:12" ht="15.6" x14ac:dyDescent="0.3">
      <c r="A5" s="56"/>
      <c r="B5" s="300" t="s">
        <v>59</v>
      </c>
      <c r="C5" s="297"/>
      <c r="D5" s="297"/>
      <c r="E5" s="297"/>
      <c r="F5" s="297"/>
      <c r="G5" s="297"/>
      <c r="H5" s="297"/>
      <c r="I5" s="297"/>
      <c r="J5" s="297"/>
      <c r="K5" s="297"/>
      <c r="L5" s="194"/>
    </row>
    <row r="6" spans="1:12" ht="13.8" x14ac:dyDescent="0.3">
      <c r="A6" s="32" t="s">
        <v>99</v>
      </c>
      <c r="B6" s="111">
        <v>199953</v>
      </c>
      <c r="C6" s="111">
        <v>126523</v>
      </c>
      <c r="D6" s="24">
        <v>178632</v>
      </c>
      <c r="E6" s="24">
        <v>72137</v>
      </c>
      <c r="F6" s="24">
        <v>55121</v>
      </c>
      <c r="G6" s="24">
        <v>20586</v>
      </c>
      <c r="H6" s="111">
        <v>197319</v>
      </c>
      <c r="I6" s="111">
        <v>128462</v>
      </c>
      <c r="J6" s="24">
        <v>285933</v>
      </c>
      <c r="K6" s="24">
        <v>38908</v>
      </c>
      <c r="L6" s="200"/>
    </row>
    <row r="7" spans="1:12" s="5" customFormat="1" ht="13.8" x14ac:dyDescent="0.3">
      <c r="A7" s="32" t="s">
        <v>100</v>
      </c>
      <c r="B7" s="111">
        <v>159103</v>
      </c>
      <c r="C7" s="111">
        <v>112738</v>
      </c>
      <c r="D7" s="24">
        <v>155558</v>
      </c>
      <c r="E7" s="24">
        <v>55638</v>
      </c>
      <c r="F7" s="24">
        <v>43267</v>
      </c>
      <c r="G7" s="24">
        <v>17378</v>
      </c>
      <c r="H7" s="111">
        <v>164145</v>
      </c>
      <c r="I7" s="111">
        <v>107183</v>
      </c>
      <c r="J7" s="24">
        <v>239692</v>
      </c>
      <c r="K7" s="24">
        <v>30897</v>
      </c>
      <c r="L7" s="200"/>
    </row>
    <row r="8" spans="1:12" s="5" customFormat="1" ht="13.8" x14ac:dyDescent="0.3">
      <c r="A8" s="32" t="s">
        <v>60</v>
      </c>
      <c r="B8" s="112">
        <f>B7/B6</f>
        <v>0.79570198996764241</v>
      </c>
      <c r="C8" s="112">
        <f t="shared" ref="C8:K8" si="0">C7/C6</f>
        <v>0.89104747753372904</v>
      </c>
      <c r="D8" s="112">
        <f t="shared" si="0"/>
        <v>0.87082941466254649</v>
      </c>
      <c r="E8" s="112">
        <f t="shared" si="0"/>
        <v>0.77128242094902755</v>
      </c>
      <c r="F8" s="112">
        <f t="shared" si="0"/>
        <v>0.78494584641062393</v>
      </c>
      <c r="G8" s="112">
        <f t="shared" si="0"/>
        <v>0.84416593801612749</v>
      </c>
      <c r="H8" s="112">
        <f t="shared" si="0"/>
        <v>0.83187630182597727</v>
      </c>
      <c r="I8" s="112">
        <f t="shared" si="0"/>
        <v>0.83435568494963486</v>
      </c>
      <c r="J8" s="112">
        <f t="shared" si="0"/>
        <v>0.83828029643308044</v>
      </c>
      <c r="K8" s="112">
        <f t="shared" si="0"/>
        <v>0.79410404030019532</v>
      </c>
      <c r="L8" s="201"/>
    </row>
    <row r="9" spans="1:12" s="5" customFormat="1" ht="13.8" x14ac:dyDescent="0.3">
      <c r="A9" s="32" t="s">
        <v>127</v>
      </c>
      <c r="B9" s="111">
        <v>121369</v>
      </c>
      <c r="C9" s="111">
        <v>75843</v>
      </c>
      <c r="D9" s="24">
        <v>108789</v>
      </c>
      <c r="E9" s="24">
        <v>43246</v>
      </c>
      <c r="F9" s="24">
        <v>31942</v>
      </c>
      <c r="G9" s="24">
        <v>13235</v>
      </c>
      <c r="H9" s="111">
        <v>117259</v>
      </c>
      <c r="I9" s="111">
        <v>79554</v>
      </c>
      <c r="J9" s="24">
        <v>176704</v>
      </c>
      <c r="K9" s="24">
        <v>19601</v>
      </c>
      <c r="L9" s="179"/>
    </row>
    <row r="10" spans="1:12" s="5" customFormat="1" ht="13.8" x14ac:dyDescent="0.3">
      <c r="A10" s="32" t="s">
        <v>61</v>
      </c>
      <c r="B10" s="112">
        <f>B9/B7</f>
        <v>0.76283288184383702</v>
      </c>
      <c r="C10" s="112">
        <f t="shared" ref="C10:K10" si="1">C9/C7</f>
        <v>0.67273678795082403</v>
      </c>
      <c r="D10" s="112">
        <f t="shared" si="1"/>
        <v>0.69934686740636931</v>
      </c>
      <c r="E10" s="112">
        <f t="shared" si="1"/>
        <v>0.77727452460548541</v>
      </c>
      <c r="F10" s="112">
        <f t="shared" si="1"/>
        <v>0.73825317216354269</v>
      </c>
      <c r="G10" s="112">
        <f t="shared" si="1"/>
        <v>0.76159512026700427</v>
      </c>
      <c r="H10" s="112">
        <f t="shared" si="1"/>
        <v>0.71436230162356451</v>
      </c>
      <c r="I10" s="112">
        <f t="shared" si="1"/>
        <v>0.74222591269137828</v>
      </c>
      <c r="J10" s="112">
        <f t="shared" si="1"/>
        <v>0.73721275637067574</v>
      </c>
      <c r="K10" s="112">
        <f t="shared" si="1"/>
        <v>0.63439816163381557</v>
      </c>
      <c r="L10" s="201"/>
    </row>
    <row r="11" spans="1:12" s="5" customFormat="1" ht="15.6" x14ac:dyDescent="0.3">
      <c r="A11" s="56"/>
      <c r="B11" s="300" t="s">
        <v>163</v>
      </c>
      <c r="C11" s="297"/>
      <c r="D11" s="297"/>
      <c r="E11" s="297"/>
      <c r="F11" s="297"/>
      <c r="G11" s="297"/>
      <c r="H11" s="297"/>
      <c r="I11" s="297"/>
      <c r="J11" s="297"/>
      <c r="K11" s="297"/>
      <c r="L11" s="201"/>
    </row>
    <row r="12" spans="1:12" s="5" customFormat="1" ht="13.8" x14ac:dyDescent="0.3">
      <c r="A12" s="32" t="s">
        <v>99</v>
      </c>
      <c r="B12" s="111">
        <v>62361</v>
      </c>
      <c r="C12" s="111">
        <v>42981</v>
      </c>
      <c r="D12" s="24">
        <v>61687</v>
      </c>
      <c r="E12" s="24">
        <v>22259</v>
      </c>
      <c r="F12" s="24">
        <v>15820</v>
      </c>
      <c r="G12" s="24">
        <v>5576</v>
      </c>
      <c r="H12" s="111">
        <v>63250</v>
      </c>
      <c r="I12" s="111">
        <v>41970</v>
      </c>
      <c r="J12" s="24">
        <v>92512</v>
      </c>
      <c r="K12" s="24">
        <v>12310</v>
      </c>
      <c r="L12" s="194"/>
    </row>
    <row r="13" spans="1:12" s="5" customFormat="1" ht="13.8" x14ac:dyDescent="0.3">
      <c r="A13" s="32" t="s">
        <v>100</v>
      </c>
      <c r="B13" s="111">
        <v>52273</v>
      </c>
      <c r="C13" s="111">
        <v>38920</v>
      </c>
      <c r="D13" s="24">
        <v>54982</v>
      </c>
      <c r="E13" s="24">
        <v>18082</v>
      </c>
      <c r="F13" s="24">
        <v>13194</v>
      </c>
      <c r="G13" s="24">
        <v>4935</v>
      </c>
      <c r="H13" s="111">
        <v>54891</v>
      </c>
      <c r="I13" s="111">
        <v>36214</v>
      </c>
      <c r="J13" s="24">
        <v>80588</v>
      </c>
      <c r="K13" s="24">
        <v>10195</v>
      </c>
      <c r="L13" s="194"/>
    </row>
    <row r="14" spans="1:12" s="5" customFormat="1" ht="13.8" x14ac:dyDescent="0.3">
      <c r="A14" s="32" t="s">
        <v>60</v>
      </c>
      <c r="B14" s="112">
        <f>B13/B12</f>
        <v>0.83823222847613088</v>
      </c>
      <c r="C14" s="155">
        <f t="shared" ref="C14" si="2">C13/C12</f>
        <v>0.90551639096344894</v>
      </c>
      <c r="D14" s="112">
        <f t="shared" ref="D14" si="3">D13/D12</f>
        <v>0.89130610987728376</v>
      </c>
      <c r="E14" s="112">
        <f t="shared" ref="E14" si="4">E13/E12</f>
        <v>0.81234556808481961</v>
      </c>
      <c r="F14" s="112">
        <f t="shared" ref="F14" si="5">F13/F12</f>
        <v>0.83400758533501895</v>
      </c>
      <c r="G14" s="112">
        <f t="shared" ref="G14" si="6">G13/G12</f>
        <v>0.88504304160688663</v>
      </c>
      <c r="H14" s="277">
        <f t="shared" ref="H14" si="7">H13/H12</f>
        <v>0.8678418972332016</v>
      </c>
      <c r="I14" s="277">
        <f t="shared" ref="I14" si="8">I13/I12</f>
        <v>0.8628544198236836</v>
      </c>
      <c r="J14" s="138">
        <f t="shared" ref="J14" si="9">J13/J12</f>
        <v>0.87110861293670006</v>
      </c>
      <c r="K14" s="138">
        <f t="shared" ref="K14" si="10">K13/K12</f>
        <v>0.82818846466287566</v>
      </c>
      <c r="L14" s="194"/>
    </row>
    <row r="15" spans="1:12" s="5" customFormat="1" ht="13.8" x14ac:dyDescent="0.3">
      <c r="A15" s="32" t="s">
        <v>127</v>
      </c>
      <c r="B15" s="111">
        <v>36210</v>
      </c>
      <c r="C15" s="111">
        <v>21676</v>
      </c>
      <c r="D15" s="24">
        <v>32789</v>
      </c>
      <c r="E15" s="24">
        <v>12982</v>
      </c>
      <c r="F15" s="24">
        <v>8801</v>
      </c>
      <c r="G15" s="24">
        <v>3314</v>
      </c>
      <c r="H15" s="111">
        <v>34026</v>
      </c>
      <c r="I15" s="111">
        <v>23806</v>
      </c>
      <c r="J15" s="24">
        <v>51206</v>
      </c>
      <c r="K15" s="24">
        <v>6378</v>
      </c>
      <c r="L15" s="194"/>
    </row>
    <row r="16" spans="1:12" s="5" customFormat="1" ht="13.8" x14ac:dyDescent="0.3">
      <c r="A16" s="32" t="s">
        <v>61</v>
      </c>
      <c r="B16" s="112">
        <f>B15/B13</f>
        <v>0.69270942934210777</v>
      </c>
      <c r="C16" s="155">
        <f t="shared" ref="C16" si="11">C15/C13</f>
        <v>0.55693730729701951</v>
      </c>
      <c r="D16" s="112">
        <f t="shared" ref="D16" si="12">D15/D13</f>
        <v>0.59635880833727406</v>
      </c>
      <c r="E16" s="112">
        <f t="shared" ref="E16" si="13">E15/E13</f>
        <v>0.71795155403163369</v>
      </c>
      <c r="F16" s="112">
        <f t="shared" ref="F16" si="14">F15/F13</f>
        <v>0.66704562680006063</v>
      </c>
      <c r="G16" s="112">
        <f t="shared" ref="G16" si="15">G15/G13</f>
        <v>0.67152988855116513</v>
      </c>
      <c r="H16" s="112">
        <f t="shared" ref="H16" si="16">H15/H13</f>
        <v>0.61988304093567248</v>
      </c>
      <c r="I16" s="112">
        <f t="shared" ref="I16" si="17">I15/I13</f>
        <v>0.65737007787043689</v>
      </c>
      <c r="J16" s="112">
        <f t="shared" ref="J16" si="18">J15/J13</f>
        <v>0.63540477490445224</v>
      </c>
      <c r="K16" s="158">
        <f t="shared" ref="K16" si="19">K15/K13</f>
        <v>0.62560078469838154</v>
      </c>
      <c r="L16" s="194"/>
    </row>
    <row r="17" spans="1:17" s="5" customFormat="1" ht="15.6" x14ac:dyDescent="0.3">
      <c r="A17" s="56"/>
      <c r="B17" s="300" t="s">
        <v>62</v>
      </c>
      <c r="C17" s="297"/>
      <c r="D17" s="297"/>
      <c r="E17" s="297"/>
      <c r="F17" s="297"/>
      <c r="G17" s="297"/>
      <c r="H17" s="297"/>
      <c r="I17" s="297"/>
      <c r="J17" s="297"/>
      <c r="K17" s="297"/>
      <c r="L17" s="194"/>
    </row>
    <row r="18" spans="1:17" s="5" customFormat="1" ht="13.8" x14ac:dyDescent="0.3">
      <c r="A18" s="32" t="s">
        <v>99</v>
      </c>
      <c r="B18" s="111">
        <v>46651</v>
      </c>
      <c r="C18" s="111">
        <v>39827</v>
      </c>
      <c r="D18" s="24">
        <v>48722</v>
      </c>
      <c r="E18" s="24">
        <v>21219</v>
      </c>
      <c r="F18" s="24">
        <v>12697</v>
      </c>
      <c r="G18" s="24">
        <v>3840</v>
      </c>
      <c r="H18" s="111">
        <v>50944</v>
      </c>
      <c r="I18" s="111">
        <v>35195</v>
      </c>
      <c r="J18" s="24">
        <v>78990</v>
      </c>
      <c r="K18" s="24">
        <v>6688</v>
      </c>
      <c r="L18" s="194"/>
    </row>
    <row r="19" spans="1:17" s="5" customFormat="1" ht="13.8" x14ac:dyDescent="0.3">
      <c r="A19" s="32" t="s">
        <v>100</v>
      </c>
      <c r="B19" s="111">
        <v>33136</v>
      </c>
      <c r="C19" s="111">
        <v>34624</v>
      </c>
      <c r="D19" s="24">
        <v>41305</v>
      </c>
      <c r="E19" s="24">
        <v>14869</v>
      </c>
      <c r="F19" s="24">
        <v>8758</v>
      </c>
      <c r="G19" s="24">
        <v>2828</v>
      </c>
      <c r="H19" s="111">
        <v>39720</v>
      </c>
      <c r="I19" s="111">
        <v>27807</v>
      </c>
      <c r="J19" s="24">
        <v>62095</v>
      </c>
      <c r="K19" s="24">
        <v>5093</v>
      </c>
      <c r="L19" s="194"/>
    </row>
    <row r="20" spans="1:17" s="5" customFormat="1" ht="13.8" x14ac:dyDescent="0.3">
      <c r="A20" s="32" t="s">
        <v>60</v>
      </c>
      <c r="B20" s="29">
        <f>B19/B18</f>
        <v>0.71029559923688668</v>
      </c>
      <c r="C20" s="29">
        <f t="shared" ref="C20" si="20">C19/C18</f>
        <v>0.86935998192181185</v>
      </c>
      <c r="D20" s="29">
        <f t="shared" ref="D20" si="21">D19/D18</f>
        <v>0.84776897500102621</v>
      </c>
      <c r="E20" s="29">
        <f t="shared" ref="E20" si="22">E19/E18</f>
        <v>0.7007399029171969</v>
      </c>
      <c r="F20" s="29">
        <f t="shared" ref="F20" si="23">F19/F18</f>
        <v>0.68976923682759705</v>
      </c>
      <c r="G20" s="29">
        <f t="shared" ref="G20" si="24">G19/G18</f>
        <v>0.73645833333333333</v>
      </c>
      <c r="H20" s="29">
        <f t="shared" ref="H20" si="25">H19/H18</f>
        <v>0.77967964824120606</v>
      </c>
      <c r="I20" s="29">
        <f t="shared" ref="I20" si="26">I19/I18</f>
        <v>0.7900838187242506</v>
      </c>
      <c r="J20" s="29">
        <f t="shared" ref="J20" si="27">J19/J18</f>
        <v>0.78611216609697432</v>
      </c>
      <c r="K20" s="189">
        <f t="shared" ref="K20" si="28">K19/K18</f>
        <v>0.76151315789473684</v>
      </c>
      <c r="L20" s="179"/>
    </row>
    <row r="21" spans="1:17" s="5" customFormat="1" ht="13.8" x14ac:dyDescent="0.3">
      <c r="A21" s="32" t="s">
        <v>127</v>
      </c>
      <c r="B21" s="111">
        <v>26136</v>
      </c>
      <c r="C21" s="111">
        <v>24390</v>
      </c>
      <c r="D21" s="24">
        <v>30033</v>
      </c>
      <c r="E21" s="24">
        <v>11947</v>
      </c>
      <c r="F21" s="24">
        <v>6454</v>
      </c>
      <c r="G21" s="24">
        <v>2092</v>
      </c>
      <c r="H21" s="111">
        <v>28925</v>
      </c>
      <c r="I21" s="111">
        <v>21418</v>
      </c>
      <c r="J21" s="24">
        <v>47026</v>
      </c>
      <c r="K21" s="24">
        <v>3100</v>
      </c>
      <c r="L21" s="194"/>
    </row>
    <row r="22" spans="1:17" s="5" customFormat="1" ht="13.8" x14ac:dyDescent="0.3">
      <c r="A22" s="32" t="s">
        <v>61</v>
      </c>
      <c r="B22" s="29">
        <f>B21/B19</f>
        <v>0.78874939642684694</v>
      </c>
      <c r="C22" s="29">
        <f t="shared" ref="C22" si="29">C21/C19</f>
        <v>0.70442467652495377</v>
      </c>
      <c r="D22" s="29">
        <f t="shared" ref="D22" si="30">D21/D19</f>
        <v>0.72710325626437478</v>
      </c>
      <c r="E22" s="29">
        <f t="shared" ref="E22" si="31">E21/E19</f>
        <v>0.80348375815454975</v>
      </c>
      <c r="F22" s="29">
        <f t="shared" ref="F22" si="32">F21/F19</f>
        <v>0.73692623886732134</v>
      </c>
      <c r="G22" s="29">
        <f t="shared" ref="G22" si="33">G21/G19</f>
        <v>0.73974540311173975</v>
      </c>
      <c r="H22" s="29">
        <f t="shared" ref="H22" si="34">H21/H19</f>
        <v>0.72822255790533741</v>
      </c>
      <c r="I22" s="29">
        <f t="shared" ref="I22" si="35">I21/I19</f>
        <v>0.77023770992915452</v>
      </c>
      <c r="J22" s="29">
        <f t="shared" ref="J22" si="36">J21/J19</f>
        <v>0.75732345599484663</v>
      </c>
      <c r="K22" s="189">
        <f t="shared" ref="K22" si="37">K21/K19</f>
        <v>0.60867857844099749</v>
      </c>
      <c r="L22" s="179"/>
    </row>
    <row r="23" spans="1:17" s="6" customFormat="1" ht="15.6" x14ac:dyDescent="0.3">
      <c r="A23" s="56"/>
      <c r="B23" s="300" t="s">
        <v>63</v>
      </c>
      <c r="C23" s="297"/>
      <c r="D23" s="297"/>
      <c r="E23" s="297"/>
      <c r="F23" s="297"/>
      <c r="G23" s="297"/>
      <c r="H23" s="297"/>
      <c r="I23" s="297"/>
      <c r="J23" s="297"/>
      <c r="K23" s="297"/>
      <c r="L23" s="195"/>
    </row>
    <row r="24" spans="1:17" s="5" customFormat="1" ht="13.8" x14ac:dyDescent="0.3">
      <c r="A24" s="32" t="s">
        <v>99</v>
      </c>
      <c r="B24" s="111">
        <v>39582</v>
      </c>
      <c r="C24" s="111">
        <v>18273</v>
      </c>
      <c r="D24" s="24">
        <v>29245</v>
      </c>
      <c r="E24" s="24">
        <v>12128</v>
      </c>
      <c r="F24" s="24">
        <v>11971</v>
      </c>
      <c r="G24" s="24">
        <v>4511</v>
      </c>
      <c r="H24" s="111">
        <v>35952</v>
      </c>
      <c r="I24" s="111">
        <v>21786</v>
      </c>
      <c r="J24" s="24">
        <v>48947</v>
      </c>
      <c r="K24" s="24">
        <v>8643</v>
      </c>
      <c r="L24" s="202"/>
      <c r="M24" s="6"/>
      <c r="N24" s="6"/>
      <c r="O24" s="6"/>
      <c r="P24" s="6"/>
      <c r="Q24" s="6"/>
    </row>
    <row r="25" spans="1:17" s="5" customFormat="1" ht="13.8" x14ac:dyDescent="0.3">
      <c r="A25" s="32" t="s">
        <v>100</v>
      </c>
      <c r="B25" s="111">
        <v>33404</v>
      </c>
      <c r="C25" s="111">
        <v>17129</v>
      </c>
      <c r="D25" s="24">
        <v>26619</v>
      </c>
      <c r="E25" s="24">
        <v>10034</v>
      </c>
      <c r="F25" s="24">
        <v>10003</v>
      </c>
      <c r="G25" s="24">
        <v>3877</v>
      </c>
      <c r="H25" s="111">
        <v>31237</v>
      </c>
      <c r="I25" s="111">
        <v>19194</v>
      </c>
      <c r="J25" s="24">
        <v>43287</v>
      </c>
      <c r="K25" s="24">
        <v>7015</v>
      </c>
      <c r="L25" s="202"/>
    </row>
    <row r="26" spans="1:17" s="5" customFormat="1" ht="13.8" x14ac:dyDescent="0.3">
      <c r="A26" s="32" t="s">
        <v>60</v>
      </c>
      <c r="B26" s="29">
        <f>B25/B24</f>
        <v>0.84391895305947151</v>
      </c>
      <c r="C26" s="29">
        <f t="shared" ref="C26" si="38">C25/C24</f>
        <v>0.93739396924424012</v>
      </c>
      <c r="D26" s="29">
        <f t="shared" ref="D26" si="39">D25/D24</f>
        <v>0.91020687296973846</v>
      </c>
      <c r="E26" s="29">
        <f t="shared" ref="E26" si="40">E25/E24</f>
        <v>0.82734168865435354</v>
      </c>
      <c r="F26" s="29">
        <f t="shared" ref="F26" si="41">F25/F24</f>
        <v>0.83560270654080693</v>
      </c>
      <c r="G26" s="29">
        <f t="shared" ref="G26" si="42">G25/G24</f>
        <v>0.85945466637109291</v>
      </c>
      <c r="H26" s="29">
        <f t="shared" ref="H26" si="43">H25/H24</f>
        <v>0.86885291499777484</v>
      </c>
      <c r="I26" s="29">
        <f t="shared" ref="I26" si="44">I25/I24</f>
        <v>0.88102451115395208</v>
      </c>
      <c r="J26" s="29">
        <f t="shared" ref="J26" si="45">J25/J24</f>
        <v>0.88436472102478192</v>
      </c>
      <c r="K26" s="189">
        <f t="shared" ref="K26" si="46">K25/K24</f>
        <v>0.81163947703343742</v>
      </c>
      <c r="L26" s="203"/>
    </row>
    <row r="27" spans="1:17" s="5" customFormat="1" ht="13.8" x14ac:dyDescent="0.3">
      <c r="A27" s="32" t="s">
        <v>127</v>
      </c>
      <c r="B27" s="111">
        <v>27085</v>
      </c>
      <c r="C27" s="111">
        <v>13641</v>
      </c>
      <c r="D27" s="24">
        <v>21613</v>
      </c>
      <c r="E27" s="24">
        <v>8216</v>
      </c>
      <c r="F27" s="24">
        <v>7908</v>
      </c>
      <c r="G27" s="24">
        <v>2989</v>
      </c>
      <c r="H27" s="111">
        <v>25000</v>
      </c>
      <c r="I27" s="111">
        <v>15640</v>
      </c>
      <c r="J27" s="24">
        <v>35804</v>
      </c>
      <c r="K27" s="24">
        <v>4743</v>
      </c>
      <c r="L27" s="179"/>
    </row>
    <row r="28" spans="1:17" s="5" customFormat="1" ht="13.8" x14ac:dyDescent="0.3">
      <c r="A28" s="32" t="s">
        <v>61</v>
      </c>
      <c r="B28" s="112">
        <f>B27/B25</f>
        <v>0.81083103819901803</v>
      </c>
      <c r="C28" s="112">
        <f t="shared" ref="C28" si="47">C27/C25</f>
        <v>0.7963687313912079</v>
      </c>
      <c r="D28" s="112">
        <f t="shared" ref="D28" si="48">D27/D25</f>
        <v>0.81193884067771138</v>
      </c>
      <c r="E28" s="112">
        <f t="shared" ref="E28" si="49">E27/E25</f>
        <v>0.81881602551325494</v>
      </c>
      <c r="F28" s="112">
        <f t="shared" ref="F28" si="50">F27/F25</f>
        <v>0.79056283115065484</v>
      </c>
      <c r="G28" s="112">
        <f t="shared" ref="G28" si="51">G27/G25</f>
        <v>0.77095692545782823</v>
      </c>
      <c r="H28" s="112">
        <f t="shared" ref="H28" si="52">H27/H25</f>
        <v>0.80033293850241705</v>
      </c>
      <c r="I28" s="112">
        <f t="shared" ref="I28" si="53">I27/I25</f>
        <v>0.81483797019902049</v>
      </c>
      <c r="J28" s="112">
        <f t="shared" ref="J28" si="54">J27/J25</f>
        <v>0.82713054727747359</v>
      </c>
      <c r="K28" s="158">
        <f t="shared" ref="K28" si="55">K27/K25</f>
        <v>0.67612259444048473</v>
      </c>
      <c r="L28" s="204"/>
    </row>
    <row r="29" spans="1:17" s="5" customFormat="1" ht="15.6" x14ac:dyDescent="0.3">
      <c r="A29" s="56"/>
      <c r="B29" s="300" t="s">
        <v>64</v>
      </c>
      <c r="C29" s="297"/>
      <c r="D29" s="297"/>
      <c r="E29" s="297"/>
      <c r="F29" s="297"/>
      <c r="G29" s="297"/>
      <c r="H29" s="297"/>
      <c r="I29" s="297"/>
      <c r="J29" s="297"/>
      <c r="K29" s="297"/>
      <c r="L29" s="202"/>
    </row>
    <row r="30" spans="1:17" s="6" customFormat="1" ht="13.8" x14ac:dyDescent="0.3">
      <c r="A30" s="32" t="s">
        <v>99</v>
      </c>
      <c r="B30" s="111">
        <v>19788</v>
      </c>
      <c r="C30" s="111">
        <v>10979</v>
      </c>
      <c r="D30" s="24">
        <v>16479</v>
      </c>
      <c r="E30" s="24">
        <v>6980</v>
      </c>
      <c r="F30" s="24">
        <v>5478</v>
      </c>
      <c r="G30" s="24">
        <v>1830</v>
      </c>
      <c r="H30" s="111">
        <v>18499</v>
      </c>
      <c r="I30" s="111">
        <v>12239</v>
      </c>
      <c r="J30" s="24">
        <v>27909</v>
      </c>
      <c r="K30" s="24">
        <v>2855</v>
      </c>
      <c r="L30" s="179"/>
    </row>
    <row r="31" spans="1:17" s="5" customFormat="1" ht="13.8" x14ac:dyDescent="0.3">
      <c r="A31" s="32" t="s">
        <v>100</v>
      </c>
      <c r="B31" s="111">
        <v>14946</v>
      </c>
      <c r="C31" s="111">
        <v>9188</v>
      </c>
      <c r="D31" s="24">
        <v>13596</v>
      </c>
      <c r="E31" s="24">
        <v>5171</v>
      </c>
      <c r="F31" s="24">
        <v>3967</v>
      </c>
      <c r="G31" s="24">
        <v>1400</v>
      </c>
      <c r="H31" s="111">
        <v>14321</v>
      </c>
      <c r="I31" s="111">
        <v>9793</v>
      </c>
      <c r="J31" s="24">
        <v>22060</v>
      </c>
      <c r="K31" s="24">
        <v>2073</v>
      </c>
      <c r="L31" s="179"/>
    </row>
    <row r="32" spans="1:17" s="5" customFormat="1" ht="13.8" x14ac:dyDescent="0.3">
      <c r="A32" s="32" t="s">
        <v>60</v>
      </c>
      <c r="B32" s="29">
        <f>B31/B30</f>
        <v>0.75530624620982412</v>
      </c>
      <c r="C32" s="29">
        <f t="shared" ref="C32" si="56">C31/C30</f>
        <v>0.83687038892431009</v>
      </c>
      <c r="D32" s="29">
        <f t="shared" ref="D32" si="57">D31/D30</f>
        <v>0.82505006371745859</v>
      </c>
      <c r="E32" s="29">
        <f t="shared" ref="E32" si="58">E31/E30</f>
        <v>0.7408309455587393</v>
      </c>
      <c r="F32" s="29">
        <f t="shared" ref="F32" si="59">F31/F30</f>
        <v>0.72416940489229642</v>
      </c>
      <c r="G32" s="29">
        <f t="shared" ref="G32" si="60">G31/G30</f>
        <v>0.76502732240437155</v>
      </c>
      <c r="H32" s="29">
        <f t="shared" ref="H32" si="61">H31/H30</f>
        <v>0.77414995405157039</v>
      </c>
      <c r="I32" s="29">
        <f t="shared" ref="I32" si="62">I31/I30</f>
        <v>0.80014707083912084</v>
      </c>
      <c r="J32" s="29">
        <f t="shared" ref="J32" si="63">J31/J30</f>
        <v>0.79042602744634349</v>
      </c>
      <c r="K32" s="189">
        <f t="shared" ref="K32" si="64">K31/K30</f>
        <v>0.72609457092819618</v>
      </c>
      <c r="L32" s="202"/>
    </row>
    <row r="33" spans="1:12" s="5" customFormat="1" ht="13.8" x14ac:dyDescent="0.3">
      <c r="A33" s="32" t="s">
        <v>127</v>
      </c>
      <c r="B33" s="111">
        <v>12605</v>
      </c>
      <c r="C33" s="111">
        <v>6949</v>
      </c>
      <c r="D33" s="24">
        <v>10757</v>
      </c>
      <c r="E33" s="24">
        <v>4445</v>
      </c>
      <c r="F33" s="24">
        <v>3220</v>
      </c>
      <c r="G33" s="24">
        <v>1132</v>
      </c>
      <c r="H33" s="111">
        <v>11449</v>
      </c>
      <c r="I33" s="111">
        <v>8086</v>
      </c>
      <c r="J33" s="24">
        <v>18193</v>
      </c>
      <c r="K33" s="24">
        <v>1360</v>
      </c>
      <c r="L33" s="202"/>
    </row>
    <row r="34" spans="1:12" s="5" customFormat="1" ht="13.8" x14ac:dyDescent="0.3">
      <c r="A34" s="32" t="s">
        <v>61</v>
      </c>
      <c r="B34" s="112">
        <f>B33/B31</f>
        <v>0.84336946340157903</v>
      </c>
      <c r="C34" s="112">
        <f t="shared" ref="C34" si="65">C33/C31</f>
        <v>0.75631258162821069</v>
      </c>
      <c r="D34" s="112">
        <f t="shared" ref="D34" si="66">D33/D31</f>
        <v>0.79118858487790522</v>
      </c>
      <c r="E34" s="112">
        <f t="shared" ref="E34" si="67">E33/E31</f>
        <v>0.85960162444401467</v>
      </c>
      <c r="F34" s="112">
        <f t="shared" ref="F34" si="68">F33/F31</f>
        <v>0.81169649609276529</v>
      </c>
      <c r="G34" s="112">
        <f t="shared" ref="G34" si="69">G33/G31</f>
        <v>0.80857142857142861</v>
      </c>
      <c r="H34" s="112">
        <f t="shared" ref="H34" si="70">H33/H31</f>
        <v>0.79945534529711615</v>
      </c>
      <c r="I34" s="112">
        <f t="shared" ref="I34" si="71">I33/I31</f>
        <v>0.82569182068824676</v>
      </c>
      <c r="J34" s="112">
        <f t="shared" ref="J34" si="72">J33/J31</f>
        <v>0.82470534904805082</v>
      </c>
      <c r="K34" s="158">
        <f t="shared" ref="K34" si="73">K33/K31</f>
        <v>0.65605402797877477</v>
      </c>
      <c r="L34" s="205"/>
    </row>
    <row r="35" spans="1:12" s="6" customFormat="1" ht="15.6" x14ac:dyDescent="0.3">
      <c r="A35" s="56"/>
      <c r="B35" s="300" t="s">
        <v>162</v>
      </c>
      <c r="C35" s="297"/>
      <c r="D35" s="297"/>
      <c r="E35" s="297"/>
      <c r="F35" s="297"/>
      <c r="G35" s="297"/>
      <c r="H35" s="297"/>
      <c r="I35" s="297"/>
      <c r="J35" s="297"/>
      <c r="K35" s="297"/>
      <c r="L35" s="206"/>
    </row>
    <row r="36" spans="1:12" s="5" customFormat="1" ht="13.8" x14ac:dyDescent="0.3">
      <c r="A36" s="32" t="s">
        <v>99</v>
      </c>
      <c r="B36" s="111">
        <v>14205</v>
      </c>
      <c r="C36" s="111">
        <v>9361</v>
      </c>
      <c r="D36" s="24">
        <v>12816</v>
      </c>
      <c r="E36" s="24">
        <v>4966</v>
      </c>
      <c r="F36" s="24">
        <v>4278</v>
      </c>
      <c r="G36" s="24">
        <v>1506</v>
      </c>
      <c r="H36" s="111">
        <v>14497</v>
      </c>
      <c r="I36" s="111">
        <v>9025</v>
      </c>
      <c r="J36" s="24">
        <v>21535</v>
      </c>
      <c r="K36" s="24">
        <v>2028</v>
      </c>
      <c r="L36" s="143"/>
    </row>
    <row r="37" spans="1:12" s="5" customFormat="1" ht="13.8" x14ac:dyDescent="0.3">
      <c r="A37" s="32" t="s">
        <v>100</v>
      </c>
      <c r="B37" s="111">
        <v>11024</v>
      </c>
      <c r="C37" s="111">
        <v>8102</v>
      </c>
      <c r="D37" s="24">
        <v>11013</v>
      </c>
      <c r="E37" s="24">
        <v>3761</v>
      </c>
      <c r="F37" s="24">
        <v>3150</v>
      </c>
      <c r="G37" s="24">
        <v>1202</v>
      </c>
      <c r="H37" s="111">
        <v>11746</v>
      </c>
      <c r="I37" s="111">
        <v>7343</v>
      </c>
      <c r="J37" s="24">
        <v>17440</v>
      </c>
      <c r="K37" s="24">
        <v>1685</v>
      </c>
      <c r="L37" s="206"/>
    </row>
    <row r="38" spans="1:12" s="5" customFormat="1" ht="13.8" x14ac:dyDescent="0.3">
      <c r="A38" s="32" t="s">
        <v>60</v>
      </c>
      <c r="B38" s="29">
        <f>B37/B36</f>
        <v>0.7760647659274903</v>
      </c>
      <c r="C38" s="29">
        <f t="shared" ref="C38" si="74">C37/C36</f>
        <v>0.86550582202756121</v>
      </c>
      <c r="D38" s="29">
        <f t="shared" ref="D38" si="75">D37/D36</f>
        <v>0.85931647940074907</v>
      </c>
      <c r="E38" s="29">
        <f t="shared" ref="E38" si="76">E37/E36</f>
        <v>0.75734997986306885</v>
      </c>
      <c r="F38" s="29">
        <f t="shared" ref="F38" si="77">F37/F36</f>
        <v>0.73632538569424966</v>
      </c>
      <c r="G38" s="29">
        <f t="shared" ref="G38" si="78">G37/G36</f>
        <v>0.79814077025232399</v>
      </c>
      <c r="H38" s="29">
        <f t="shared" ref="H38" si="79">H37/H36</f>
        <v>0.81023660067600189</v>
      </c>
      <c r="I38" s="29">
        <f t="shared" ref="I38" si="80">I37/I36</f>
        <v>0.81362880886426592</v>
      </c>
      <c r="J38" s="29">
        <f t="shared" ref="J38" si="81">J37/J36</f>
        <v>0.80984443928488503</v>
      </c>
      <c r="K38" s="189">
        <f t="shared" ref="K38" si="82">K37/K36</f>
        <v>0.8308678500986193</v>
      </c>
      <c r="L38" s="202"/>
    </row>
    <row r="39" spans="1:12" s="6" customFormat="1" ht="13.8" x14ac:dyDescent="0.3">
      <c r="A39" s="32" t="s">
        <v>127</v>
      </c>
      <c r="B39" s="111">
        <v>8237</v>
      </c>
      <c r="C39" s="111">
        <v>6392</v>
      </c>
      <c r="D39" s="24">
        <v>8627</v>
      </c>
      <c r="E39" s="24">
        <v>2835</v>
      </c>
      <c r="F39" s="24">
        <v>2283</v>
      </c>
      <c r="G39" s="24">
        <v>884</v>
      </c>
      <c r="H39" s="111">
        <v>8882</v>
      </c>
      <c r="I39" s="111">
        <v>5715</v>
      </c>
      <c r="J39" s="24">
        <v>13511</v>
      </c>
      <c r="K39" s="24">
        <v>1117</v>
      </c>
      <c r="L39" s="195"/>
    </row>
    <row r="40" spans="1:12" s="5" customFormat="1" ht="13.8" x14ac:dyDescent="0.3">
      <c r="A40" s="32" t="s">
        <v>61</v>
      </c>
      <c r="B40" s="112">
        <f>B39/B37</f>
        <v>0.74718795355587808</v>
      </c>
      <c r="C40" s="112">
        <f t="shared" ref="C40" si="83">C39/C37</f>
        <v>0.78894100222167363</v>
      </c>
      <c r="D40" s="112">
        <f t="shared" ref="D40" si="84">D39/D37</f>
        <v>0.78334695360029061</v>
      </c>
      <c r="E40" s="112">
        <f t="shared" ref="E40" si="85">E39/E37</f>
        <v>0.75378888593459181</v>
      </c>
      <c r="F40" s="112">
        <f t="shared" ref="F40" si="86">F39/F37</f>
        <v>0.72476190476190472</v>
      </c>
      <c r="G40" s="112">
        <f t="shared" ref="G40" si="87">G39/G37</f>
        <v>0.73544093178036607</v>
      </c>
      <c r="H40" s="112">
        <f t="shared" ref="H40" si="88">H39/H37</f>
        <v>0.75617231397922702</v>
      </c>
      <c r="I40" s="112">
        <f t="shared" ref="I40" si="89">I39/I37</f>
        <v>0.77829225112351896</v>
      </c>
      <c r="J40" s="112">
        <f t="shared" ref="J40" si="90">J39/J37</f>
        <v>0.77471330275229355</v>
      </c>
      <c r="K40" s="158">
        <f t="shared" ref="K40" si="91">K39/K37</f>
        <v>0.66290801186943615</v>
      </c>
      <c r="L40" s="194"/>
    </row>
    <row r="41" spans="1:12" s="5" customFormat="1" ht="15.6" x14ac:dyDescent="0.3">
      <c r="A41" s="56"/>
      <c r="B41" s="300" t="s">
        <v>65</v>
      </c>
      <c r="C41" s="297"/>
      <c r="D41" s="297"/>
      <c r="E41" s="297"/>
      <c r="F41" s="297"/>
      <c r="G41" s="297"/>
      <c r="H41" s="297"/>
      <c r="I41" s="297"/>
      <c r="J41" s="297"/>
      <c r="K41" s="297"/>
      <c r="L41" s="194"/>
    </row>
    <row r="42" spans="1:12" s="5" customFormat="1" ht="13.8" x14ac:dyDescent="0.3">
      <c r="A42" s="32" t="s">
        <v>99</v>
      </c>
      <c r="B42" s="111">
        <v>8636</v>
      </c>
      <c r="C42" s="111">
        <v>1984</v>
      </c>
      <c r="D42" s="24">
        <v>3518</v>
      </c>
      <c r="E42" s="24">
        <v>2014</v>
      </c>
      <c r="F42" s="24">
        <v>2527</v>
      </c>
      <c r="G42" s="24">
        <v>2561</v>
      </c>
      <c r="H42" s="111">
        <v>7297</v>
      </c>
      <c r="I42" s="111">
        <v>3313</v>
      </c>
      <c r="J42" s="24">
        <v>9325</v>
      </c>
      <c r="K42" s="24">
        <v>1292</v>
      </c>
      <c r="L42" s="194"/>
    </row>
    <row r="43" spans="1:12" s="5" customFormat="1" ht="13.8" x14ac:dyDescent="0.3">
      <c r="A43" s="32" t="s">
        <v>100</v>
      </c>
      <c r="B43" s="111">
        <v>7590</v>
      </c>
      <c r="C43" s="111">
        <v>1891</v>
      </c>
      <c r="D43" s="24">
        <v>2844</v>
      </c>
      <c r="E43" s="24">
        <v>1793</v>
      </c>
      <c r="F43" s="24">
        <v>2354</v>
      </c>
      <c r="G43" s="24">
        <v>2490</v>
      </c>
      <c r="H43" s="111">
        <v>6627</v>
      </c>
      <c r="I43" s="111">
        <v>2848</v>
      </c>
      <c r="J43" s="24">
        <v>8472</v>
      </c>
      <c r="K43" s="24">
        <v>1005</v>
      </c>
      <c r="L43" s="194"/>
    </row>
    <row r="44" spans="1:12" s="6" customFormat="1" ht="13.8" x14ac:dyDescent="0.3">
      <c r="A44" s="32" t="s">
        <v>60</v>
      </c>
      <c r="B44" s="29">
        <f>B43/B42</f>
        <v>0.87887911069939784</v>
      </c>
      <c r="C44" s="29">
        <f t="shared" ref="C44:K44" si="92">C43/C42</f>
        <v>0.953125</v>
      </c>
      <c r="D44" s="29">
        <f t="shared" si="92"/>
        <v>0.80841387151790789</v>
      </c>
      <c r="E44" s="29">
        <f t="shared" si="92"/>
        <v>0.89026812313803372</v>
      </c>
      <c r="F44" s="29">
        <f t="shared" si="92"/>
        <v>0.93153937475267112</v>
      </c>
      <c r="G44" s="29">
        <f t="shared" si="92"/>
        <v>0.97227645450995703</v>
      </c>
      <c r="H44" s="29">
        <f t="shared" si="92"/>
        <v>0.90818144442921744</v>
      </c>
      <c r="I44" s="29">
        <f t="shared" si="92"/>
        <v>0.85964382734681555</v>
      </c>
      <c r="J44" s="29">
        <f t="shared" si="92"/>
        <v>0.90852546916890076</v>
      </c>
      <c r="K44" s="29">
        <f t="shared" si="92"/>
        <v>0.77786377708978327</v>
      </c>
      <c r="L44" s="195"/>
    </row>
    <row r="45" spans="1:12" s="5" customFormat="1" ht="13.8" x14ac:dyDescent="0.3">
      <c r="A45" s="32" t="s">
        <v>127</v>
      </c>
      <c r="B45" s="111">
        <v>6532</v>
      </c>
      <c r="C45" s="111">
        <v>1223</v>
      </c>
      <c r="D45" s="24">
        <v>1992</v>
      </c>
      <c r="E45" s="24">
        <v>1452</v>
      </c>
      <c r="F45" s="24">
        <v>1980</v>
      </c>
      <c r="G45" s="24">
        <v>2331</v>
      </c>
      <c r="H45" s="111">
        <v>5446</v>
      </c>
      <c r="I45" s="111">
        <v>2305</v>
      </c>
      <c r="J45" s="24">
        <v>7148</v>
      </c>
      <c r="K45" s="24">
        <v>605</v>
      </c>
      <c r="L45" s="194"/>
    </row>
    <row r="46" spans="1:12" s="5" customFormat="1" ht="13.8" x14ac:dyDescent="0.3">
      <c r="A46" s="32" t="s">
        <v>61</v>
      </c>
      <c r="B46" s="112">
        <f>B45/B43</f>
        <v>0.8606060606060606</v>
      </c>
      <c r="C46" s="112">
        <f t="shared" ref="C46" si="93">C45/C43</f>
        <v>0.64674775251189842</v>
      </c>
      <c r="D46" s="112">
        <f t="shared" ref="D46" si="94">D45/D43</f>
        <v>0.70042194092827004</v>
      </c>
      <c r="E46" s="112">
        <f t="shared" ref="E46" si="95">E45/E43</f>
        <v>0.80981595092024539</v>
      </c>
      <c r="F46" s="112">
        <f t="shared" ref="F46" si="96">F45/F43</f>
        <v>0.84112149532710279</v>
      </c>
      <c r="G46" s="112">
        <f t="shared" ref="G46" si="97">G45/G43</f>
        <v>0.93614457831325304</v>
      </c>
      <c r="H46" s="112">
        <f t="shared" ref="H46" si="98">H45/H43</f>
        <v>0.82178964840802782</v>
      </c>
      <c r="I46" s="112">
        <f t="shared" ref="I46" si="99">I45/I43</f>
        <v>0.8093398876404494</v>
      </c>
      <c r="J46" s="112">
        <f t="shared" ref="J46" si="100">J45/J43</f>
        <v>0.84372049102927293</v>
      </c>
      <c r="K46" s="158">
        <f t="shared" ref="K46" si="101">K45/K43</f>
        <v>0.60199004975124382</v>
      </c>
      <c r="L46" s="194"/>
    </row>
    <row r="47" spans="1:12" ht="14.4" x14ac:dyDescent="0.3">
      <c r="A47" s="57"/>
      <c r="B47" s="297" t="s">
        <v>178</v>
      </c>
      <c r="C47" s="297"/>
      <c r="D47" s="297"/>
      <c r="E47" s="297"/>
      <c r="F47" s="297"/>
      <c r="G47" s="297"/>
      <c r="H47" s="297"/>
      <c r="I47" s="297"/>
      <c r="J47" s="297"/>
      <c r="K47" s="297"/>
      <c r="L47" s="194"/>
    </row>
    <row r="48" spans="1:12" ht="13.8" x14ac:dyDescent="0.3">
      <c r="A48" s="32" t="s">
        <v>99</v>
      </c>
      <c r="B48" s="111">
        <v>4253</v>
      </c>
      <c r="C48" s="111">
        <v>2190</v>
      </c>
      <c r="D48" s="278">
        <v>3171</v>
      </c>
      <c r="E48" s="278">
        <v>1599</v>
      </c>
      <c r="F48" s="111">
        <v>1281</v>
      </c>
      <c r="G48" s="111">
        <v>392</v>
      </c>
      <c r="H48" s="111">
        <v>3725</v>
      </c>
      <c r="I48" s="111">
        <v>2692</v>
      </c>
      <c r="J48" s="111">
        <v>5066</v>
      </c>
      <c r="K48" s="111">
        <v>1343</v>
      </c>
      <c r="L48" s="201"/>
    </row>
    <row r="49" spans="1:12" ht="13.8" x14ac:dyDescent="0.3">
      <c r="A49" s="32" t="s">
        <v>100</v>
      </c>
      <c r="B49" s="5">
        <v>3523</v>
      </c>
      <c r="C49" s="5">
        <v>2070</v>
      </c>
      <c r="D49" s="24">
        <v>2924</v>
      </c>
      <c r="E49" s="24">
        <v>1295</v>
      </c>
      <c r="F49" s="111">
        <v>1028</v>
      </c>
      <c r="G49" s="111">
        <v>346</v>
      </c>
      <c r="H49" s="111">
        <v>3244</v>
      </c>
      <c r="I49" s="111">
        <v>2329</v>
      </c>
      <c r="J49" s="111">
        <v>4449</v>
      </c>
      <c r="K49" s="111">
        <v>1117</v>
      </c>
      <c r="L49" s="194"/>
    </row>
    <row r="50" spans="1:12" ht="13.8" x14ac:dyDescent="0.3">
      <c r="A50" s="32" t="s">
        <v>60</v>
      </c>
      <c r="B50" s="29">
        <f>B49/B48</f>
        <v>0.82835645426757587</v>
      </c>
      <c r="C50" s="29">
        <f t="shared" ref="C50" si="102">C49/C48</f>
        <v>0.9452054794520548</v>
      </c>
      <c r="D50" s="29">
        <f t="shared" ref="D50" si="103">D49/D48</f>
        <v>0.9221065909807632</v>
      </c>
      <c r="E50" s="29">
        <f t="shared" ref="E50" si="104">E49/E48</f>
        <v>0.80988117573483431</v>
      </c>
      <c r="F50" s="29">
        <f t="shared" ref="F50" si="105">F49/F48</f>
        <v>0.80249804839968775</v>
      </c>
      <c r="G50" s="29">
        <f t="shared" ref="G50" si="106">G49/G48</f>
        <v>0.88265306122448983</v>
      </c>
      <c r="H50" s="29">
        <f t="shared" ref="H50" si="107">H49/H48</f>
        <v>0.87087248322147648</v>
      </c>
      <c r="I50" s="29">
        <f t="shared" ref="I50" si="108">I49/I48</f>
        <v>0.86515601783060925</v>
      </c>
      <c r="J50" s="29">
        <f t="shared" ref="J50" si="109">J49/J48</f>
        <v>0.8782076589024872</v>
      </c>
      <c r="K50" s="189">
        <f t="shared" ref="K50" si="110">K49/K48</f>
        <v>0.83172002978406556</v>
      </c>
      <c r="L50" s="207"/>
    </row>
    <row r="51" spans="1:12" ht="13.8" x14ac:dyDescent="0.3">
      <c r="A51" s="32" t="s">
        <v>127</v>
      </c>
      <c r="B51" s="111">
        <v>2433</v>
      </c>
      <c r="C51" s="111">
        <v>1078</v>
      </c>
      <c r="D51" s="24">
        <v>1646</v>
      </c>
      <c r="E51" s="24">
        <v>922</v>
      </c>
      <c r="F51" s="24">
        <v>690</v>
      </c>
      <c r="G51" s="24">
        <v>253</v>
      </c>
      <c r="H51" s="111">
        <v>1989</v>
      </c>
      <c r="I51" s="111">
        <v>1506</v>
      </c>
      <c r="J51" s="24">
        <v>2768</v>
      </c>
      <c r="K51" s="24">
        <v>725</v>
      </c>
      <c r="L51" s="194"/>
    </row>
    <row r="52" spans="1:12" ht="13.8" x14ac:dyDescent="0.3">
      <c r="A52" s="32" t="s">
        <v>61</v>
      </c>
      <c r="B52" s="112">
        <f>B51/B49</f>
        <v>0.69060459835367582</v>
      </c>
      <c r="C52" s="112">
        <f t="shared" ref="C52" si="111">C51/C49</f>
        <v>0.52077294685990339</v>
      </c>
      <c r="D52" s="112">
        <f t="shared" ref="D52" si="112">D51/D49</f>
        <v>0.56292749658002739</v>
      </c>
      <c r="E52" s="112">
        <f t="shared" ref="E52" si="113">E51/E49</f>
        <v>0.71196911196911195</v>
      </c>
      <c r="F52" s="112">
        <f t="shared" ref="F52" si="114">F51/F49</f>
        <v>0.6712062256809338</v>
      </c>
      <c r="G52" s="112">
        <f t="shared" ref="G52" si="115">G51/G49</f>
        <v>0.73121387283236994</v>
      </c>
      <c r="H52" s="112">
        <f t="shared" ref="H52" si="116">H51/H49</f>
        <v>0.61313193588162762</v>
      </c>
      <c r="I52" s="112">
        <f t="shared" ref="I52" si="117">I51/I49</f>
        <v>0.64662945470158861</v>
      </c>
      <c r="J52" s="112">
        <f t="shared" ref="J52" si="118">J51/J49</f>
        <v>0.6221622836592493</v>
      </c>
      <c r="K52" s="158">
        <f t="shared" ref="K52" si="119">K51/K49</f>
        <v>0.64905998209489701</v>
      </c>
      <c r="L52" s="194"/>
    </row>
    <row r="53" spans="1:12" ht="14.4" x14ac:dyDescent="0.3">
      <c r="A53" s="57"/>
      <c r="B53" s="301" t="s">
        <v>165</v>
      </c>
      <c r="C53" s="301"/>
      <c r="D53" s="301"/>
      <c r="E53" s="301"/>
      <c r="F53" s="301"/>
      <c r="G53" s="301"/>
      <c r="H53" s="301"/>
      <c r="I53" s="301"/>
      <c r="J53" s="301"/>
      <c r="K53" s="301"/>
      <c r="L53" s="194"/>
    </row>
    <row r="54" spans="1:12" ht="13.8" x14ac:dyDescent="0.3">
      <c r="A54" s="32" t="s">
        <v>99</v>
      </c>
      <c r="B54" s="111">
        <v>1766</v>
      </c>
      <c r="C54" s="111">
        <v>675</v>
      </c>
      <c r="D54" s="24">
        <v>1048</v>
      </c>
      <c r="E54" s="24">
        <v>409</v>
      </c>
      <c r="F54" s="24">
        <v>697</v>
      </c>
      <c r="G54" s="24">
        <v>287</v>
      </c>
      <c r="H54" s="111">
        <v>1557</v>
      </c>
      <c r="I54" s="111">
        <v>883</v>
      </c>
      <c r="J54" s="24">
        <v>1496</v>
      </c>
      <c r="K54" s="24">
        <v>940</v>
      </c>
      <c r="L54" s="194"/>
    </row>
    <row r="55" spans="1:12" ht="13.8" x14ac:dyDescent="0.3">
      <c r="A55" s="32" t="s">
        <v>100</v>
      </c>
      <c r="B55" s="111">
        <v>1413</v>
      </c>
      <c r="C55" s="111">
        <v>578</v>
      </c>
      <c r="D55" s="24">
        <v>887</v>
      </c>
      <c r="E55" s="24">
        <v>310</v>
      </c>
      <c r="F55" s="24">
        <v>559</v>
      </c>
      <c r="G55" s="24">
        <v>235</v>
      </c>
      <c r="H55" s="111">
        <v>1270</v>
      </c>
      <c r="I55" s="111">
        <v>720</v>
      </c>
      <c r="J55" s="24">
        <v>1180</v>
      </c>
      <c r="K55" s="24">
        <v>806</v>
      </c>
      <c r="L55" s="194"/>
    </row>
    <row r="56" spans="1:12" ht="13.8" x14ac:dyDescent="0.3">
      <c r="A56" s="32" t="s">
        <v>60</v>
      </c>
      <c r="B56" s="29">
        <f>B55/B54</f>
        <v>0.80011325028312574</v>
      </c>
      <c r="C56" s="29">
        <f t="shared" ref="C56" si="120">C55/C54</f>
        <v>0.85629629629629633</v>
      </c>
      <c r="D56" s="29">
        <f t="shared" ref="D56" si="121">D55/D54</f>
        <v>0.84637404580152675</v>
      </c>
      <c r="E56" s="29">
        <f t="shared" ref="E56" si="122">E55/E54</f>
        <v>0.75794621026894871</v>
      </c>
      <c r="F56" s="29">
        <f t="shared" ref="F56" si="123">F55/F54</f>
        <v>0.80200860832137733</v>
      </c>
      <c r="G56" s="29">
        <f t="shared" ref="G56" si="124">G55/G54</f>
        <v>0.81881533101045301</v>
      </c>
      <c r="H56" s="29">
        <f t="shared" ref="H56" si="125">H55/H54</f>
        <v>0.81567116249197169</v>
      </c>
      <c r="I56" s="29">
        <f t="shared" ref="I56" si="126">I55/I54</f>
        <v>0.81540203850509629</v>
      </c>
      <c r="J56" s="29">
        <f t="shared" ref="J56" si="127">J55/J54</f>
        <v>0.78877005347593587</v>
      </c>
      <c r="K56" s="189">
        <f t="shared" ref="K56" si="128">K55/K54</f>
        <v>0.85744680851063826</v>
      </c>
      <c r="L56" s="194"/>
    </row>
    <row r="57" spans="1:12" ht="13.8" x14ac:dyDescent="0.3">
      <c r="A57" s="32" t="s">
        <v>127</v>
      </c>
      <c r="B57" s="111">
        <v>1127</v>
      </c>
      <c r="C57" s="111">
        <v>336</v>
      </c>
      <c r="D57" s="24">
        <v>561</v>
      </c>
      <c r="E57" s="24">
        <v>254</v>
      </c>
      <c r="F57" s="24">
        <v>453</v>
      </c>
      <c r="G57" s="24">
        <v>195</v>
      </c>
      <c r="H57" s="111">
        <v>923</v>
      </c>
      <c r="I57" s="111">
        <v>540</v>
      </c>
      <c r="J57" s="24">
        <v>964</v>
      </c>
      <c r="K57" s="24">
        <v>495</v>
      </c>
      <c r="L57" s="194"/>
    </row>
    <row r="58" spans="1:12" ht="13.8" x14ac:dyDescent="0.3">
      <c r="A58" s="32" t="s">
        <v>61</v>
      </c>
      <c r="B58" s="112">
        <f>B57/B55</f>
        <v>0.79759377211606508</v>
      </c>
      <c r="C58" s="112">
        <f t="shared" ref="C58" si="129">C57/C55</f>
        <v>0.58131487889273359</v>
      </c>
      <c r="D58" s="112">
        <f t="shared" ref="D58" si="130">D57/D55</f>
        <v>0.63246899661781286</v>
      </c>
      <c r="E58" s="112">
        <f t="shared" ref="E58" si="131">E57/E55</f>
        <v>0.8193548387096774</v>
      </c>
      <c r="F58" s="112">
        <f t="shared" ref="F58" si="132">F57/F55</f>
        <v>0.8103756708407871</v>
      </c>
      <c r="G58" s="112">
        <f t="shared" ref="G58" si="133">G57/G55</f>
        <v>0.82978723404255317</v>
      </c>
      <c r="H58" s="112">
        <f t="shared" ref="H58" si="134">H57/H55</f>
        <v>0.72677165354330708</v>
      </c>
      <c r="I58" s="112">
        <f t="shared" ref="I58" si="135">I57/I55</f>
        <v>0.75</v>
      </c>
      <c r="J58" s="112">
        <f t="shared" ref="J58" si="136">J57/J55</f>
        <v>0.81694915254237288</v>
      </c>
      <c r="K58" s="158">
        <f t="shared" ref="K58" si="137">K57/K55</f>
        <v>0.61414392059553347</v>
      </c>
      <c r="L58" s="194"/>
    </row>
  </sheetData>
  <mergeCells count="13">
    <mergeCell ref="B29:K29"/>
    <mergeCell ref="B47:K47"/>
    <mergeCell ref="B53:K53"/>
    <mergeCell ref="H3:I3"/>
    <mergeCell ref="D3:G3"/>
    <mergeCell ref="J3:K3"/>
    <mergeCell ref="B35:K35"/>
    <mergeCell ref="B41:K41"/>
    <mergeCell ref="B3:C3"/>
    <mergeCell ref="B5:K5"/>
    <mergeCell ref="B11:K11"/>
    <mergeCell ref="B17:K17"/>
    <mergeCell ref="B23:K23"/>
  </mergeCells>
  <phoneticPr fontId="5" type="noConversion"/>
  <hyperlinks>
    <hyperlink ref="A1" location="Contents!A1" display="&lt;Back to contents&gt;" xr:uid="{00000000-0004-0000-0200-000000000000}"/>
  </hyperlinks>
  <pageMargins left="0.39370078740157483" right="0.39370078740157483" top="0.39370078740157483" bottom="0.11811023622047245" header="0" footer="0"/>
  <pageSetup paperSize="8"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92D050"/>
    <pageSetUpPr fitToPage="1"/>
  </sheetPr>
  <dimension ref="A1:L62"/>
  <sheetViews>
    <sheetView showGridLines="0" zoomScaleNormal="100" workbookViewId="0">
      <pane xSplit="1" ySplit="4" topLeftCell="B5" activePane="bottomRight" state="frozen"/>
      <selection activeCell="A24" sqref="A24"/>
      <selection pane="topRight" activeCell="A24" sqref="A24"/>
      <selection pane="bottomLeft" activeCell="A24" sqref="A24"/>
      <selection pane="bottomRight" activeCell="B6" sqref="B6"/>
    </sheetView>
  </sheetViews>
  <sheetFormatPr defaultColWidth="13.77734375" defaultRowHeight="13.2" x14ac:dyDescent="0.25"/>
  <cols>
    <col min="1" max="1" width="85.21875" style="1" customWidth="1"/>
    <col min="2" max="3" width="16.5546875" style="4" customWidth="1"/>
    <col min="4" max="4" width="16.5546875" customWidth="1"/>
    <col min="5" max="6" width="16.5546875" style="4" customWidth="1"/>
    <col min="7" max="8" width="16.5546875" style="2" customWidth="1"/>
  </cols>
  <sheetData>
    <row r="1" spans="1:12" s="76" customFormat="1" ht="13.8" x14ac:dyDescent="0.3">
      <c r="A1" s="74" t="s">
        <v>56</v>
      </c>
      <c r="B1" s="77"/>
      <c r="C1" s="75"/>
      <c r="E1" s="78"/>
      <c r="F1" s="78"/>
      <c r="G1" s="78"/>
      <c r="H1" s="78"/>
    </row>
    <row r="2" spans="1:12" ht="18" x14ac:dyDescent="0.35">
      <c r="A2" s="13" t="s">
        <v>208</v>
      </c>
      <c r="B2"/>
      <c r="C2"/>
      <c r="E2"/>
      <c r="F2"/>
      <c r="G2" s="52"/>
      <c r="H2" s="47"/>
    </row>
    <row r="3" spans="1:12" ht="14.4" x14ac:dyDescent="0.25">
      <c r="A3" s="14"/>
      <c r="B3" s="304" t="s">
        <v>71</v>
      </c>
      <c r="C3" s="305"/>
      <c r="D3" s="306"/>
      <c r="E3" s="304" t="s">
        <v>116</v>
      </c>
      <c r="F3" s="306"/>
      <c r="G3" s="304" t="s">
        <v>70</v>
      </c>
      <c r="H3" s="306"/>
    </row>
    <row r="4" spans="1:12" ht="14.4" x14ac:dyDescent="0.3">
      <c r="A4" s="79"/>
      <c r="B4" s="34" t="s">
        <v>74</v>
      </c>
      <c r="C4" s="34" t="s">
        <v>73</v>
      </c>
      <c r="D4" s="34" t="s">
        <v>72</v>
      </c>
      <c r="E4" s="34" t="s">
        <v>105</v>
      </c>
      <c r="F4" s="34" t="s">
        <v>106</v>
      </c>
      <c r="G4" s="34" t="s">
        <v>115</v>
      </c>
      <c r="H4" s="34" t="s">
        <v>114</v>
      </c>
    </row>
    <row r="5" spans="1:12" ht="15.6" x14ac:dyDescent="0.3">
      <c r="A5" s="45"/>
      <c r="B5" s="300" t="s">
        <v>59</v>
      </c>
      <c r="C5" s="297"/>
      <c r="D5" s="297"/>
      <c r="E5" s="297"/>
      <c r="F5" s="297"/>
      <c r="G5" s="297"/>
      <c r="H5" s="298"/>
    </row>
    <row r="6" spans="1:12" ht="13.8" x14ac:dyDescent="0.3">
      <c r="A6" s="32" t="s">
        <v>99</v>
      </c>
      <c r="B6" s="24">
        <v>64372</v>
      </c>
      <c r="C6" s="24">
        <v>162595</v>
      </c>
      <c r="D6" s="24">
        <v>92386</v>
      </c>
      <c r="E6" s="24">
        <v>245156</v>
      </c>
      <c r="F6" s="24">
        <v>74714.5</v>
      </c>
      <c r="G6" s="24">
        <v>303247</v>
      </c>
      <c r="H6" s="24">
        <v>7404</v>
      </c>
      <c r="J6" s="5"/>
    </row>
    <row r="7" spans="1:12" ht="13.8" x14ac:dyDescent="0.3">
      <c r="A7" s="32" t="s">
        <v>100</v>
      </c>
      <c r="B7" s="24">
        <v>52157</v>
      </c>
      <c r="C7" s="24">
        <v>134765</v>
      </c>
      <c r="D7" s="24">
        <v>78983</v>
      </c>
      <c r="E7" s="24">
        <v>202786</v>
      </c>
      <c r="F7" s="24">
        <v>63539.6</v>
      </c>
      <c r="G7" s="24">
        <v>253814</v>
      </c>
      <c r="H7" s="24">
        <v>5949</v>
      </c>
      <c r="I7" s="157"/>
      <c r="J7" s="121"/>
    </row>
    <row r="8" spans="1:12" s="5" customFormat="1" ht="13.8" x14ac:dyDescent="0.3">
      <c r="A8" s="32" t="s">
        <v>60</v>
      </c>
      <c r="B8" s="29">
        <f>B7/B6</f>
        <v>0.81024358416702913</v>
      </c>
      <c r="C8" s="29">
        <f t="shared" ref="C8:H8" si="0">C7/C6</f>
        <v>0.82883852516990064</v>
      </c>
      <c r="D8" s="29">
        <f t="shared" si="0"/>
        <v>0.85492390621955705</v>
      </c>
      <c r="E8" s="29">
        <f t="shared" si="0"/>
        <v>0.82717127053794315</v>
      </c>
      <c r="F8" s="29">
        <f t="shared" si="0"/>
        <v>0.85043197772855339</v>
      </c>
      <c r="G8" s="29">
        <f t="shared" si="0"/>
        <v>0.83698767011709929</v>
      </c>
      <c r="H8" s="29">
        <f t="shared" si="0"/>
        <v>0.80348460291734203</v>
      </c>
      <c r="I8" s="121"/>
      <c r="J8" s="121"/>
    </row>
    <row r="9" spans="1:12" s="5" customFormat="1" ht="13.8" x14ac:dyDescent="0.3">
      <c r="A9" s="32" t="s">
        <v>127</v>
      </c>
      <c r="B9" s="24">
        <v>38324</v>
      </c>
      <c r="C9" s="24">
        <v>99176</v>
      </c>
      <c r="D9" s="24">
        <v>58065</v>
      </c>
      <c r="E9" s="24">
        <v>152450</v>
      </c>
      <c r="F9" s="24">
        <v>43433</v>
      </c>
      <c r="G9" s="24">
        <v>188301</v>
      </c>
      <c r="H9" s="24">
        <v>4411</v>
      </c>
      <c r="I9" s="121"/>
      <c r="J9" s="121"/>
    </row>
    <row r="10" spans="1:12" s="5" customFormat="1" ht="13.8" x14ac:dyDescent="0.3">
      <c r="A10" s="32" t="s">
        <v>61</v>
      </c>
      <c r="B10" s="29">
        <f>B9/B7</f>
        <v>0.73478152501102445</v>
      </c>
      <c r="C10" s="29">
        <f t="shared" ref="C10:H10" si="1">C9/C7</f>
        <v>0.73591807962007938</v>
      </c>
      <c r="D10" s="29">
        <f t="shared" si="1"/>
        <v>0.73515819859969866</v>
      </c>
      <c r="E10" s="29">
        <f t="shared" si="1"/>
        <v>0.7517777361356307</v>
      </c>
      <c r="F10" s="29">
        <f>F9/F7</f>
        <v>0.68355797014775044</v>
      </c>
      <c r="G10" s="29">
        <f t="shared" si="1"/>
        <v>0.74188579038193325</v>
      </c>
      <c r="H10" s="29">
        <f t="shared" si="1"/>
        <v>0.74146915447974449</v>
      </c>
      <c r="I10" s="121"/>
      <c r="J10" s="121"/>
    </row>
    <row r="11" spans="1:12" s="5" customFormat="1" ht="15.6" x14ac:dyDescent="0.3">
      <c r="A11" s="45"/>
      <c r="B11" s="300" t="s">
        <v>166</v>
      </c>
      <c r="C11" s="297"/>
      <c r="D11" s="297"/>
      <c r="E11" s="297"/>
      <c r="F11" s="297"/>
      <c r="G11" s="297"/>
      <c r="H11" s="298"/>
      <c r="I11" s="121"/>
      <c r="J11" s="121"/>
      <c r="K11" s="121"/>
      <c r="L11" s="121"/>
    </row>
    <row r="12" spans="1:12" s="5" customFormat="1" ht="13.8" x14ac:dyDescent="0.3">
      <c r="A12" s="32" t="s">
        <v>99</v>
      </c>
      <c r="B12" s="24">
        <v>20674</v>
      </c>
      <c r="C12" s="24">
        <v>48210</v>
      </c>
      <c r="D12" s="24">
        <v>32990</v>
      </c>
      <c r="E12" s="24">
        <v>80330</v>
      </c>
      <c r="F12" s="24">
        <v>21653</v>
      </c>
      <c r="G12" s="24">
        <v>95430</v>
      </c>
      <c r="H12" s="24">
        <v>2826</v>
      </c>
      <c r="I12" s="121"/>
      <c r="J12" s="121"/>
      <c r="K12" s="121"/>
      <c r="L12" s="121"/>
    </row>
    <row r="13" spans="1:12" s="5" customFormat="1" ht="13.8" x14ac:dyDescent="0.3">
      <c r="A13" s="32" t="s">
        <v>100</v>
      </c>
      <c r="B13" s="24">
        <v>17530</v>
      </c>
      <c r="C13" s="24">
        <v>41394</v>
      </c>
      <c r="D13" s="24">
        <v>28841</v>
      </c>
      <c r="E13" s="24">
        <v>69029.3</v>
      </c>
      <c r="F13" s="24">
        <v>18829.7</v>
      </c>
      <c r="G13" s="24">
        <v>82518</v>
      </c>
      <c r="H13" s="24">
        <v>2321</v>
      </c>
      <c r="I13" s="121"/>
      <c r="J13" s="121"/>
      <c r="K13" s="121"/>
      <c r="L13" s="121"/>
    </row>
    <row r="14" spans="1:12" s="5" customFormat="1" ht="13.8" x14ac:dyDescent="0.3">
      <c r="A14" s="32" t="s">
        <v>60</v>
      </c>
      <c r="B14" s="29">
        <f>B13/B12</f>
        <v>0.8479249298635968</v>
      </c>
      <c r="C14" s="29">
        <f t="shared" ref="C14" si="2">C13/C12</f>
        <v>0.85861854387056624</v>
      </c>
      <c r="D14" s="29">
        <f t="shared" ref="D14" si="3">D13/D12</f>
        <v>0.87423461655046986</v>
      </c>
      <c r="E14" s="29">
        <f t="shared" ref="E14" si="4">E13/E12</f>
        <v>0.85932154861197563</v>
      </c>
      <c r="F14" s="29">
        <f t="shared" ref="F14" si="5">F13/F12</f>
        <v>0.86961160116381109</v>
      </c>
      <c r="G14" s="29">
        <f t="shared" ref="G14" si="6">G13/G12</f>
        <v>0.86469663627790005</v>
      </c>
      <c r="H14" s="29">
        <f t="shared" ref="H14" si="7">H13/H12</f>
        <v>0.82130219391365888</v>
      </c>
      <c r="I14" s="121"/>
      <c r="J14" s="121"/>
      <c r="K14" s="208"/>
      <c r="L14" s="121"/>
    </row>
    <row r="15" spans="1:12" s="5" customFormat="1" ht="13.8" x14ac:dyDescent="0.3">
      <c r="A15" s="32" t="s">
        <v>127</v>
      </c>
      <c r="B15" s="24">
        <v>11388</v>
      </c>
      <c r="C15" s="24">
        <v>27003</v>
      </c>
      <c r="D15" s="24">
        <v>19318</v>
      </c>
      <c r="E15" s="24">
        <v>47652.1</v>
      </c>
      <c r="F15" s="24">
        <v>10130.9</v>
      </c>
      <c r="G15" s="24">
        <v>55380</v>
      </c>
      <c r="H15" s="24">
        <v>1529</v>
      </c>
      <c r="I15" s="121"/>
      <c r="J15" s="121"/>
      <c r="K15" s="121"/>
      <c r="L15" s="121"/>
    </row>
    <row r="16" spans="1:12" s="5" customFormat="1" ht="13.8" x14ac:dyDescent="0.3">
      <c r="A16" s="32" t="s">
        <v>61</v>
      </c>
      <c r="B16" s="29">
        <f>B15/B13</f>
        <v>0.64962920707358818</v>
      </c>
      <c r="C16" s="29">
        <f t="shared" ref="C16" si="8">C15/C13</f>
        <v>0.65234091897376434</v>
      </c>
      <c r="D16" s="29">
        <f t="shared" ref="D16" si="9">D15/D13</f>
        <v>0.66981033944731461</v>
      </c>
      <c r="E16" s="29">
        <f t="shared" ref="E16" si="10">E15/E13</f>
        <v>0.69031701031301196</v>
      </c>
      <c r="F16" s="29">
        <f t="shared" ref="F16" si="11">F15/F13</f>
        <v>0.5380276902977742</v>
      </c>
      <c r="G16" s="29">
        <f t="shared" ref="G16" si="12">G15/G13</f>
        <v>0.67112629971642546</v>
      </c>
      <c r="H16" s="29">
        <f t="shared" ref="H16" si="13">H15/H13</f>
        <v>0.65876777251184837</v>
      </c>
      <c r="I16" s="121"/>
      <c r="J16" s="121"/>
      <c r="K16" s="121"/>
      <c r="L16" s="121"/>
    </row>
    <row r="17" spans="1:12" s="5" customFormat="1" ht="15.6" x14ac:dyDescent="0.3">
      <c r="A17" s="45"/>
      <c r="B17" s="300" t="s">
        <v>62</v>
      </c>
      <c r="C17" s="297"/>
      <c r="D17" s="297"/>
      <c r="E17" s="297"/>
      <c r="F17" s="297"/>
      <c r="G17" s="297"/>
      <c r="H17" s="298"/>
      <c r="I17" s="121"/>
      <c r="J17" s="121"/>
      <c r="K17" s="121"/>
      <c r="L17" s="121"/>
    </row>
    <row r="18" spans="1:12" s="5" customFormat="1" ht="13.8" x14ac:dyDescent="0.3">
      <c r="A18" s="32" t="s">
        <v>99</v>
      </c>
      <c r="B18" s="24">
        <v>13050</v>
      </c>
      <c r="C18" s="24">
        <v>45125</v>
      </c>
      <c r="D18" s="24">
        <v>27955</v>
      </c>
      <c r="E18" s="24">
        <v>71244.2</v>
      </c>
      <c r="F18" s="24">
        <v>15077.8</v>
      </c>
      <c r="G18" s="24">
        <v>82532</v>
      </c>
      <c r="H18" s="24">
        <v>725</v>
      </c>
      <c r="I18" s="121"/>
      <c r="J18" s="121"/>
      <c r="K18" s="121"/>
      <c r="L18" s="121"/>
    </row>
    <row r="19" spans="1:12" s="5" customFormat="1" ht="13.8" x14ac:dyDescent="0.3">
      <c r="A19" s="32" t="s">
        <v>100</v>
      </c>
      <c r="B19" s="24">
        <v>9587</v>
      </c>
      <c r="C19" s="24">
        <v>34976</v>
      </c>
      <c r="D19" s="24">
        <v>22974</v>
      </c>
      <c r="E19" s="24">
        <v>55665.8</v>
      </c>
      <c r="F19" s="24">
        <v>12013.2</v>
      </c>
      <c r="G19" s="24">
        <v>65843</v>
      </c>
      <c r="H19" s="24">
        <v>533</v>
      </c>
      <c r="I19" s="121"/>
      <c r="J19" s="121"/>
      <c r="K19" s="121"/>
      <c r="L19" s="121"/>
    </row>
    <row r="20" spans="1:12" s="5" customFormat="1" ht="13.8" x14ac:dyDescent="0.3">
      <c r="A20" s="32" t="s">
        <v>60</v>
      </c>
      <c r="B20" s="29">
        <f>B19/B18</f>
        <v>0.73463601532567047</v>
      </c>
      <c r="C20" s="29">
        <f t="shared" ref="C20" si="14">C19/C18</f>
        <v>0.77509141274238225</v>
      </c>
      <c r="D20" s="29">
        <f t="shared" ref="D20" si="15">D19/D18</f>
        <v>0.8218207834018959</v>
      </c>
      <c r="E20" s="29">
        <f t="shared" ref="E20" si="16">E19/E18</f>
        <v>0.78133798961880419</v>
      </c>
      <c r="F20" s="29">
        <f t="shared" ref="F20" si="17">F19/F18</f>
        <v>0.79674753611269555</v>
      </c>
      <c r="G20" s="29">
        <f t="shared" ref="G20" si="18">G19/G18</f>
        <v>0.7977875248388504</v>
      </c>
      <c r="H20" s="29">
        <f t="shared" ref="H20" si="19">H19/H18</f>
        <v>0.7351724137931035</v>
      </c>
      <c r="J20" s="208"/>
      <c r="K20" s="121"/>
      <c r="L20" s="121"/>
    </row>
    <row r="21" spans="1:12" s="5" customFormat="1" ht="13.8" x14ac:dyDescent="0.3">
      <c r="A21" s="32" t="s">
        <v>127</v>
      </c>
      <c r="B21" s="24">
        <v>7012</v>
      </c>
      <c r="C21" s="24">
        <v>25757</v>
      </c>
      <c r="D21" s="24">
        <v>17602</v>
      </c>
      <c r="E21" s="24">
        <v>42627.7</v>
      </c>
      <c r="F21" s="24">
        <v>7853.26</v>
      </c>
      <c r="G21" s="24">
        <v>49512</v>
      </c>
      <c r="H21" s="24">
        <v>412</v>
      </c>
      <c r="K21" s="121"/>
    </row>
    <row r="22" spans="1:12" s="5" customFormat="1" ht="13.8" x14ac:dyDescent="0.3">
      <c r="A22" s="32" t="s">
        <v>61</v>
      </c>
      <c r="B22" s="29">
        <f>B21/B19</f>
        <v>0.73140711379993739</v>
      </c>
      <c r="C22" s="29">
        <f t="shared" ref="C22" si="20">C21/C19</f>
        <v>0.73641925892040261</v>
      </c>
      <c r="D22" s="29">
        <f t="shared" ref="D22" si="21">D21/D19</f>
        <v>0.76617045355619395</v>
      </c>
      <c r="E22" s="29">
        <f t="shared" ref="E22" si="22">E21/E19</f>
        <v>0.76577898817586376</v>
      </c>
      <c r="F22" s="29">
        <f t="shared" ref="F22" si="23">F21/F19</f>
        <v>0.65371924216694965</v>
      </c>
      <c r="G22" s="29">
        <f t="shared" ref="G22" si="24">G21/G19</f>
        <v>0.75197059672250655</v>
      </c>
      <c r="H22" s="29">
        <f t="shared" ref="H22" si="25">H21/H19</f>
        <v>0.77298311444652912</v>
      </c>
      <c r="J22" s="208"/>
      <c r="K22" s="208"/>
      <c r="L22" s="121"/>
    </row>
    <row r="23" spans="1:12" s="5" customFormat="1" ht="15.6" x14ac:dyDescent="0.3">
      <c r="A23" s="45"/>
      <c r="B23" s="300" t="s">
        <v>63</v>
      </c>
      <c r="C23" s="297"/>
      <c r="D23" s="297"/>
      <c r="E23" s="297"/>
      <c r="F23" s="297"/>
      <c r="G23" s="297"/>
      <c r="H23" s="298"/>
    </row>
    <row r="24" spans="1:12" s="5" customFormat="1" ht="13.8" x14ac:dyDescent="0.3">
      <c r="A24" s="32" t="s">
        <v>99</v>
      </c>
      <c r="B24" s="24">
        <v>13099</v>
      </c>
      <c r="C24" s="24">
        <v>33222</v>
      </c>
      <c r="D24" s="24">
        <v>11370</v>
      </c>
      <c r="E24" s="24">
        <v>41418.400000000001</v>
      </c>
      <c r="F24" s="24">
        <v>16318.6</v>
      </c>
      <c r="G24" s="24">
        <v>54166</v>
      </c>
      <c r="H24" s="24">
        <v>2024</v>
      </c>
    </row>
    <row r="25" spans="1:12" s="5" customFormat="1" ht="13.8" x14ac:dyDescent="0.3">
      <c r="A25" s="32" t="s">
        <v>100</v>
      </c>
      <c r="B25" s="24">
        <v>11288</v>
      </c>
      <c r="C25" s="24">
        <v>29032</v>
      </c>
      <c r="D25" s="24">
        <v>10074</v>
      </c>
      <c r="E25" s="24">
        <v>36096</v>
      </c>
      <c r="F25" s="24">
        <v>14340</v>
      </c>
      <c r="G25" s="24">
        <v>47625</v>
      </c>
      <c r="H25" s="24">
        <v>1688</v>
      </c>
    </row>
    <row r="26" spans="1:12" s="5" customFormat="1" ht="13.8" x14ac:dyDescent="0.3">
      <c r="A26" s="32" t="s">
        <v>60</v>
      </c>
      <c r="B26" s="29">
        <f>B25/B24</f>
        <v>0.86174517138712881</v>
      </c>
      <c r="C26" s="29">
        <f t="shared" ref="C26" si="26">C25/C24</f>
        <v>0.87387875504183976</v>
      </c>
      <c r="D26" s="29">
        <f t="shared" ref="D26" si="27">D25/D24</f>
        <v>0.88601583113456461</v>
      </c>
      <c r="E26" s="29">
        <f t="shared" ref="E26" si="28">E25/E24</f>
        <v>0.87149672609275097</v>
      </c>
      <c r="F26" s="29">
        <f t="shared" ref="F26" si="29">F25/F24</f>
        <v>0.87875185371294107</v>
      </c>
      <c r="G26" s="29">
        <f t="shared" ref="G26" si="30">G25/G24</f>
        <v>0.87924159066573127</v>
      </c>
      <c r="H26" s="29">
        <f t="shared" ref="H26" si="31">H25/H24</f>
        <v>0.83399209486166004</v>
      </c>
    </row>
    <row r="27" spans="1:12" s="5" customFormat="1" ht="13.8" x14ac:dyDescent="0.3">
      <c r="A27" s="32" t="s">
        <v>127</v>
      </c>
      <c r="B27" s="24">
        <v>9066</v>
      </c>
      <c r="C27" s="24">
        <v>23183</v>
      </c>
      <c r="D27" s="24">
        <v>8378</v>
      </c>
      <c r="E27" s="24">
        <v>29348.6</v>
      </c>
      <c r="F27" s="24">
        <v>11310.4</v>
      </c>
      <c r="G27" s="24">
        <v>38695</v>
      </c>
      <c r="H27" s="24">
        <v>1335</v>
      </c>
    </row>
    <row r="28" spans="1:12" s="5" customFormat="1" ht="13.8" x14ac:dyDescent="0.3">
      <c r="A28" s="32" t="s">
        <v>61</v>
      </c>
      <c r="B28" s="29">
        <f>B27/B25</f>
        <v>0.80315379163713674</v>
      </c>
      <c r="C28" s="29">
        <f t="shared" ref="C28" si="32">C27/C25</f>
        <v>0.79853265362358772</v>
      </c>
      <c r="D28" s="29">
        <f t="shared" ref="D28" si="33">D27/D25</f>
        <v>0.83164582092515382</v>
      </c>
      <c r="E28" s="29">
        <f t="shared" ref="E28" si="34">E27/E25</f>
        <v>0.81307070035460993</v>
      </c>
      <c r="F28" s="29">
        <f t="shared" ref="F28" si="35">F27/F25</f>
        <v>0.78873082287308227</v>
      </c>
      <c r="G28" s="29">
        <f t="shared" ref="G28" si="36">G27/G25</f>
        <v>0.81249343832020993</v>
      </c>
      <c r="H28" s="29">
        <f t="shared" ref="H28" si="37">H27/H25</f>
        <v>0.79087677725118488</v>
      </c>
    </row>
    <row r="29" spans="1:12" s="5" customFormat="1" ht="15.6" x14ac:dyDescent="0.3">
      <c r="A29" s="45"/>
      <c r="B29" s="300" t="s">
        <v>64</v>
      </c>
      <c r="C29" s="297"/>
      <c r="D29" s="297"/>
      <c r="E29" s="297"/>
      <c r="F29" s="297"/>
      <c r="G29" s="297"/>
      <c r="H29" s="298"/>
      <c r="J29" s="209"/>
    </row>
    <row r="30" spans="1:12" s="5" customFormat="1" ht="13.8" x14ac:dyDescent="0.3">
      <c r="A30" s="32" t="s">
        <v>99</v>
      </c>
      <c r="B30" s="24">
        <v>6498</v>
      </c>
      <c r="C30" s="24">
        <v>16072</v>
      </c>
      <c r="D30" s="24">
        <v>8016</v>
      </c>
      <c r="E30" s="24">
        <v>26500.1</v>
      </c>
      <c r="F30" s="24">
        <v>4134.9399999999996</v>
      </c>
      <c r="G30" s="24">
        <v>28431</v>
      </c>
      <c r="H30" s="24">
        <v>559</v>
      </c>
      <c r="J30" s="209"/>
    </row>
    <row r="31" spans="1:12" s="5" customFormat="1" ht="13.8" x14ac:dyDescent="0.3">
      <c r="A31" s="32" t="s">
        <v>100</v>
      </c>
      <c r="B31" s="24">
        <v>4885</v>
      </c>
      <c r="C31" s="24">
        <v>12525</v>
      </c>
      <c r="D31" s="24">
        <v>6629</v>
      </c>
      <c r="E31" s="24">
        <v>20782.099999999999</v>
      </c>
      <c r="F31" s="24">
        <v>3294.86</v>
      </c>
      <c r="G31" s="24">
        <v>22281</v>
      </c>
      <c r="H31" s="24">
        <v>395</v>
      </c>
      <c r="J31" s="209"/>
    </row>
    <row r="32" spans="1:12" s="5" customFormat="1" ht="13.8" x14ac:dyDescent="0.3">
      <c r="A32" s="32" t="s">
        <v>60</v>
      </c>
      <c r="B32" s="29">
        <f>B31/B30</f>
        <v>0.75176977531548173</v>
      </c>
      <c r="C32" s="29">
        <f t="shared" ref="C32" si="38">C31/C30</f>
        <v>0.77930562468889997</v>
      </c>
      <c r="D32" s="29">
        <f t="shared" ref="D32" si="39">D31/D30</f>
        <v>0.82697105788423153</v>
      </c>
      <c r="E32" s="29">
        <f t="shared" ref="E32" si="40">E31/E30</f>
        <v>0.78422722933121003</v>
      </c>
      <c r="F32" s="29">
        <f t="shared" ref="F32" si="41">F31/F30</f>
        <v>0.7968338113733211</v>
      </c>
      <c r="G32" s="29">
        <f t="shared" ref="G32" si="42">G31/G30</f>
        <v>0.78368682072385776</v>
      </c>
      <c r="H32" s="29">
        <f t="shared" ref="H32" si="43">H31/H30</f>
        <v>0.70661896243291589</v>
      </c>
      <c r="J32" s="209"/>
    </row>
    <row r="33" spans="1:10" s="5" customFormat="1" ht="13.8" x14ac:dyDescent="0.3">
      <c r="A33" s="32" t="s">
        <v>127</v>
      </c>
      <c r="B33" s="24">
        <v>3969</v>
      </c>
      <c r="C33" s="24">
        <v>10244</v>
      </c>
      <c r="D33" s="24">
        <v>5281</v>
      </c>
      <c r="E33" s="24">
        <v>17215.900000000001</v>
      </c>
      <c r="F33" s="24">
        <v>2307.12</v>
      </c>
      <c r="G33" s="24">
        <v>18142</v>
      </c>
      <c r="H33" s="24">
        <v>330</v>
      </c>
      <c r="J33" s="209"/>
    </row>
    <row r="34" spans="1:10" s="5" customFormat="1" ht="13.8" x14ac:dyDescent="0.3">
      <c r="A34" s="32" t="s">
        <v>61</v>
      </c>
      <c r="B34" s="29">
        <f>B33/B31</f>
        <v>0.81248720573183209</v>
      </c>
      <c r="C34" s="29">
        <f t="shared" ref="C34" si="44">C33/C31</f>
        <v>0.81788423153692613</v>
      </c>
      <c r="D34" s="29">
        <f t="shared" ref="D34" si="45">D33/D31</f>
        <v>0.79665107859405637</v>
      </c>
      <c r="E34" s="29">
        <f t="shared" ref="E34" si="46">E33/E31</f>
        <v>0.8284004022692607</v>
      </c>
      <c r="F34" s="29">
        <f t="shared" ref="F34" si="47">F33/F31</f>
        <v>0.70021791517697252</v>
      </c>
      <c r="G34" s="29">
        <f t="shared" ref="G34" si="48">G33/G31</f>
        <v>0.81423634486782459</v>
      </c>
      <c r="H34" s="29">
        <f t="shared" ref="H34" si="49">H33/H31</f>
        <v>0.83544303797468356</v>
      </c>
      <c r="J34" s="209"/>
    </row>
    <row r="35" spans="1:10" s="5" customFormat="1" ht="15.6" x14ac:dyDescent="0.3">
      <c r="A35" s="45"/>
      <c r="B35" s="300" t="s">
        <v>162</v>
      </c>
      <c r="C35" s="297"/>
      <c r="D35" s="297"/>
      <c r="E35" s="297"/>
      <c r="F35" s="297"/>
      <c r="G35" s="297"/>
      <c r="H35" s="298"/>
      <c r="J35" s="209"/>
    </row>
    <row r="36" spans="1:10" s="5" customFormat="1" ht="13.8" x14ac:dyDescent="0.3">
      <c r="A36" s="32" t="s">
        <v>99</v>
      </c>
      <c r="B36" s="24">
        <v>6933</v>
      </c>
      <c r="C36" s="24">
        <v>11612</v>
      </c>
      <c r="D36" s="24">
        <v>4995</v>
      </c>
      <c r="E36" s="24">
        <v>19130.8</v>
      </c>
      <c r="F36" s="24">
        <v>4414.1499999999996</v>
      </c>
      <c r="G36" s="24">
        <v>22942</v>
      </c>
      <c r="H36" s="24">
        <v>412</v>
      </c>
      <c r="J36" s="209"/>
    </row>
    <row r="37" spans="1:10" s="5" customFormat="1" ht="13.8" x14ac:dyDescent="0.3">
      <c r="A37" s="32" t="s">
        <v>100</v>
      </c>
      <c r="B37" s="24">
        <v>5213</v>
      </c>
      <c r="C37" s="24">
        <v>9540</v>
      </c>
      <c r="D37" s="24">
        <v>4349</v>
      </c>
      <c r="E37" s="24">
        <v>15566.8</v>
      </c>
      <c r="F37" s="24">
        <v>3540.24</v>
      </c>
      <c r="G37" s="24">
        <v>18661</v>
      </c>
      <c r="H37" s="24">
        <v>295</v>
      </c>
      <c r="J37" s="209"/>
    </row>
    <row r="38" spans="1:10" s="5" customFormat="1" ht="13.8" x14ac:dyDescent="0.3">
      <c r="A38" s="32" t="s">
        <v>60</v>
      </c>
      <c r="B38" s="29">
        <f>B37/B36</f>
        <v>0.75191114957449878</v>
      </c>
      <c r="C38" s="29">
        <f t="shared" ref="C38" si="50">C37/C36</f>
        <v>0.82156389941439889</v>
      </c>
      <c r="D38" s="29">
        <f t="shared" ref="D38" si="51">D37/D36</f>
        <v>0.87067067067067072</v>
      </c>
      <c r="E38" s="29">
        <f t="shared" ref="E38" si="52">E37/E36</f>
        <v>0.81370355656846549</v>
      </c>
      <c r="F38" s="29">
        <f t="shared" ref="F38" si="53">F37/F36</f>
        <v>0.8020207741014691</v>
      </c>
      <c r="G38" s="29">
        <f t="shared" ref="G38" si="54">G37/G36</f>
        <v>0.81339900618952143</v>
      </c>
      <c r="H38" s="29">
        <f t="shared" ref="H38" si="55">H37/H36</f>
        <v>0.71601941747572817</v>
      </c>
    </row>
    <row r="39" spans="1:10" s="5" customFormat="1" ht="13.8" x14ac:dyDescent="0.3">
      <c r="A39" s="32" t="s">
        <v>127</v>
      </c>
      <c r="B39" s="24">
        <v>3879</v>
      </c>
      <c r="C39" s="24">
        <v>7358</v>
      </c>
      <c r="D39" s="24">
        <v>3378</v>
      </c>
      <c r="E39" s="24">
        <v>12046.3</v>
      </c>
      <c r="F39" s="24">
        <v>2571.6999999999998</v>
      </c>
      <c r="G39" s="24">
        <v>14316</v>
      </c>
      <c r="H39" s="24">
        <v>239</v>
      </c>
    </row>
    <row r="40" spans="1:10" s="5" customFormat="1" ht="13.8" x14ac:dyDescent="0.3">
      <c r="A40" s="32" t="s">
        <v>61</v>
      </c>
      <c r="B40" s="29">
        <f>B39/B37</f>
        <v>0.74410128524841745</v>
      </c>
      <c r="C40" s="29">
        <f t="shared" ref="C40" si="56">C39/C37</f>
        <v>0.7712788259958071</v>
      </c>
      <c r="D40" s="29">
        <f t="shared" ref="D40" si="57">D39/D37</f>
        <v>0.77673028282363765</v>
      </c>
      <c r="E40" s="29">
        <f t="shared" ref="E40" si="58">E39/E37</f>
        <v>0.77384562016599423</v>
      </c>
      <c r="F40" s="29">
        <f t="shared" ref="F40" si="59">F39/F37</f>
        <v>0.72641967776195959</v>
      </c>
      <c r="G40" s="29">
        <f t="shared" ref="G40" si="60">G39/G37</f>
        <v>0.76716145972884631</v>
      </c>
      <c r="H40" s="29">
        <f t="shared" ref="H40" si="61">H39/H37</f>
        <v>0.81016949152542372</v>
      </c>
    </row>
    <row r="41" spans="1:10" s="5" customFormat="1" ht="15.6" x14ac:dyDescent="0.3">
      <c r="A41" s="45"/>
      <c r="B41" s="300" t="s">
        <v>65</v>
      </c>
      <c r="C41" s="297"/>
      <c r="D41" s="297"/>
      <c r="E41" s="297"/>
      <c r="F41" s="297"/>
      <c r="G41" s="297"/>
      <c r="H41" s="298"/>
    </row>
    <row r="42" spans="1:10" s="5" customFormat="1" ht="13.8" x14ac:dyDescent="0.3">
      <c r="A42" s="32" t="s">
        <v>99</v>
      </c>
      <c r="B42" s="113">
        <v>3924</v>
      </c>
      <c r="C42" s="113">
        <v>5065</v>
      </c>
      <c r="D42" s="113">
        <v>1565</v>
      </c>
      <c r="E42" s="24">
        <v>16</v>
      </c>
      <c r="F42" s="24">
        <v>10591</v>
      </c>
      <c r="G42" s="24">
        <v>8651</v>
      </c>
      <c r="H42" s="24">
        <v>447</v>
      </c>
    </row>
    <row r="43" spans="1:10" s="5" customFormat="1" ht="13.8" x14ac:dyDescent="0.3">
      <c r="A43" s="32" t="s">
        <v>100</v>
      </c>
      <c r="B43" s="24">
        <v>3502</v>
      </c>
      <c r="C43" s="24">
        <v>4530</v>
      </c>
      <c r="D43" s="24">
        <v>1391</v>
      </c>
      <c r="E43" s="24">
        <v>12</v>
      </c>
      <c r="F43" s="24">
        <v>9460</v>
      </c>
      <c r="G43" s="24">
        <v>7858</v>
      </c>
      <c r="H43" s="24">
        <v>402</v>
      </c>
    </row>
    <row r="44" spans="1:10" s="5" customFormat="1" ht="13.8" x14ac:dyDescent="0.3">
      <c r="A44" s="32" t="s">
        <v>60</v>
      </c>
      <c r="B44" s="29">
        <f>B43/B42</f>
        <v>0.89245667686034658</v>
      </c>
      <c r="C44" s="29">
        <f t="shared" ref="C44" si="62">C43/C42</f>
        <v>0.89437314906219156</v>
      </c>
      <c r="D44" s="29">
        <f t="shared" ref="D44" si="63">D43/D42</f>
        <v>0.88881789137380196</v>
      </c>
      <c r="E44" s="29">
        <f t="shared" ref="E44" si="64">E43/E42</f>
        <v>0.75</v>
      </c>
      <c r="F44" s="29">
        <f t="shared" ref="F44" si="65">F43/F42</f>
        <v>0.89321121707109807</v>
      </c>
      <c r="G44" s="29">
        <f t="shared" ref="G44" si="66">G43/G42</f>
        <v>0.90833429661310827</v>
      </c>
      <c r="H44" s="29">
        <f t="shared" ref="H44" si="67">H43/H42</f>
        <v>0.89932885906040272</v>
      </c>
    </row>
    <row r="45" spans="1:10" s="5" customFormat="1" ht="13.8" x14ac:dyDescent="0.3">
      <c r="A45" s="32" t="s">
        <v>127</v>
      </c>
      <c r="B45" s="24">
        <v>2908</v>
      </c>
      <c r="C45" s="24">
        <v>3690</v>
      </c>
      <c r="D45" s="24">
        <v>1122</v>
      </c>
      <c r="E45" s="24">
        <v>9</v>
      </c>
      <c r="F45" s="24">
        <v>7744</v>
      </c>
      <c r="G45" s="24">
        <v>6447</v>
      </c>
      <c r="H45" s="24">
        <v>344</v>
      </c>
    </row>
    <row r="46" spans="1:10" s="5" customFormat="1" ht="13.8" x14ac:dyDescent="0.3">
      <c r="A46" s="32" t="s">
        <v>61</v>
      </c>
      <c r="B46" s="29">
        <f>B45/B43</f>
        <v>0.8303826384922901</v>
      </c>
      <c r="C46" s="29">
        <f t="shared" ref="C46" si="68">C45/C43</f>
        <v>0.81456953642384111</v>
      </c>
      <c r="D46" s="29">
        <f t="shared" ref="D46" si="69">D45/D43</f>
        <v>0.80661394680086274</v>
      </c>
      <c r="E46" s="29">
        <f t="shared" ref="E46" si="70">E45/E43</f>
        <v>0.75</v>
      </c>
      <c r="F46" s="29">
        <f t="shared" ref="F46" si="71">F45/F43</f>
        <v>0.81860465116279069</v>
      </c>
      <c r="G46" s="29">
        <f t="shared" ref="G46" si="72">G45/G43</f>
        <v>0.82043777042504451</v>
      </c>
      <c r="H46" s="29">
        <f t="shared" ref="H46" si="73">H45/H43</f>
        <v>0.85572139303482586</v>
      </c>
    </row>
    <row r="47" spans="1:10" s="5" customFormat="1" ht="15.6" x14ac:dyDescent="0.3">
      <c r="A47" s="45"/>
      <c r="B47" s="300" t="s">
        <v>164</v>
      </c>
      <c r="C47" s="297"/>
      <c r="D47" s="297"/>
      <c r="E47" s="297"/>
      <c r="F47" s="297"/>
      <c r="G47" s="297"/>
      <c r="H47" s="298"/>
    </row>
    <row r="48" spans="1:10" s="5" customFormat="1" ht="13.8" x14ac:dyDescent="0.3">
      <c r="A48" s="32" t="s">
        <v>99</v>
      </c>
      <c r="B48" s="24">
        <v>32</v>
      </c>
      <c r="C48" s="24">
        <v>1319</v>
      </c>
      <c r="D48" s="24">
        <v>5041</v>
      </c>
      <c r="E48" s="24">
        <v>6320.32</v>
      </c>
      <c r="F48" s="24">
        <v>76.681299999999993</v>
      </c>
      <c r="G48" s="24">
        <v>6180</v>
      </c>
      <c r="H48" s="24">
        <v>140</v>
      </c>
    </row>
    <row r="49" spans="1:8" s="5" customFormat="1" ht="13.8" x14ac:dyDescent="0.3">
      <c r="A49" s="32" t="s">
        <v>100</v>
      </c>
      <c r="B49" s="24">
        <v>25</v>
      </c>
      <c r="C49" s="24">
        <v>1164</v>
      </c>
      <c r="D49" s="24">
        <v>4365</v>
      </c>
      <c r="E49" s="24">
        <v>5490.32</v>
      </c>
      <c r="F49" s="24">
        <v>66.677199999999999</v>
      </c>
      <c r="G49" s="24">
        <v>5373</v>
      </c>
      <c r="H49" s="24">
        <v>116</v>
      </c>
    </row>
    <row r="50" spans="1:8" s="5" customFormat="1" ht="13.8" x14ac:dyDescent="0.3">
      <c r="A50" s="32" t="s">
        <v>60</v>
      </c>
      <c r="B50" s="29">
        <f>B49/B48</f>
        <v>0.78125</v>
      </c>
      <c r="C50" s="29">
        <f t="shared" ref="C50" si="74">C49/C48</f>
        <v>0.8824867323730099</v>
      </c>
      <c r="D50" s="29">
        <f t="shared" ref="D50" si="75">D49/D48</f>
        <v>0.8658996230906566</v>
      </c>
      <c r="E50" s="138">
        <f t="shared" ref="E50" si="76">E49/E48</f>
        <v>0.86867753531466763</v>
      </c>
      <c r="F50" s="29">
        <f t="shared" ref="F50" si="77">F49/F48</f>
        <v>0.86953664061511748</v>
      </c>
      <c r="G50" s="29">
        <f t="shared" ref="G50" si="78">G49/G48</f>
        <v>0.86941747572815531</v>
      </c>
      <c r="H50" s="29">
        <f t="shared" ref="H50" si="79">H49/H48</f>
        <v>0.82857142857142863</v>
      </c>
    </row>
    <row r="51" spans="1:8" s="5" customFormat="1" ht="13.8" x14ac:dyDescent="0.3">
      <c r="A51" s="32" t="s">
        <v>127</v>
      </c>
      <c r="B51" s="24">
        <v>19</v>
      </c>
      <c r="C51" s="24">
        <v>767</v>
      </c>
      <c r="D51" s="24">
        <v>2708</v>
      </c>
      <c r="E51" s="24">
        <v>3443.06</v>
      </c>
      <c r="F51" s="24">
        <v>53.944400000000002</v>
      </c>
      <c r="G51" s="24">
        <v>3414</v>
      </c>
      <c r="H51" s="24">
        <v>68</v>
      </c>
    </row>
    <row r="52" spans="1:8" s="5" customFormat="1" ht="13.8" x14ac:dyDescent="0.3">
      <c r="A52" s="32" t="s">
        <v>61</v>
      </c>
      <c r="B52" s="29">
        <f>B51/B49</f>
        <v>0.76</v>
      </c>
      <c r="C52" s="29">
        <f t="shared" ref="C52" si="80">C51/C49</f>
        <v>0.65893470790378006</v>
      </c>
      <c r="D52" s="29">
        <f t="shared" ref="D52" si="81">D51/D49</f>
        <v>0.62038946162657505</v>
      </c>
      <c r="E52" s="29">
        <f t="shared" ref="E52" si="82">E51/E49</f>
        <v>0.62711463084118957</v>
      </c>
      <c r="F52" s="29">
        <f t="shared" ref="F52" si="83">F51/F49</f>
        <v>0.80903817196882899</v>
      </c>
      <c r="G52" s="29">
        <f t="shared" ref="G52" si="84">G51/G49</f>
        <v>0.6353992183137912</v>
      </c>
      <c r="H52" s="29">
        <f t="shared" ref="H52" si="85">H51/H49</f>
        <v>0.58620689655172409</v>
      </c>
    </row>
    <row r="53" spans="1:8" s="5" customFormat="1" ht="15.6" x14ac:dyDescent="0.3">
      <c r="A53" s="45"/>
      <c r="B53" s="300" t="s">
        <v>165</v>
      </c>
      <c r="C53" s="297"/>
      <c r="D53" s="297"/>
      <c r="E53" s="297"/>
      <c r="F53" s="297"/>
      <c r="G53" s="297"/>
      <c r="H53" s="298"/>
    </row>
    <row r="54" spans="1:8" s="5" customFormat="1" ht="13.8" x14ac:dyDescent="0.3">
      <c r="A54" s="32" t="s">
        <v>99</v>
      </c>
      <c r="B54" s="24">
        <v>131</v>
      </c>
      <c r="C54" s="24">
        <v>1870</v>
      </c>
      <c r="D54" s="24">
        <v>380</v>
      </c>
      <c r="E54" s="24">
        <v>24.0746</v>
      </c>
      <c r="F54" s="24">
        <v>2411.9299999999998</v>
      </c>
      <c r="G54" s="24">
        <v>2115</v>
      </c>
      <c r="H54" s="24">
        <v>262</v>
      </c>
    </row>
    <row r="55" spans="1:8" s="5" customFormat="1" ht="13.8" x14ac:dyDescent="0.3">
      <c r="A55" s="32" t="s">
        <v>100</v>
      </c>
      <c r="B55" s="24">
        <v>104</v>
      </c>
      <c r="C55" s="24">
        <v>1528</v>
      </c>
      <c r="D55" s="24">
        <v>307</v>
      </c>
      <c r="E55" s="24">
        <v>18.997800000000002</v>
      </c>
      <c r="F55" s="24">
        <v>1967</v>
      </c>
      <c r="G55" s="24">
        <v>1742</v>
      </c>
      <c r="H55" s="24">
        <v>194</v>
      </c>
    </row>
    <row r="56" spans="1:8" s="5" customFormat="1" ht="13.8" x14ac:dyDescent="0.3">
      <c r="A56" s="32" t="s">
        <v>60</v>
      </c>
      <c r="B56" s="29">
        <f>B55/B54</f>
        <v>0.79389312977099236</v>
      </c>
      <c r="C56" s="29">
        <f t="shared" ref="C56" si="86">C55/C54</f>
        <v>0.81711229946524067</v>
      </c>
      <c r="D56" s="29">
        <f t="shared" ref="D56" si="87">D55/D54</f>
        <v>0.80789473684210522</v>
      </c>
      <c r="E56" s="29">
        <f t="shared" ref="E56" si="88">E55/E54</f>
        <v>0.7891221453315943</v>
      </c>
      <c r="F56" s="29">
        <f t="shared" ref="F56" si="89">F55/F54</f>
        <v>0.81552947224836547</v>
      </c>
      <c r="G56" s="29">
        <f t="shared" ref="G56" si="90">G55/G54</f>
        <v>0.82364066193853425</v>
      </c>
      <c r="H56" s="29">
        <f t="shared" ref="H56" si="91">H55/H54</f>
        <v>0.74045801526717558</v>
      </c>
    </row>
    <row r="57" spans="1:8" s="5" customFormat="1" ht="13.8" x14ac:dyDescent="0.3">
      <c r="A57" s="32" t="s">
        <v>127</v>
      </c>
      <c r="B57" s="24">
        <v>67</v>
      </c>
      <c r="C57" s="24">
        <v>1124</v>
      </c>
      <c r="D57" s="24">
        <v>237</v>
      </c>
      <c r="E57" s="24">
        <v>16.999600000000001</v>
      </c>
      <c r="F57" s="24">
        <v>1444</v>
      </c>
      <c r="G57" s="24">
        <v>1285</v>
      </c>
      <c r="H57" s="24">
        <v>151</v>
      </c>
    </row>
    <row r="58" spans="1:8" s="5" customFormat="1" ht="13.8" x14ac:dyDescent="0.3">
      <c r="A58" s="32" t="s">
        <v>61</v>
      </c>
      <c r="B58" s="29">
        <f>B57/B55</f>
        <v>0.64423076923076927</v>
      </c>
      <c r="C58" s="29">
        <f t="shared" ref="C58" si="92">C57/C55</f>
        <v>0.73560209424083767</v>
      </c>
      <c r="D58" s="29">
        <f t="shared" ref="D58" si="93">D57/D55</f>
        <v>0.7719869706840391</v>
      </c>
      <c r="E58" s="29">
        <f t="shared" ref="E58" si="94">E57/E55</f>
        <v>0.89481940014106898</v>
      </c>
      <c r="F58" s="29">
        <f t="shared" ref="F58" si="95">F57/F55</f>
        <v>0.73411286222674121</v>
      </c>
      <c r="G58" s="29">
        <f t="shared" ref="G58" si="96">G57/G55</f>
        <v>0.73765786452353621</v>
      </c>
      <c r="H58" s="29">
        <f t="shared" ref="H58" si="97">H57/H55</f>
        <v>0.77835051546391754</v>
      </c>
    </row>
    <row r="59" spans="1:8" x14ac:dyDescent="0.25">
      <c r="A59" s="53"/>
      <c r="B59" s="159" t="s">
        <v>124</v>
      </c>
      <c r="C59" s="102"/>
      <c r="D59" s="40"/>
      <c r="E59" s="102"/>
      <c r="F59" s="102"/>
      <c r="G59" s="58"/>
      <c r="H59" s="58"/>
    </row>
    <row r="60" spans="1:8" ht="13.8" x14ac:dyDescent="0.3">
      <c r="B60" s="82" t="s">
        <v>128</v>
      </c>
      <c r="C60" s="153"/>
      <c r="D60" s="153"/>
      <c r="E60" s="153"/>
      <c r="F60" s="153"/>
      <c r="G60" s="58"/>
      <c r="H60" s="58"/>
    </row>
    <row r="61" spans="1:8" ht="13.8" x14ac:dyDescent="0.3">
      <c r="B61" s="82" t="s">
        <v>123</v>
      </c>
      <c r="C61" s="153"/>
      <c r="D61" s="153"/>
      <c r="E61" s="153"/>
      <c r="F61" s="153"/>
    </row>
    <row r="62" spans="1:8" ht="13.8" x14ac:dyDescent="0.3">
      <c r="B62" s="82" t="s">
        <v>182</v>
      </c>
      <c r="C62" s="153"/>
      <c r="D62" s="153"/>
      <c r="E62" s="153"/>
      <c r="F62" s="153"/>
    </row>
  </sheetData>
  <mergeCells count="12">
    <mergeCell ref="B53:H53"/>
    <mergeCell ref="B3:D3"/>
    <mergeCell ref="E3:F3"/>
    <mergeCell ref="G3:H3"/>
    <mergeCell ref="B41:H41"/>
    <mergeCell ref="B5:H5"/>
    <mergeCell ref="B11:H11"/>
    <mergeCell ref="B17:H17"/>
    <mergeCell ref="B23:H23"/>
    <mergeCell ref="B29:H29"/>
    <mergeCell ref="B35:H35"/>
    <mergeCell ref="B47:H47"/>
  </mergeCells>
  <phoneticPr fontId="5" type="noConversion"/>
  <hyperlinks>
    <hyperlink ref="A1" location="Contents!A1" display="&lt;Back to contents&gt;" xr:uid="{00000000-0004-0000-0300-000000000000}"/>
  </hyperlinks>
  <pageMargins left="0.39370078740157483" right="0.39370078740157483" top="0.39370078740157483" bottom="0.11811023622047245" header="0" footer="0"/>
  <pageSetup paperSize="9" scale="97"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3">
    <tabColor rgb="FF92D050"/>
    <pageSetUpPr fitToPage="1"/>
  </sheetPr>
  <dimension ref="A1:AQ96"/>
  <sheetViews>
    <sheetView showGridLines="0" topLeftCell="A13" zoomScaleNormal="100" workbookViewId="0">
      <pane xSplit="1" topLeftCell="B1" activePane="topRight" state="frozen"/>
      <selection activeCell="A24" sqref="A24"/>
      <selection pane="topRight" activeCell="G50" sqref="G50"/>
    </sheetView>
  </sheetViews>
  <sheetFormatPr defaultColWidth="38.5546875" defaultRowHeight="13.8" customHeight="1" x14ac:dyDescent="0.25"/>
  <cols>
    <col min="1" max="1" width="51" style="1" customWidth="1"/>
    <col min="2" max="2" width="16.5546875" style="2" customWidth="1"/>
    <col min="3" max="6" width="16.5546875" style="4" customWidth="1"/>
    <col min="7" max="8" width="16.5546875" style="2" customWidth="1"/>
    <col min="9" max="30" width="16.5546875" customWidth="1"/>
    <col min="31" max="31" width="15" customWidth="1"/>
    <col min="32" max="33" width="12.21875" customWidth="1"/>
    <col min="34" max="34" width="14.21875" customWidth="1"/>
    <col min="35" max="35" width="13" customWidth="1"/>
    <col min="36" max="36" width="13.77734375" customWidth="1"/>
    <col min="37" max="37" width="12.5546875" customWidth="1"/>
    <col min="38" max="39" width="14.77734375" customWidth="1"/>
    <col min="40" max="40" width="11.5546875" customWidth="1"/>
    <col min="41" max="41" width="14.21875" customWidth="1"/>
    <col min="42" max="42" width="14" customWidth="1"/>
    <col min="43" max="43" width="16.21875" customWidth="1"/>
    <col min="44" max="44" width="10.77734375" customWidth="1"/>
    <col min="45" max="45" width="15.44140625" customWidth="1"/>
  </cols>
  <sheetData>
    <row r="1" spans="1:43" s="76" customFormat="1" ht="13.8" customHeight="1" x14ac:dyDescent="0.3">
      <c r="A1" s="74" t="s">
        <v>56</v>
      </c>
      <c r="B1" s="72"/>
      <c r="C1" s="75"/>
      <c r="D1" s="75"/>
      <c r="E1" s="75"/>
      <c r="F1" s="75"/>
      <c r="G1" s="72"/>
      <c r="H1" s="72"/>
    </row>
    <row r="2" spans="1:43" ht="13.8" customHeight="1" x14ac:dyDescent="0.35">
      <c r="A2" s="219" t="s">
        <v>191</v>
      </c>
      <c r="B2" s="241"/>
      <c r="C2" s="241"/>
      <c r="D2" s="241"/>
      <c r="E2" s="241"/>
      <c r="F2" s="241"/>
      <c r="G2" s="241"/>
      <c r="H2" s="241"/>
      <c r="I2" s="241"/>
      <c r="J2" s="241"/>
      <c r="N2" s="241"/>
      <c r="O2" s="220"/>
      <c r="P2" s="220"/>
      <c r="Q2" s="220"/>
      <c r="R2" s="220"/>
      <c r="S2" s="220"/>
      <c r="T2" s="220"/>
      <c r="U2" s="220"/>
      <c r="V2" s="220"/>
      <c r="W2" s="220"/>
      <c r="X2" s="220"/>
      <c r="Y2" s="220"/>
      <c r="Z2" s="220"/>
      <c r="AA2" s="220"/>
      <c r="AB2" s="220"/>
      <c r="AC2" s="220"/>
      <c r="AO2" s="241"/>
      <c r="AP2" s="241"/>
    </row>
    <row r="3" spans="1:43" ht="15.6" x14ac:dyDescent="0.3">
      <c r="A3" s="218"/>
      <c r="B3" s="297" t="s">
        <v>99</v>
      </c>
      <c r="C3" s="297"/>
      <c r="D3" s="297"/>
      <c r="E3" s="297"/>
      <c r="F3" s="297"/>
      <c r="G3" s="297"/>
      <c r="H3" s="297"/>
      <c r="I3" s="297"/>
      <c r="J3" s="297"/>
      <c r="K3" s="297"/>
      <c r="L3" s="297"/>
      <c r="M3" s="297"/>
      <c r="N3" s="298"/>
      <c r="O3" s="313" t="s">
        <v>100</v>
      </c>
      <c r="P3" s="310"/>
      <c r="Q3" s="310"/>
      <c r="R3" s="310"/>
      <c r="S3" s="310"/>
      <c r="T3" s="310"/>
      <c r="U3" s="310"/>
      <c r="V3" s="310"/>
      <c r="W3" s="310"/>
      <c r="X3" s="310"/>
      <c r="Y3" s="310"/>
      <c r="Z3" s="310"/>
      <c r="AA3" s="310"/>
      <c r="AB3" s="57"/>
      <c r="AC3" s="283"/>
      <c r="AD3" s="307" t="s">
        <v>127</v>
      </c>
      <c r="AE3" s="308"/>
      <c r="AF3" s="308"/>
      <c r="AG3" s="308"/>
      <c r="AH3" s="308"/>
      <c r="AI3" s="308"/>
      <c r="AJ3" s="308"/>
      <c r="AK3" s="308"/>
      <c r="AL3" s="308"/>
      <c r="AM3" s="308"/>
      <c r="AN3" s="309"/>
      <c r="AO3" s="285"/>
      <c r="AP3" s="172"/>
      <c r="AQ3" s="241"/>
    </row>
    <row r="4" spans="1:43" ht="15" customHeight="1" x14ac:dyDescent="0.3">
      <c r="A4" s="44" t="s">
        <v>75</v>
      </c>
      <c r="B4" s="105">
        <v>2010</v>
      </c>
      <c r="C4" s="105">
        <v>2011</v>
      </c>
      <c r="D4" s="105">
        <v>2012</v>
      </c>
      <c r="E4" s="105">
        <v>2013</v>
      </c>
      <c r="F4" s="105">
        <v>2014</v>
      </c>
      <c r="G4" s="105">
        <v>2015</v>
      </c>
      <c r="H4" s="105">
        <v>2016</v>
      </c>
      <c r="I4" s="105">
        <v>2017</v>
      </c>
      <c r="J4" s="105">
        <v>2018</v>
      </c>
      <c r="K4" s="105" t="s">
        <v>223</v>
      </c>
      <c r="L4" s="105" t="s">
        <v>222</v>
      </c>
      <c r="M4" s="105" t="s">
        <v>221</v>
      </c>
      <c r="N4" s="105" t="s">
        <v>220</v>
      </c>
      <c r="O4" s="105">
        <v>2010</v>
      </c>
      <c r="P4" s="105">
        <v>2011</v>
      </c>
      <c r="Q4" s="105">
        <v>2012</v>
      </c>
      <c r="R4" s="105">
        <v>2013</v>
      </c>
      <c r="S4" s="105">
        <v>2014</v>
      </c>
      <c r="T4" s="105">
        <v>2015</v>
      </c>
      <c r="U4" s="105">
        <v>2016</v>
      </c>
      <c r="V4" s="105">
        <v>2017</v>
      </c>
      <c r="W4" s="105">
        <v>2018</v>
      </c>
      <c r="X4" s="105" t="s">
        <v>223</v>
      </c>
      <c r="Y4" s="105" t="s">
        <v>222</v>
      </c>
      <c r="Z4" s="105" t="s">
        <v>221</v>
      </c>
      <c r="AA4" s="105" t="s">
        <v>220</v>
      </c>
      <c r="AB4" s="161">
        <v>2010</v>
      </c>
      <c r="AC4" s="161">
        <v>2011</v>
      </c>
      <c r="AD4" s="161">
        <v>2012</v>
      </c>
      <c r="AE4" s="161">
        <v>2013</v>
      </c>
      <c r="AF4" s="161">
        <v>2014</v>
      </c>
      <c r="AG4" s="161">
        <v>2015</v>
      </c>
      <c r="AH4" s="161">
        <v>2016</v>
      </c>
      <c r="AI4" s="161">
        <v>2017</v>
      </c>
      <c r="AJ4" s="160">
        <v>2018</v>
      </c>
      <c r="AK4" s="161" t="s">
        <v>223</v>
      </c>
      <c r="AL4" s="161" t="s">
        <v>222</v>
      </c>
      <c r="AM4" s="161" t="s">
        <v>221</v>
      </c>
      <c r="AN4" s="284" t="s">
        <v>220</v>
      </c>
      <c r="AO4" s="179"/>
      <c r="AP4" s="241"/>
    </row>
    <row r="5" spans="1:43" ht="13.8" customHeight="1" x14ac:dyDescent="0.3">
      <c r="A5" s="23" t="s">
        <v>0</v>
      </c>
      <c r="B5" s="36">
        <v>21493</v>
      </c>
      <c r="C5" s="36">
        <v>23866</v>
      </c>
      <c r="D5" s="36">
        <v>26373</v>
      </c>
      <c r="E5" s="36">
        <v>27376</v>
      </c>
      <c r="F5" s="36">
        <v>29423</v>
      </c>
      <c r="G5" s="69">
        <v>28958</v>
      </c>
      <c r="H5" s="36">
        <v>30749</v>
      </c>
      <c r="I5" s="36">
        <v>32210</v>
      </c>
      <c r="J5" s="36">
        <v>31157</v>
      </c>
      <c r="K5" s="36">
        <v>31856</v>
      </c>
      <c r="L5" s="36">
        <v>32123</v>
      </c>
      <c r="M5" s="36">
        <v>27920</v>
      </c>
      <c r="N5" s="36">
        <v>28778</v>
      </c>
      <c r="O5" s="36">
        <v>21873</v>
      </c>
      <c r="P5" s="36">
        <v>23575</v>
      </c>
      <c r="Q5" s="36">
        <v>25625</v>
      </c>
      <c r="R5" s="69">
        <v>27386</v>
      </c>
      <c r="S5" s="36">
        <v>28197</v>
      </c>
      <c r="T5" s="36">
        <v>28734</v>
      </c>
      <c r="U5" s="36">
        <v>29982</v>
      </c>
      <c r="V5" s="36">
        <v>31326</v>
      </c>
      <c r="W5" s="36">
        <v>30092</v>
      </c>
      <c r="X5" s="36">
        <v>30985</v>
      </c>
      <c r="Y5" s="36">
        <v>30453</v>
      </c>
      <c r="Z5" s="36">
        <v>26893</v>
      </c>
      <c r="AA5" s="36">
        <v>27107</v>
      </c>
      <c r="AB5" s="36">
        <v>16530</v>
      </c>
      <c r="AC5" s="69">
        <v>18207</v>
      </c>
      <c r="AD5" s="36">
        <v>20278</v>
      </c>
      <c r="AE5" s="36">
        <v>21162</v>
      </c>
      <c r="AF5" s="36">
        <v>22130</v>
      </c>
      <c r="AG5" s="36">
        <v>22477</v>
      </c>
      <c r="AH5" s="36">
        <v>22961</v>
      </c>
      <c r="AI5" s="36">
        <v>22839</v>
      </c>
      <c r="AJ5" s="36">
        <v>21847</v>
      </c>
      <c r="AK5" s="36">
        <v>22535</v>
      </c>
      <c r="AL5" s="36">
        <v>21648</v>
      </c>
      <c r="AM5" s="36">
        <v>19040</v>
      </c>
      <c r="AN5" s="69">
        <v>18716</v>
      </c>
    </row>
    <row r="6" spans="1:43" s="5" customFormat="1" ht="13.8" customHeight="1" x14ac:dyDescent="0.3">
      <c r="A6" s="23" t="s">
        <v>1</v>
      </c>
      <c r="B6" s="36">
        <v>7742</v>
      </c>
      <c r="C6" s="36">
        <v>8426</v>
      </c>
      <c r="D6" s="36">
        <v>8178</v>
      </c>
      <c r="E6" s="36">
        <v>8447</v>
      </c>
      <c r="F6" s="36">
        <v>8781</v>
      </c>
      <c r="G6" s="69">
        <v>9094</v>
      </c>
      <c r="H6" s="36">
        <v>9501</v>
      </c>
      <c r="I6" s="36">
        <v>10404</v>
      </c>
      <c r="J6" s="36">
        <v>10402</v>
      </c>
      <c r="K6" s="36">
        <v>10460</v>
      </c>
      <c r="L6" s="36">
        <v>11037</v>
      </c>
      <c r="M6" s="36">
        <v>8914</v>
      </c>
      <c r="N6" s="36">
        <v>9788</v>
      </c>
      <c r="O6" s="36">
        <v>6766</v>
      </c>
      <c r="P6" s="36">
        <v>7416</v>
      </c>
      <c r="Q6" s="36">
        <v>7029</v>
      </c>
      <c r="R6" s="69">
        <v>7243</v>
      </c>
      <c r="S6" s="36">
        <v>7827</v>
      </c>
      <c r="T6" s="36">
        <v>7899</v>
      </c>
      <c r="U6" s="36">
        <v>8062</v>
      </c>
      <c r="V6" s="36">
        <v>8719</v>
      </c>
      <c r="W6" s="36">
        <v>8819</v>
      </c>
      <c r="X6" s="36">
        <v>8939</v>
      </c>
      <c r="Y6" s="36">
        <v>9443</v>
      </c>
      <c r="Z6" s="36">
        <v>7484</v>
      </c>
      <c r="AA6" s="36">
        <v>8243</v>
      </c>
      <c r="AB6" s="36">
        <v>5119</v>
      </c>
      <c r="AC6" s="69">
        <v>5568</v>
      </c>
      <c r="AD6" s="36">
        <v>5571</v>
      </c>
      <c r="AE6" s="36">
        <v>5688</v>
      </c>
      <c r="AF6" s="36">
        <v>5920</v>
      </c>
      <c r="AG6" s="36">
        <v>6278</v>
      </c>
      <c r="AH6" s="36">
        <v>6419</v>
      </c>
      <c r="AI6" s="36">
        <v>7090</v>
      </c>
      <c r="AJ6" s="36">
        <v>7142</v>
      </c>
      <c r="AK6" s="36">
        <v>7210</v>
      </c>
      <c r="AL6" s="36">
        <v>7282</v>
      </c>
      <c r="AM6" s="36">
        <v>5950</v>
      </c>
      <c r="AN6" s="69">
        <v>6243</v>
      </c>
    </row>
    <row r="7" spans="1:43" s="5" customFormat="1" ht="13.8" customHeight="1" x14ac:dyDescent="0.3">
      <c r="A7" s="23" t="s">
        <v>2</v>
      </c>
      <c r="B7" s="36">
        <v>17212</v>
      </c>
      <c r="C7" s="36">
        <v>18510</v>
      </c>
      <c r="D7" s="36">
        <v>19344</v>
      </c>
      <c r="E7" s="36">
        <v>20747</v>
      </c>
      <c r="F7" s="36">
        <v>20008</v>
      </c>
      <c r="G7" s="69">
        <v>19650</v>
      </c>
      <c r="H7" s="36">
        <v>18849</v>
      </c>
      <c r="I7" s="36">
        <v>19597</v>
      </c>
      <c r="J7" s="69">
        <v>19538</v>
      </c>
      <c r="K7" s="69">
        <v>18744</v>
      </c>
      <c r="L7" s="36">
        <v>18364</v>
      </c>
      <c r="M7" s="69">
        <v>15642</v>
      </c>
      <c r="N7" s="36">
        <v>15809</v>
      </c>
      <c r="O7" s="36">
        <v>14532</v>
      </c>
      <c r="P7" s="36">
        <v>15527</v>
      </c>
      <c r="Q7" s="36">
        <v>16309</v>
      </c>
      <c r="R7" s="69">
        <v>17755</v>
      </c>
      <c r="S7" s="36">
        <v>17275</v>
      </c>
      <c r="T7" s="36">
        <v>17289</v>
      </c>
      <c r="U7" s="69">
        <v>16251</v>
      </c>
      <c r="V7" s="69">
        <v>16628</v>
      </c>
      <c r="W7" s="69">
        <v>16998</v>
      </c>
      <c r="X7" s="36">
        <v>15881</v>
      </c>
      <c r="Y7" s="36">
        <v>16130</v>
      </c>
      <c r="Z7" s="36">
        <v>13047</v>
      </c>
      <c r="AA7" s="36">
        <v>13742</v>
      </c>
      <c r="AB7" s="36">
        <v>11489</v>
      </c>
      <c r="AC7" s="69">
        <v>12421</v>
      </c>
      <c r="AD7" s="36">
        <v>13158</v>
      </c>
      <c r="AE7" s="36">
        <v>14276</v>
      </c>
      <c r="AF7" s="69">
        <v>14002</v>
      </c>
      <c r="AG7" s="69">
        <v>14307</v>
      </c>
      <c r="AH7" s="69">
        <v>13062</v>
      </c>
      <c r="AI7" s="36">
        <v>12663</v>
      </c>
      <c r="AJ7" s="36">
        <v>12615</v>
      </c>
      <c r="AK7" s="36">
        <v>12594</v>
      </c>
      <c r="AL7" s="36">
        <v>12345</v>
      </c>
      <c r="AM7" s="36">
        <v>10111</v>
      </c>
      <c r="AN7" s="69">
        <v>10247</v>
      </c>
    </row>
    <row r="8" spans="1:43" s="5" customFormat="1" ht="13.8" customHeight="1" x14ac:dyDescent="0.3">
      <c r="A8" s="23" t="s">
        <v>3</v>
      </c>
      <c r="B8" s="36">
        <v>9504</v>
      </c>
      <c r="C8" s="36">
        <v>10106</v>
      </c>
      <c r="D8" s="36">
        <v>9554</v>
      </c>
      <c r="E8" s="36">
        <v>8792</v>
      </c>
      <c r="F8" s="36">
        <v>8439</v>
      </c>
      <c r="G8" s="69">
        <v>8709</v>
      </c>
      <c r="H8" s="36">
        <v>8668</v>
      </c>
      <c r="I8" s="36">
        <v>9611</v>
      </c>
      <c r="J8" s="69">
        <v>9356</v>
      </c>
      <c r="K8" s="69">
        <v>9845</v>
      </c>
      <c r="L8" s="36">
        <v>9469</v>
      </c>
      <c r="M8" s="69">
        <v>8421</v>
      </c>
      <c r="N8" s="36">
        <v>8484</v>
      </c>
      <c r="O8" s="36">
        <v>6523</v>
      </c>
      <c r="P8" s="36">
        <v>6900</v>
      </c>
      <c r="Q8" s="36">
        <v>6885</v>
      </c>
      <c r="R8" s="69">
        <v>6562</v>
      </c>
      <c r="S8" s="36">
        <v>6500</v>
      </c>
      <c r="T8" s="36">
        <v>6780</v>
      </c>
      <c r="U8" s="69">
        <v>6932</v>
      </c>
      <c r="V8" s="69">
        <v>7278</v>
      </c>
      <c r="W8" s="69">
        <v>7460</v>
      </c>
      <c r="X8" s="36">
        <v>7659</v>
      </c>
      <c r="Y8" s="36">
        <v>7552</v>
      </c>
      <c r="Z8" s="36">
        <v>6432</v>
      </c>
      <c r="AA8" s="36">
        <v>6617</v>
      </c>
      <c r="AB8" s="36">
        <v>5045</v>
      </c>
      <c r="AC8" s="69">
        <v>5350</v>
      </c>
      <c r="AD8" s="36">
        <v>5348</v>
      </c>
      <c r="AE8" s="36">
        <v>4956</v>
      </c>
      <c r="AF8" s="69">
        <v>4966</v>
      </c>
      <c r="AG8" s="69">
        <v>5363</v>
      </c>
      <c r="AH8" s="69">
        <v>5226</v>
      </c>
      <c r="AI8" s="36">
        <v>5645</v>
      </c>
      <c r="AJ8" s="36">
        <v>5697</v>
      </c>
      <c r="AK8" s="36">
        <v>5838</v>
      </c>
      <c r="AL8" s="36">
        <v>5482</v>
      </c>
      <c r="AM8" s="36">
        <v>4795</v>
      </c>
      <c r="AN8" s="69">
        <v>4711</v>
      </c>
    </row>
    <row r="9" spans="1:43" s="5" customFormat="1" ht="13.8" customHeight="1" x14ac:dyDescent="0.3">
      <c r="A9" s="237" t="s">
        <v>4</v>
      </c>
      <c r="B9" s="36">
        <v>5126</v>
      </c>
      <c r="C9" s="36">
        <v>5157</v>
      </c>
      <c r="D9" s="36">
        <v>5084</v>
      </c>
      <c r="E9" s="36">
        <v>5578</v>
      </c>
      <c r="F9" s="36">
        <v>5293</v>
      </c>
      <c r="G9" s="69">
        <v>4513</v>
      </c>
      <c r="H9" s="36">
        <v>4623</v>
      </c>
      <c r="I9" s="36">
        <v>4530</v>
      </c>
      <c r="J9" s="36">
        <v>4558</v>
      </c>
      <c r="K9" s="36">
        <v>4417</v>
      </c>
      <c r="L9" s="36">
        <v>4681</v>
      </c>
      <c r="M9" s="36">
        <v>3773</v>
      </c>
      <c r="N9" s="36">
        <v>4181</v>
      </c>
      <c r="O9" s="36">
        <v>4860</v>
      </c>
      <c r="P9" s="36">
        <v>4821</v>
      </c>
      <c r="Q9" s="36">
        <v>4854</v>
      </c>
      <c r="R9" s="69">
        <v>5331</v>
      </c>
      <c r="S9" s="36">
        <v>5015</v>
      </c>
      <c r="T9" s="36">
        <v>4136</v>
      </c>
      <c r="U9" s="36">
        <v>4194</v>
      </c>
      <c r="V9" s="36">
        <v>4064</v>
      </c>
      <c r="W9" s="36">
        <v>4058</v>
      </c>
      <c r="X9" s="36">
        <v>3981</v>
      </c>
      <c r="Y9" s="36">
        <v>4343</v>
      </c>
      <c r="Z9" s="36">
        <v>3409</v>
      </c>
      <c r="AA9" s="36">
        <v>3879</v>
      </c>
      <c r="AB9" s="36">
        <v>3469</v>
      </c>
      <c r="AC9" s="69">
        <v>3515</v>
      </c>
      <c r="AD9" s="36">
        <v>3483</v>
      </c>
      <c r="AE9" s="36">
        <v>3826</v>
      </c>
      <c r="AF9" s="36">
        <v>3678</v>
      </c>
      <c r="AG9" s="36">
        <v>2960</v>
      </c>
      <c r="AH9" s="36">
        <v>2917</v>
      </c>
      <c r="AI9" s="36">
        <v>2746</v>
      </c>
      <c r="AJ9" s="36">
        <v>2680</v>
      </c>
      <c r="AK9" s="36">
        <v>2712</v>
      </c>
      <c r="AL9" s="36">
        <v>2865</v>
      </c>
      <c r="AM9" s="36">
        <v>2270</v>
      </c>
      <c r="AN9" s="69">
        <v>2498</v>
      </c>
    </row>
    <row r="10" spans="1:43" s="5" customFormat="1" ht="13.8" customHeight="1" x14ac:dyDescent="0.3">
      <c r="A10" s="238" t="s">
        <v>194</v>
      </c>
      <c r="B10" s="59">
        <v>3037</v>
      </c>
      <c r="C10" s="59">
        <v>3183</v>
      </c>
      <c r="D10" s="59">
        <v>2908</v>
      </c>
      <c r="E10" s="59">
        <v>3281</v>
      </c>
      <c r="F10" s="59">
        <v>2598</v>
      </c>
      <c r="G10" s="70">
        <v>2591</v>
      </c>
      <c r="H10" s="59">
        <v>2423</v>
      </c>
      <c r="I10" s="59">
        <v>2662</v>
      </c>
      <c r="J10" s="59">
        <v>2555</v>
      </c>
      <c r="K10" s="59">
        <v>2271</v>
      </c>
      <c r="L10" s="59">
        <v>2293</v>
      </c>
      <c r="M10" s="59">
        <v>1942</v>
      </c>
      <c r="N10" s="59">
        <v>2092</v>
      </c>
      <c r="O10" s="59">
        <v>2794</v>
      </c>
      <c r="P10" s="59">
        <v>2851</v>
      </c>
      <c r="Q10" s="59">
        <v>2734</v>
      </c>
      <c r="R10" s="70">
        <v>3101</v>
      </c>
      <c r="S10" s="59">
        <v>2501</v>
      </c>
      <c r="T10" s="59">
        <v>2336</v>
      </c>
      <c r="U10" s="59">
        <v>2194</v>
      </c>
      <c r="V10" s="59">
        <v>2358</v>
      </c>
      <c r="W10" s="59">
        <v>2272</v>
      </c>
      <c r="X10" s="59">
        <v>2022</v>
      </c>
      <c r="Y10" s="59">
        <v>2190</v>
      </c>
      <c r="Z10" s="59">
        <v>1767</v>
      </c>
      <c r="AA10" s="59">
        <v>2028</v>
      </c>
      <c r="AB10" s="59">
        <v>1969</v>
      </c>
      <c r="AC10" s="70">
        <v>2031</v>
      </c>
      <c r="AD10" s="59">
        <v>1878</v>
      </c>
      <c r="AE10" s="59">
        <v>2219</v>
      </c>
      <c r="AF10" s="59">
        <v>1765</v>
      </c>
      <c r="AG10" s="59">
        <v>1612</v>
      </c>
      <c r="AH10" s="59">
        <v>1467</v>
      </c>
      <c r="AI10" s="59">
        <v>1553</v>
      </c>
      <c r="AJ10" s="59">
        <v>1455</v>
      </c>
      <c r="AK10" s="59">
        <v>1315</v>
      </c>
      <c r="AL10" s="59">
        <v>1382</v>
      </c>
      <c r="AM10" s="59">
        <v>1122</v>
      </c>
      <c r="AN10" s="70">
        <v>1259</v>
      </c>
    </row>
    <row r="11" spans="1:43" s="5" customFormat="1" ht="13.8" customHeight="1" x14ac:dyDescent="0.3">
      <c r="A11" s="238" t="s">
        <v>193</v>
      </c>
      <c r="B11" s="59">
        <v>2089</v>
      </c>
      <c r="C11" s="59">
        <v>1974</v>
      </c>
      <c r="D11" s="59">
        <v>2176</v>
      </c>
      <c r="E11" s="59">
        <v>2297</v>
      </c>
      <c r="F11" s="59">
        <v>2695</v>
      </c>
      <c r="G11" s="70">
        <v>1922</v>
      </c>
      <c r="H11" s="59">
        <v>2200</v>
      </c>
      <c r="I11" s="59">
        <v>1868</v>
      </c>
      <c r="J11" s="59">
        <v>2003</v>
      </c>
      <c r="K11" s="59">
        <v>2146</v>
      </c>
      <c r="L11" s="59">
        <v>2388</v>
      </c>
      <c r="M11" s="59">
        <v>1831</v>
      </c>
      <c r="N11" s="59">
        <v>2089</v>
      </c>
      <c r="O11" s="59">
        <v>2066</v>
      </c>
      <c r="P11" s="59">
        <v>1970</v>
      </c>
      <c r="Q11" s="59">
        <v>2120</v>
      </c>
      <c r="R11" s="70">
        <v>2230</v>
      </c>
      <c r="S11" s="59">
        <v>2514</v>
      </c>
      <c r="T11" s="59">
        <v>1781</v>
      </c>
      <c r="U11" s="59">
        <v>2000</v>
      </c>
      <c r="V11" s="59">
        <v>1706</v>
      </c>
      <c r="W11" s="59">
        <v>1786</v>
      </c>
      <c r="X11" s="59">
        <v>1959</v>
      </c>
      <c r="Y11" s="59">
        <v>2153</v>
      </c>
      <c r="Z11" s="59">
        <v>1642</v>
      </c>
      <c r="AA11" s="59">
        <v>1851</v>
      </c>
      <c r="AB11" s="59">
        <v>1500</v>
      </c>
      <c r="AC11" s="70">
        <v>1484</v>
      </c>
      <c r="AD11" s="59">
        <v>1605</v>
      </c>
      <c r="AE11" s="59">
        <v>1607</v>
      </c>
      <c r="AF11" s="59">
        <v>1913</v>
      </c>
      <c r="AG11" s="59">
        <v>1330</v>
      </c>
      <c r="AH11" s="59">
        <v>1450</v>
      </c>
      <c r="AI11" s="59">
        <v>1193</v>
      </c>
      <c r="AJ11" s="59">
        <v>1225</v>
      </c>
      <c r="AK11" s="59">
        <v>1397</v>
      </c>
      <c r="AL11" s="59">
        <v>1483</v>
      </c>
      <c r="AM11" s="59">
        <v>1148</v>
      </c>
      <c r="AN11" s="70">
        <v>1239</v>
      </c>
    </row>
    <row r="12" spans="1:43" s="5" customFormat="1" ht="13.8" customHeight="1" x14ac:dyDescent="0.3">
      <c r="A12" s="23" t="s">
        <v>5</v>
      </c>
      <c r="B12" s="36">
        <v>60064</v>
      </c>
      <c r="C12" s="36">
        <v>62932</v>
      </c>
      <c r="D12" s="36">
        <v>66506</v>
      </c>
      <c r="E12" s="36">
        <v>69714</v>
      </c>
      <c r="F12" s="36">
        <v>74999</v>
      </c>
      <c r="G12" s="69">
        <v>82443</v>
      </c>
      <c r="H12" s="36">
        <v>87468</v>
      </c>
      <c r="I12" s="36">
        <v>87075</v>
      </c>
      <c r="J12" s="69">
        <v>87493</v>
      </c>
      <c r="K12" s="69">
        <v>87247</v>
      </c>
      <c r="L12" s="36">
        <v>87508</v>
      </c>
      <c r="M12" s="69">
        <v>73501</v>
      </c>
      <c r="N12" s="36">
        <v>74780</v>
      </c>
      <c r="O12" s="36">
        <v>41399</v>
      </c>
      <c r="P12" s="36">
        <v>43384</v>
      </c>
      <c r="Q12" s="36">
        <v>46995</v>
      </c>
      <c r="R12" s="69">
        <v>49940</v>
      </c>
      <c r="S12" s="36">
        <v>55025</v>
      </c>
      <c r="T12" s="36">
        <v>60215</v>
      </c>
      <c r="U12" s="69">
        <v>64451</v>
      </c>
      <c r="V12" s="69">
        <v>65153</v>
      </c>
      <c r="W12" s="69">
        <v>65377</v>
      </c>
      <c r="X12" s="36">
        <v>63576</v>
      </c>
      <c r="Y12" s="36">
        <v>63974</v>
      </c>
      <c r="Z12" s="36">
        <v>52680</v>
      </c>
      <c r="AA12" s="36">
        <v>53518</v>
      </c>
      <c r="AB12" s="36">
        <v>30935</v>
      </c>
      <c r="AC12" s="69">
        <v>32485</v>
      </c>
      <c r="AD12" s="36">
        <v>36004</v>
      </c>
      <c r="AE12" s="36">
        <v>37476</v>
      </c>
      <c r="AF12" s="69">
        <v>42165</v>
      </c>
      <c r="AG12" s="69">
        <v>46936</v>
      </c>
      <c r="AH12" s="69">
        <v>49578</v>
      </c>
      <c r="AI12" s="36">
        <v>49742</v>
      </c>
      <c r="AJ12" s="36">
        <v>49264</v>
      </c>
      <c r="AK12" s="36">
        <v>48513</v>
      </c>
      <c r="AL12" s="36">
        <v>46751</v>
      </c>
      <c r="AM12" s="36">
        <v>39234</v>
      </c>
      <c r="AN12" s="69">
        <v>37755</v>
      </c>
    </row>
    <row r="13" spans="1:43" s="5" customFormat="1" ht="13.8" customHeight="1" x14ac:dyDescent="0.3">
      <c r="A13" s="28" t="s">
        <v>77</v>
      </c>
      <c r="B13" s="70">
        <v>6051</v>
      </c>
      <c r="C13" s="70">
        <v>6620</v>
      </c>
      <c r="D13" s="70">
        <v>7076</v>
      </c>
      <c r="E13" s="70">
        <v>7249</v>
      </c>
      <c r="F13" s="70">
        <v>6948</v>
      </c>
      <c r="G13" s="70">
        <v>7929</v>
      </c>
      <c r="H13" s="70">
        <v>8463</v>
      </c>
      <c r="I13" s="70">
        <v>6432</v>
      </c>
      <c r="J13" s="70">
        <v>5974</v>
      </c>
      <c r="K13" s="70">
        <v>6362</v>
      </c>
      <c r="L13" s="70">
        <v>6529</v>
      </c>
      <c r="M13" s="70">
        <v>5800</v>
      </c>
      <c r="N13" s="70">
        <v>6048</v>
      </c>
      <c r="O13" s="70">
        <v>3026</v>
      </c>
      <c r="P13" s="70">
        <v>3113</v>
      </c>
      <c r="Q13" s="70">
        <v>2817</v>
      </c>
      <c r="R13" s="70">
        <v>2912</v>
      </c>
      <c r="S13" s="70">
        <v>3194</v>
      </c>
      <c r="T13" s="70">
        <v>2712</v>
      </c>
      <c r="U13" s="70">
        <v>2130</v>
      </c>
      <c r="V13" s="70">
        <v>2226</v>
      </c>
      <c r="W13" s="70">
        <v>2002</v>
      </c>
      <c r="X13" s="70">
        <v>2096</v>
      </c>
      <c r="Y13" s="70">
        <v>2252</v>
      </c>
      <c r="Z13" s="70">
        <v>2033</v>
      </c>
      <c r="AA13" s="70">
        <v>2193</v>
      </c>
      <c r="AB13" s="70">
        <v>2602</v>
      </c>
      <c r="AC13" s="70">
        <v>2573</v>
      </c>
      <c r="AD13" s="70">
        <v>2483</v>
      </c>
      <c r="AE13" s="70">
        <v>2609</v>
      </c>
      <c r="AF13" s="70">
        <v>2732</v>
      </c>
      <c r="AG13" s="70">
        <v>2284</v>
      </c>
      <c r="AH13" s="70">
        <v>1868</v>
      </c>
      <c r="AI13" s="70">
        <v>1887</v>
      </c>
      <c r="AJ13" s="70">
        <v>1665</v>
      </c>
      <c r="AK13" s="70">
        <v>1665</v>
      </c>
      <c r="AL13" s="70">
        <v>1677</v>
      </c>
      <c r="AM13" s="70">
        <v>1564</v>
      </c>
      <c r="AN13" s="70">
        <v>1595</v>
      </c>
    </row>
    <row r="14" spans="1:43" s="5" customFormat="1" ht="13.8" customHeight="1" x14ac:dyDescent="0.3">
      <c r="A14" s="28" t="s">
        <v>79</v>
      </c>
      <c r="B14" s="59">
        <v>2142</v>
      </c>
      <c r="C14" s="59">
        <v>2628</v>
      </c>
      <c r="D14" s="59">
        <v>2385</v>
      </c>
      <c r="E14" s="59">
        <v>2553</v>
      </c>
      <c r="F14" s="70">
        <v>2157</v>
      </c>
      <c r="G14" s="70">
        <v>2094</v>
      </c>
      <c r="H14" s="59">
        <v>2099</v>
      </c>
      <c r="I14" s="59">
        <v>2022</v>
      </c>
      <c r="J14" s="59">
        <v>2153</v>
      </c>
      <c r="K14" s="59">
        <v>2066</v>
      </c>
      <c r="L14" s="70">
        <v>2289</v>
      </c>
      <c r="M14" s="70">
        <v>1448</v>
      </c>
      <c r="N14" s="59">
        <v>1602</v>
      </c>
      <c r="O14" s="59">
        <v>834</v>
      </c>
      <c r="P14" s="59">
        <v>858</v>
      </c>
      <c r="Q14" s="59">
        <v>729</v>
      </c>
      <c r="R14" s="70">
        <v>874</v>
      </c>
      <c r="S14" s="70">
        <v>838</v>
      </c>
      <c r="T14" s="59">
        <v>715</v>
      </c>
      <c r="U14" s="59">
        <v>867</v>
      </c>
      <c r="V14" s="59">
        <v>785</v>
      </c>
      <c r="W14" s="59">
        <v>866</v>
      </c>
      <c r="X14" s="70">
        <v>880</v>
      </c>
      <c r="Y14" s="59">
        <v>897</v>
      </c>
      <c r="Z14" s="70">
        <v>640</v>
      </c>
      <c r="AA14" s="59">
        <v>654</v>
      </c>
      <c r="AB14" s="59">
        <v>593</v>
      </c>
      <c r="AC14" s="59">
        <v>609</v>
      </c>
      <c r="AD14" s="70">
        <v>539</v>
      </c>
      <c r="AE14" s="70">
        <v>679</v>
      </c>
      <c r="AF14" s="59">
        <v>636</v>
      </c>
      <c r="AG14" s="59">
        <v>526</v>
      </c>
      <c r="AH14" s="59">
        <v>595</v>
      </c>
      <c r="AI14" s="59">
        <v>576</v>
      </c>
      <c r="AJ14" s="70">
        <v>626</v>
      </c>
      <c r="AK14" s="70">
        <v>685</v>
      </c>
      <c r="AL14" s="59">
        <v>596</v>
      </c>
      <c r="AM14" s="59">
        <v>482</v>
      </c>
      <c r="AN14" s="59">
        <v>393</v>
      </c>
    </row>
    <row r="15" spans="1:43" s="5" customFormat="1" ht="13.8" customHeight="1" x14ac:dyDescent="0.3">
      <c r="A15" s="28" t="s">
        <v>80</v>
      </c>
      <c r="B15" s="59">
        <v>1480</v>
      </c>
      <c r="C15" s="59">
        <v>1562</v>
      </c>
      <c r="D15" s="59">
        <v>1634</v>
      </c>
      <c r="E15" s="59">
        <v>1618</v>
      </c>
      <c r="F15" s="59">
        <v>1527</v>
      </c>
      <c r="G15" s="70">
        <v>1478</v>
      </c>
      <c r="H15" s="59">
        <v>2036</v>
      </c>
      <c r="I15" s="59">
        <v>1998</v>
      </c>
      <c r="J15" s="59">
        <v>2252</v>
      </c>
      <c r="K15" s="59">
        <v>2355</v>
      </c>
      <c r="L15" s="70">
        <v>2327</v>
      </c>
      <c r="M15" s="59">
        <v>1717</v>
      </c>
      <c r="N15" s="59">
        <v>1772</v>
      </c>
      <c r="O15" s="59">
        <v>545</v>
      </c>
      <c r="P15" s="59">
        <v>536</v>
      </c>
      <c r="Q15" s="59">
        <v>522</v>
      </c>
      <c r="R15" s="59">
        <v>576</v>
      </c>
      <c r="S15" s="70">
        <v>607</v>
      </c>
      <c r="T15" s="59">
        <v>737</v>
      </c>
      <c r="U15" s="59">
        <v>1142</v>
      </c>
      <c r="V15" s="59">
        <v>1051</v>
      </c>
      <c r="W15" s="59">
        <v>1149</v>
      </c>
      <c r="X15" s="59">
        <v>1170</v>
      </c>
      <c r="Y15" s="59">
        <v>1317</v>
      </c>
      <c r="Z15" s="70">
        <v>774</v>
      </c>
      <c r="AA15" s="59">
        <v>938</v>
      </c>
      <c r="AB15" s="59">
        <v>425</v>
      </c>
      <c r="AC15" s="59">
        <v>407</v>
      </c>
      <c r="AD15" s="59">
        <v>415</v>
      </c>
      <c r="AE15" s="70">
        <v>459</v>
      </c>
      <c r="AF15" s="59">
        <v>462</v>
      </c>
      <c r="AG15" s="59">
        <v>563</v>
      </c>
      <c r="AH15" s="59">
        <v>818</v>
      </c>
      <c r="AI15" s="59">
        <v>787</v>
      </c>
      <c r="AJ15" s="59">
        <v>832</v>
      </c>
      <c r="AK15" s="70">
        <v>864</v>
      </c>
      <c r="AL15" s="59">
        <v>907</v>
      </c>
      <c r="AM15" s="59">
        <v>532</v>
      </c>
      <c r="AN15" s="59">
        <v>586</v>
      </c>
    </row>
    <row r="16" spans="1:43" s="43" customFormat="1" ht="13.8" customHeight="1" x14ac:dyDescent="0.3">
      <c r="A16" s="133" t="s">
        <v>78</v>
      </c>
      <c r="B16" s="70">
        <v>24185</v>
      </c>
      <c r="C16" s="70">
        <v>24230</v>
      </c>
      <c r="D16" s="70">
        <v>24604</v>
      </c>
      <c r="E16" s="70">
        <v>24999</v>
      </c>
      <c r="F16" s="70">
        <v>27537</v>
      </c>
      <c r="G16" s="70">
        <v>30886</v>
      </c>
      <c r="H16" s="70">
        <v>34706</v>
      </c>
      <c r="I16" s="70">
        <v>35872</v>
      </c>
      <c r="J16" s="70">
        <v>36498</v>
      </c>
      <c r="K16" s="70">
        <v>36057</v>
      </c>
      <c r="L16" s="70">
        <v>36523</v>
      </c>
      <c r="M16" s="70">
        <v>30172</v>
      </c>
      <c r="N16" s="70">
        <v>30854</v>
      </c>
      <c r="O16" s="70">
        <v>17579</v>
      </c>
      <c r="P16" s="70">
        <v>17796</v>
      </c>
      <c r="Q16" s="70">
        <v>18859</v>
      </c>
      <c r="R16" s="70">
        <v>19750</v>
      </c>
      <c r="S16" s="70">
        <v>21001</v>
      </c>
      <c r="T16" s="70">
        <v>24130</v>
      </c>
      <c r="U16" s="70">
        <v>26788</v>
      </c>
      <c r="V16" s="70">
        <v>26247</v>
      </c>
      <c r="W16" s="70">
        <v>26688</v>
      </c>
      <c r="X16" s="70">
        <v>26120</v>
      </c>
      <c r="Y16" s="70">
        <v>26698</v>
      </c>
      <c r="Z16" s="70">
        <v>21492</v>
      </c>
      <c r="AA16" s="70">
        <v>21897</v>
      </c>
      <c r="AB16" s="70">
        <v>13285</v>
      </c>
      <c r="AC16" s="70">
        <v>13284</v>
      </c>
      <c r="AD16" s="70">
        <v>14494</v>
      </c>
      <c r="AE16" s="70">
        <v>14759</v>
      </c>
      <c r="AF16" s="70">
        <v>16387</v>
      </c>
      <c r="AG16" s="70">
        <v>19105</v>
      </c>
      <c r="AH16" s="70">
        <v>21190</v>
      </c>
      <c r="AI16" s="70">
        <v>20547</v>
      </c>
      <c r="AJ16" s="70">
        <v>20776</v>
      </c>
      <c r="AK16" s="70">
        <v>20360</v>
      </c>
      <c r="AL16" s="70">
        <v>20258</v>
      </c>
      <c r="AM16" s="70">
        <v>16403</v>
      </c>
      <c r="AN16" s="70">
        <v>16011</v>
      </c>
    </row>
    <row r="17" spans="1:42" s="5" customFormat="1" ht="13.8" customHeight="1" x14ac:dyDescent="0.3">
      <c r="A17" s="28" t="s">
        <v>84</v>
      </c>
      <c r="B17" s="70">
        <v>26102</v>
      </c>
      <c r="C17" s="59">
        <v>27784</v>
      </c>
      <c r="D17" s="59">
        <v>30681</v>
      </c>
      <c r="E17" s="59">
        <v>33118</v>
      </c>
      <c r="F17" s="59">
        <v>36576</v>
      </c>
      <c r="G17" s="70">
        <v>39436</v>
      </c>
      <c r="H17" s="59">
        <v>40164</v>
      </c>
      <c r="I17" s="59">
        <v>40751</v>
      </c>
      <c r="J17" s="59">
        <v>40616</v>
      </c>
      <c r="K17" s="59">
        <v>40407</v>
      </c>
      <c r="L17" s="59">
        <v>39840</v>
      </c>
      <c r="M17" s="59">
        <v>34364</v>
      </c>
      <c r="N17" s="59">
        <v>34504</v>
      </c>
      <c r="O17" s="70">
        <v>19321</v>
      </c>
      <c r="P17" s="59">
        <v>21015</v>
      </c>
      <c r="Q17" s="59">
        <v>23955</v>
      </c>
      <c r="R17" s="59">
        <v>25677</v>
      </c>
      <c r="S17" s="59">
        <v>29196</v>
      </c>
      <c r="T17" s="70">
        <v>31921</v>
      </c>
      <c r="U17" s="59">
        <v>33524</v>
      </c>
      <c r="V17" s="59">
        <v>34844</v>
      </c>
      <c r="W17" s="211">
        <v>34672</v>
      </c>
      <c r="X17" s="211">
        <v>33310</v>
      </c>
      <c r="Y17" s="211">
        <v>32810</v>
      </c>
      <c r="Z17" s="211">
        <v>27741</v>
      </c>
      <c r="AA17" s="211">
        <v>27836</v>
      </c>
      <c r="AB17" s="70">
        <v>14030</v>
      </c>
      <c r="AC17" s="59">
        <v>15612</v>
      </c>
      <c r="AD17" s="59">
        <v>18073</v>
      </c>
      <c r="AE17" s="59">
        <v>18970</v>
      </c>
      <c r="AF17" s="70">
        <v>21948</v>
      </c>
      <c r="AG17" s="70">
        <v>24458</v>
      </c>
      <c r="AH17" s="70">
        <v>25107</v>
      </c>
      <c r="AI17" s="70">
        <v>25945</v>
      </c>
      <c r="AJ17" s="212">
        <v>25365</v>
      </c>
      <c r="AK17" s="212">
        <v>24939</v>
      </c>
      <c r="AL17" s="212">
        <v>23313</v>
      </c>
      <c r="AM17" s="212">
        <v>20253</v>
      </c>
      <c r="AN17" s="212">
        <v>19170</v>
      </c>
    </row>
    <row r="18" spans="1:42" s="5" customFormat="1" ht="13.8" customHeight="1" x14ac:dyDescent="0.3">
      <c r="A18" s="23" t="s">
        <v>6</v>
      </c>
      <c r="B18" s="69">
        <v>32092</v>
      </c>
      <c r="C18" s="36">
        <v>29757</v>
      </c>
      <c r="D18" s="36">
        <v>30842</v>
      </c>
      <c r="E18" s="36">
        <v>30883</v>
      </c>
      <c r="F18" s="36">
        <v>29974</v>
      </c>
      <c r="G18" s="69">
        <v>29409</v>
      </c>
      <c r="H18" s="36">
        <v>28412</v>
      </c>
      <c r="I18" s="36">
        <v>29089</v>
      </c>
      <c r="J18" s="36">
        <v>26803</v>
      </c>
      <c r="K18" s="36">
        <v>26491</v>
      </c>
      <c r="L18" s="36">
        <v>26270</v>
      </c>
      <c r="M18" s="36">
        <v>22777</v>
      </c>
      <c r="N18" s="36">
        <v>23242</v>
      </c>
      <c r="O18" s="69">
        <v>24650</v>
      </c>
      <c r="P18" s="36">
        <v>23747</v>
      </c>
      <c r="Q18" s="36">
        <v>25128</v>
      </c>
      <c r="R18" s="36">
        <v>25647</v>
      </c>
      <c r="S18" s="36">
        <v>25469</v>
      </c>
      <c r="T18" s="36">
        <v>25316</v>
      </c>
      <c r="U18" s="36">
        <v>23718</v>
      </c>
      <c r="V18" s="36">
        <v>24113</v>
      </c>
      <c r="W18" s="69">
        <v>21965</v>
      </c>
      <c r="X18" s="36">
        <v>21968</v>
      </c>
      <c r="Y18" s="36">
        <v>21658</v>
      </c>
      <c r="Z18" s="36">
        <v>19037</v>
      </c>
      <c r="AA18" s="36">
        <v>19481</v>
      </c>
      <c r="AB18" s="36">
        <v>18451</v>
      </c>
      <c r="AC18" s="36">
        <v>17667</v>
      </c>
      <c r="AD18" s="36">
        <v>19346</v>
      </c>
      <c r="AE18" s="69">
        <v>18792</v>
      </c>
      <c r="AF18" s="36">
        <v>19351</v>
      </c>
      <c r="AG18" s="36">
        <v>20041</v>
      </c>
      <c r="AH18" s="36">
        <v>17940</v>
      </c>
      <c r="AI18" s="36">
        <v>18669</v>
      </c>
      <c r="AJ18" s="36">
        <v>16730</v>
      </c>
      <c r="AK18" s="36">
        <v>16921</v>
      </c>
      <c r="AL18" s="69">
        <v>15676</v>
      </c>
      <c r="AM18" s="36">
        <v>14382</v>
      </c>
      <c r="AN18" s="36">
        <v>13735</v>
      </c>
    </row>
    <row r="19" spans="1:42" s="5" customFormat="1" ht="13.8" customHeight="1" x14ac:dyDescent="0.3">
      <c r="A19" s="23" t="s">
        <v>7</v>
      </c>
      <c r="B19" s="36">
        <v>40091</v>
      </c>
      <c r="C19" s="36">
        <v>41302</v>
      </c>
      <c r="D19" s="36">
        <v>41618</v>
      </c>
      <c r="E19" s="36">
        <v>41895</v>
      </c>
      <c r="F19" s="36">
        <v>42723</v>
      </c>
      <c r="G19" s="69">
        <v>44754</v>
      </c>
      <c r="H19" s="36">
        <v>44801</v>
      </c>
      <c r="I19" s="36">
        <v>43682</v>
      </c>
      <c r="J19" s="36">
        <v>43542</v>
      </c>
      <c r="K19" s="36">
        <v>39579</v>
      </c>
      <c r="L19" s="36">
        <v>36884</v>
      </c>
      <c r="M19" s="36">
        <v>34276</v>
      </c>
      <c r="N19" s="36">
        <v>32516</v>
      </c>
      <c r="O19" s="69">
        <v>33851</v>
      </c>
      <c r="P19" s="36">
        <v>35801</v>
      </c>
      <c r="Q19" s="36">
        <v>36156</v>
      </c>
      <c r="R19" s="36">
        <v>37923</v>
      </c>
      <c r="S19" s="36">
        <v>38236</v>
      </c>
      <c r="T19" s="36">
        <v>40655</v>
      </c>
      <c r="U19" s="36">
        <v>40316</v>
      </c>
      <c r="V19" s="36">
        <v>38728</v>
      </c>
      <c r="W19" s="69">
        <v>39399</v>
      </c>
      <c r="X19" s="36">
        <v>36353</v>
      </c>
      <c r="Y19" s="36">
        <v>33612</v>
      </c>
      <c r="Z19" s="36">
        <v>31275</v>
      </c>
      <c r="AA19" s="36">
        <v>29422</v>
      </c>
      <c r="AB19" s="36">
        <v>25417</v>
      </c>
      <c r="AC19" s="36">
        <v>26745</v>
      </c>
      <c r="AD19" s="36">
        <v>28164</v>
      </c>
      <c r="AE19" s="69">
        <v>28864</v>
      </c>
      <c r="AF19" s="36">
        <v>28971</v>
      </c>
      <c r="AG19" s="36">
        <v>32503</v>
      </c>
      <c r="AH19" s="36">
        <v>31241</v>
      </c>
      <c r="AI19" s="36">
        <v>30504</v>
      </c>
      <c r="AJ19" s="36">
        <v>29718</v>
      </c>
      <c r="AK19" s="36">
        <v>27514</v>
      </c>
      <c r="AL19" s="69">
        <v>23912</v>
      </c>
      <c r="AM19" s="36">
        <v>23215</v>
      </c>
      <c r="AN19" s="36">
        <v>20332</v>
      </c>
    </row>
    <row r="20" spans="1:42" s="5" customFormat="1" ht="13.8" customHeight="1" x14ac:dyDescent="0.3">
      <c r="A20" s="23" t="s">
        <v>8</v>
      </c>
      <c r="B20" s="36">
        <v>68299</v>
      </c>
      <c r="C20" s="36">
        <v>68641</v>
      </c>
      <c r="D20" s="36">
        <v>70467</v>
      </c>
      <c r="E20" s="36">
        <v>71875</v>
      </c>
      <c r="F20" s="36">
        <v>74885</v>
      </c>
      <c r="G20" s="69">
        <v>76377</v>
      </c>
      <c r="H20" s="36">
        <v>77002</v>
      </c>
      <c r="I20" s="36">
        <v>77557</v>
      </c>
      <c r="J20" s="36">
        <v>74530</v>
      </c>
      <c r="K20" s="36">
        <v>76110</v>
      </c>
      <c r="L20" s="36">
        <v>76218</v>
      </c>
      <c r="M20" s="36">
        <v>67507</v>
      </c>
      <c r="N20" s="36">
        <v>69036</v>
      </c>
      <c r="O20" s="69">
        <v>58025</v>
      </c>
      <c r="P20" s="36">
        <v>59787</v>
      </c>
      <c r="Q20" s="36">
        <v>63262</v>
      </c>
      <c r="R20" s="36">
        <v>64710</v>
      </c>
      <c r="S20" s="36">
        <v>64389</v>
      </c>
      <c r="T20" s="36">
        <v>65935</v>
      </c>
      <c r="U20" s="36">
        <v>66958</v>
      </c>
      <c r="V20" s="36">
        <v>66470</v>
      </c>
      <c r="W20" s="69">
        <v>64206</v>
      </c>
      <c r="X20" s="36">
        <v>66704</v>
      </c>
      <c r="Y20" s="36">
        <v>65790</v>
      </c>
      <c r="Z20" s="36">
        <v>58410</v>
      </c>
      <c r="AA20" s="36">
        <v>58941</v>
      </c>
      <c r="AB20" s="36">
        <v>43062</v>
      </c>
      <c r="AC20" s="36">
        <v>44068</v>
      </c>
      <c r="AD20" s="36">
        <v>46608</v>
      </c>
      <c r="AE20" s="69">
        <v>46972</v>
      </c>
      <c r="AF20" s="36">
        <v>47677</v>
      </c>
      <c r="AG20" s="36">
        <v>50654</v>
      </c>
      <c r="AH20" s="36">
        <v>50815</v>
      </c>
      <c r="AI20" s="36">
        <v>51016</v>
      </c>
      <c r="AJ20" s="36">
        <v>47968</v>
      </c>
      <c r="AK20" s="36">
        <v>49123</v>
      </c>
      <c r="AL20" s="69">
        <v>47170</v>
      </c>
      <c r="AM20" s="36">
        <v>42140</v>
      </c>
      <c r="AN20" s="36">
        <v>41399</v>
      </c>
    </row>
    <row r="21" spans="1:42" s="5" customFormat="1" ht="13.8" customHeight="1" x14ac:dyDescent="0.3">
      <c r="A21" s="23" t="s">
        <v>9</v>
      </c>
      <c r="B21" s="36">
        <v>29933</v>
      </c>
      <c r="C21" s="36">
        <v>30614</v>
      </c>
      <c r="D21" s="36">
        <v>29425</v>
      </c>
      <c r="E21" s="36">
        <v>29406</v>
      </c>
      <c r="F21" s="36">
        <v>28881</v>
      </c>
      <c r="G21" s="69">
        <v>28318</v>
      </c>
      <c r="H21" s="36">
        <v>29907</v>
      </c>
      <c r="I21" s="36">
        <v>28786</v>
      </c>
      <c r="J21" s="36">
        <v>26608</v>
      </c>
      <c r="K21" s="36">
        <v>25812</v>
      </c>
      <c r="L21" s="36">
        <v>23819</v>
      </c>
      <c r="M21" s="36">
        <v>22089</v>
      </c>
      <c r="N21" s="36">
        <v>20811</v>
      </c>
      <c r="O21" s="69">
        <v>21179</v>
      </c>
      <c r="P21" s="36">
        <v>21873</v>
      </c>
      <c r="Q21" s="36">
        <v>22013</v>
      </c>
      <c r="R21" s="36">
        <v>23043</v>
      </c>
      <c r="S21" s="36">
        <v>22662</v>
      </c>
      <c r="T21" s="36">
        <v>22445</v>
      </c>
      <c r="U21" s="36">
        <v>23634</v>
      </c>
      <c r="V21" s="36">
        <v>22499</v>
      </c>
      <c r="W21" s="69">
        <v>20985</v>
      </c>
      <c r="X21" s="36">
        <v>20233</v>
      </c>
      <c r="Y21" s="36">
        <v>18798</v>
      </c>
      <c r="Z21" s="36">
        <v>16927</v>
      </c>
      <c r="AA21" s="36">
        <v>16088</v>
      </c>
      <c r="AB21" s="36">
        <v>15332</v>
      </c>
      <c r="AC21" s="36">
        <v>16278</v>
      </c>
      <c r="AD21" s="36">
        <v>16860</v>
      </c>
      <c r="AE21" s="69">
        <v>17089</v>
      </c>
      <c r="AF21" s="36">
        <v>16992</v>
      </c>
      <c r="AG21" s="36">
        <v>17691</v>
      </c>
      <c r="AH21" s="36">
        <v>18073</v>
      </c>
      <c r="AI21" s="36">
        <v>17495</v>
      </c>
      <c r="AJ21" s="36">
        <v>16162</v>
      </c>
      <c r="AK21" s="36">
        <v>15681</v>
      </c>
      <c r="AL21" s="69">
        <v>14022</v>
      </c>
      <c r="AM21" s="36">
        <v>12959</v>
      </c>
      <c r="AN21" s="36">
        <v>11743</v>
      </c>
    </row>
    <row r="22" spans="1:42" s="5" customFormat="1" ht="13.8" customHeight="1" x14ac:dyDescent="0.3">
      <c r="A22" s="35" t="s">
        <v>81</v>
      </c>
      <c r="B22" s="37">
        <v>292854</v>
      </c>
      <c r="C22" s="37">
        <v>302472</v>
      </c>
      <c r="D22" s="37">
        <v>309639</v>
      </c>
      <c r="E22" s="37">
        <v>316607</v>
      </c>
      <c r="F22" s="37">
        <v>324877</v>
      </c>
      <c r="G22" s="126">
        <v>333514</v>
      </c>
      <c r="H22" s="37">
        <v>341421</v>
      </c>
      <c r="I22" s="37">
        <v>343929</v>
      </c>
      <c r="J22" s="37">
        <v>335100</v>
      </c>
      <c r="K22" s="37">
        <v>330608</v>
      </c>
      <c r="L22" s="37">
        <v>326476</v>
      </c>
      <c r="M22" s="213">
        <v>284867</v>
      </c>
      <c r="N22" s="213">
        <v>287528</v>
      </c>
      <c r="O22" s="37">
        <v>234999</v>
      </c>
      <c r="P22" s="37">
        <v>244431</v>
      </c>
      <c r="Q22" s="37">
        <v>256472</v>
      </c>
      <c r="R22" s="37">
        <v>256472</v>
      </c>
      <c r="S22" s="37">
        <v>272155</v>
      </c>
      <c r="T22" s="126">
        <v>280672</v>
      </c>
      <c r="U22" s="37">
        <v>285846</v>
      </c>
      <c r="V22" s="37">
        <v>286216</v>
      </c>
      <c r="W22" s="214">
        <v>280733</v>
      </c>
      <c r="X22" s="214">
        <v>276489</v>
      </c>
      <c r="Y22" s="214">
        <v>271841</v>
      </c>
      <c r="Z22" s="214">
        <v>235804</v>
      </c>
      <c r="AA22" s="214">
        <v>237126</v>
      </c>
      <c r="AB22" s="215">
        <v>175911</v>
      </c>
      <c r="AC22" s="215">
        <v>183642</v>
      </c>
      <c r="AD22" s="215">
        <v>196525</v>
      </c>
      <c r="AE22" s="215">
        <v>200533</v>
      </c>
      <c r="AF22" s="216">
        <v>207090</v>
      </c>
      <c r="AG22" s="216">
        <v>220198</v>
      </c>
      <c r="AH22" s="216">
        <v>219230</v>
      </c>
      <c r="AI22" s="216">
        <v>219290</v>
      </c>
      <c r="AJ22" s="216">
        <v>210708</v>
      </c>
      <c r="AK22" s="216">
        <v>208734</v>
      </c>
      <c r="AL22" s="216">
        <v>197212</v>
      </c>
      <c r="AM22" s="216">
        <v>174189</v>
      </c>
      <c r="AN22" s="216">
        <v>167438</v>
      </c>
    </row>
    <row r="23" spans="1:42" s="5" customFormat="1" ht="13.8" customHeight="1" x14ac:dyDescent="0.3">
      <c r="B23" s="104"/>
      <c r="C23" s="104"/>
      <c r="D23" s="104"/>
      <c r="E23" s="104"/>
      <c r="F23" s="104"/>
      <c r="G23" s="104"/>
      <c r="H23" s="104"/>
      <c r="I23" s="104"/>
      <c r="J23" s="104"/>
      <c r="K23" s="104"/>
      <c r="L23" s="104"/>
      <c r="M23" s="104"/>
      <c r="N23" s="104"/>
      <c r="O23" s="104"/>
      <c r="P23" s="104"/>
      <c r="Q23" s="104"/>
      <c r="R23" s="104"/>
      <c r="S23" s="104"/>
      <c r="T23" s="104"/>
      <c r="U23" s="104"/>
      <c r="V23" s="104"/>
      <c r="W23" s="104"/>
      <c r="X23" s="104"/>
      <c r="Y23" s="104"/>
      <c r="Z23" s="104"/>
      <c r="AA23" s="104"/>
      <c r="AB23" s="104"/>
      <c r="AC23" s="104"/>
      <c r="AD23" s="104"/>
      <c r="AL23" s="241"/>
    </row>
    <row r="24" spans="1:42" s="5" customFormat="1" ht="13.8" customHeight="1" x14ac:dyDescent="0.3">
      <c r="B24" s="104"/>
      <c r="C24" s="104"/>
      <c r="D24" s="104"/>
      <c r="E24" s="104"/>
      <c r="F24" s="104"/>
      <c r="G24" s="104"/>
      <c r="H24" s="104"/>
      <c r="I24" s="104"/>
      <c r="J24" s="104"/>
      <c r="K24" s="104"/>
      <c r="L24" s="104"/>
      <c r="M24" s="104"/>
      <c r="N24" s="104"/>
      <c r="O24" s="104"/>
      <c r="P24" s="104"/>
      <c r="S24" s="104"/>
      <c r="T24" s="104"/>
      <c r="U24" s="104"/>
      <c r="V24" s="104"/>
      <c r="W24" s="104"/>
      <c r="X24" s="104"/>
      <c r="Y24" s="104"/>
      <c r="Z24" s="104"/>
      <c r="AA24" s="104"/>
      <c r="AB24" s="104"/>
      <c r="AC24" s="104"/>
      <c r="AD24" s="46"/>
      <c r="AE24" s="46"/>
      <c r="AF24" s="46"/>
      <c r="AG24" s="46"/>
      <c r="AH24" s="46"/>
      <c r="AI24" s="46"/>
      <c r="AJ24" s="46"/>
      <c r="AK24" s="46"/>
      <c r="AL24" s="46"/>
      <c r="AM24" s="46"/>
      <c r="AN24" s="46"/>
      <c r="AO24" s="46"/>
      <c r="AP24" s="46"/>
    </row>
    <row r="25" spans="1:42" s="5" customFormat="1" ht="13.8" customHeight="1" x14ac:dyDescent="0.3">
      <c r="B25" s="104"/>
      <c r="C25" s="104"/>
      <c r="D25" s="104"/>
      <c r="E25" s="104"/>
      <c r="F25" s="104"/>
      <c r="G25" s="104"/>
      <c r="H25" s="104"/>
      <c r="I25" s="104"/>
      <c r="J25" s="104"/>
      <c r="K25" s="104"/>
      <c r="L25" s="104"/>
      <c r="M25" s="104"/>
      <c r="N25" s="104"/>
      <c r="O25" s="104"/>
      <c r="P25" s="104"/>
      <c r="S25" s="104"/>
      <c r="T25" s="104"/>
      <c r="U25" s="104"/>
      <c r="V25" s="104"/>
      <c r="W25" s="104"/>
      <c r="X25" s="104"/>
      <c r="Y25" s="104"/>
      <c r="Z25" s="104"/>
      <c r="AA25" s="104"/>
      <c r="AB25" s="104"/>
      <c r="AC25" s="104"/>
      <c r="AD25" s="121"/>
      <c r="AE25" s="121"/>
      <c r="AF25" s="121"/>
      <c r="AG25" s="121"/>
      <c r="AH25" s="121"/>
      <c r="AI25" s="121"/>
      <c r="AJ25" s="121"/>
      <c r="AK25" s="121"/>
      <c r="AL25" s="121"/>
      <c r="AM25" s="121"/>
      <c r="AN25" s="121"/>
      <c r="AO25" s="121"/>
      <c r="AP25" s="121"/>
    </row>
    <row r="26" spans="1:42" s="5" customFormat="1" ht="13.8" customHeight="1" x14ac:dyDescent="0.3">
      <c r="A26" s="311" t="s">
        <v>192</v>
      </c>
      <c r="B26" s="311"/>
      <c r="C26" s="311"/>
      <c r="D26" s="311"/>
      <c r="E26" s="311"/>
      <c r="F26" s="311"/>
      <c r="G26" s="311"/>
      <c r="H26" s="311"/>
      <c r="I26" s="311"/>
      <c r="J26" s="311"/>
      <c r="K26" s="311"/>
      <c r="L26" s="311"/>
      <c r="M26" s="311"/>
      <c r="N26" s="311"/>
      <c r="O26" s="311"/>
      <c r="P26" s="311"/>
      <c r="Q26" s="311"/>
      <c r="R26" s="311"/>
      <c r="S26" s="311"/>
      <c r="T26" s="311"/>
      <c r="U26" s="81"/>
      <c r="V26" s="81"/>
      <c r="W26" s="81"/>
      <c r="X26" s="81"/>
      <c r="Y26" s="81"/>
      <c r="Z26" s="81"/>
      <c r="AA26" s="81"/>
      <c r="AB26" s="81"/>
      <c r="AC26" s="81"/>
      <c r="AD26" s="121"/>
      <c r="AE26" s="121"/>
      <c r="AF26" s="121"/>
      <c r="AG26" s="121"/>
      <c r="AH26" s="121"/>
      <c r="AI26" s="121"/>
      <c r="AJ26" s="121"/>
      <c r="AK26" s="121"/>
      <c r="AL26" s="121"/>
      <c r="AM26" s="121"/>
      <c r="AN26" s="121"/>
      <c r="AO26" s="121"/>
      <c r="AP26" s="121"/>
    </row>
    <row r="27" spans="1:42" ht="13.8" customHeight="1" x14ac:dyDescent="0.25">
      <c r="A27" s="312"/>
      <c r="B27" s="312"/>
      <c r="C27" s="312"/>
      <c r="D27" s="312"/>
      <c r="E27" s="312"/>
      <c r="F27" s="312"/>
      <c r="G27" s="312"/>
      <c r="H27" s="312"/>
      <c r="I27" s="312"/>
      <c r="J27" s="312"/>
      <c r="K27" s="312"/>
      <c r="L27" s="312"/>
      <c r="M27" s="312"/>
      <c r="N27" s="312"/>
      <c r="O27" s="312"/>
      <c r="P27" s="311"/>
      <c r="Q27" s="311"/>
      <c r="R27" s="311"/>
      <c r="S27" s="311"/>
      <c r="T27" s="311"/>
      <c r="AB27" s="241"/>
      <c r="AC27" s="241"/>
      <c r="AD27" s="241"/>
    </row>
    <row r="28" spans="1:42" s="5" customFormat="1" ht="13.8" customHeight="1" x14ac:dyDescent="0.3">
      <c r="A28" s="39"/>
      <c r="B28" s="310" t="s">
        <v>101</v>
      </c>
      <c r="C28" s="310"/>
      <c r="D28" s="310"/>
      <c r="E28" s="310"/>
      <c r="F28" s="310"/>
      <c r="G28" s="310"/>
      <c r="H28" s="310"/>
      <c r="I28" s="310"/>
      <c r="J28" s="310"/>
      <c r="K28" s="310"/>
      <c r="L28" s="310"/>
      <c r="M28" s="310"/>
      <c r="N28" s="310"/>
      <c r="O28" s="210"/>
      <c r="P28" s="313" t="s">
        <v>181</v>
      </c>
      <c r="Q28" s="310"/>
      <c r="R28" s="310"/>
      <c r="S28" s="310"/>
      <c r="T28" s="310"/>
      <c r="U28" s="310"/>
      <c r="V28" s="310"/>
      <c r="W28" s="310"/>
      <c r="X28" s="310"/>
      <c r="Y28" s="310"/>
      <c r="Z28" s="310"/>
      <c r="AA28" s="314"/>
      <c r="AB28" s="199"/>
      <c r="AC28" s="197"/>
      <c r="AD28" s="127"/>
      <c r="AE28" s="127"/>
      <c r="AL28" s="241"/>
    </row>
    <row r="29" spans="1:42" s="5" customFormat="1" ht="15" customHeight="1" x14ac:dyDescent="0.3">
      <c r="A29" s="44" t="s">
        <v>75</v>
      </c>
      <c r="B29" s="105">
        <v>2010</v>
      </c>
      <c r="C29" s="105">
        <v>2011</v>
      </c>
      <c r="D29" s="105">
        <v>2012</v>
      </c>
      <c r="E29" s="105">
        <v>2013</v>
      </c>
      <c r="F29" s="105">
        <v>2014</v>
      </c>
      <c r="G29" s="105">
        <v>2015</v>
      </c>
      <c r="H29" s="105">
        <v>2016</v>
      </c>
      <c r="I29" s="105">
        <v>2017</v>
      </c>
      <c r="J29" s="105">
        <v>2018</v>
      </c>
      <c r="K29" s="105" t="s">
        <v>223</v>
      </c>
      <c r="L29" s="105" t="s">
        <v>222</v>
      </c>
      <c r="M29" s="105" t="s">
        <v>221</v>
      </c>
      <c r="N29" s="105" t="s">
        <v>220</v>
      </c>
      <c r="O29" s="105">
        <v>2010</v>
      </c>
      <c r="P29" s="105">
        <v>2011</v>
      </c>
      <c r="Q29" s="105">
        <v>2012</v>
      </c>
      <c r="R29" s="105">
        <v>2013</v>
      </c>
      <c r="S29" s="105">
        <v>2014</v>
      </c>
      <c r="T29" s="105">
        <v>2015</v>
      </c>
      <c r="U29" s="105">
        <v>2016</v>
      </c>
      <c r="V29" s="105">
        <v>2017</v>
      </c>
      <c r="W29" s="105">
        <v>2018</v>
      </c>
      <c r="X29" s="105" t="s">
        <v>223</v>
      </c>
      <c r="Y29" s="105" t="s">
        <v>222</v>
      </c>
      <c r="Z29" s="105" t="s">
        <v>221</v>
      </c>
      <c r="AA29" s="282" t="s">
        <v>220</v>
      </c>
      <c r="AB29" s="221"/>
      <c r="AC29" s="127"/>
      <c r="AD29" s="241"/>
      <c r="AJ29" s="241"/>
    </row>
    <row r="30" spans="1:42" s="5" customFormat="1" ht="13.8" customHeight="1" x14ac:dyDescent="0.3">
      <c r="A30" s="23" t="s">
        <v>0</v>
      </c>
      <c r="B30" s="29">
        <f t="shared" ref="B30:K30" si="0">O5/B5</f>
        <v>1.0176801749406783</v>
      </c>
      <c r="C30" s="29">
        <f t="shared" si="0"/>
        <v>0.9878069219810609</v>
      </c>
      <c r="D30" s="29">
        <f t="shared" si="0"/>
        <v>0.97163765972775185</v>
      </c>
      <c r="E30" s="29">
        <f t="shared" si="0"/>
        <v>1.000365283459965</v>
      </c>
      <c r="F30" s="29">
        <f t="shared" si="0"/>
        <v>0.95833191720762667</v>
      </c>
      <c r="G30" s="29">
        <f t="shared" si="0"/>
        <v>0.99226465916154427</v>
      </c>
      <c r="H30" s="29">
        <f t="shared" si="0"/>
        <v>0.97505609938534588</v>
      </c>
      <c r="I30" s="29">
        <f t="shared" si="0"/>
        <v>0.97255510710959325</v>
      </c>
      <c r="J30" s="29">
        <f t="shared" si="0"/>
        <v>0.9658182751869564</v>
      </c>
      <c r="K30" s="29">
        <f t="shared" si="0"/>
        <v>0.9726582119537921</v>
      </c>
      <c r="L30" s="29">
        <f t="shared" ref="L30:N30" si="1">Y5/L5</f>
        <v>0.94801232761572707</v>
      </c>
      <c r="M30" s="29">
        <f t="shared" si="1"/>
        <v>0.96321633237822346</v>
      </c>
      <c r="N30" s="29">
        <f t="shared" si="1"/>
        <v>0.94193481131419832</v>
      </c>
      <c r="O30" s="29">
        <f t="shared" ref="O30:W30" si="2">AB5/O5</f>
        <v>0.75572623782745851</v>
      </c>
      <c r="P30" s="29">
        <f t="shared" si="2"/>
        <v>0.77230116648992575</v>
      </c>
      <c r="Q30" s="29">
        <f t="shared" si="2"/>
        <v>0.79133658536585361</v>
      </c>
      <c r="R30" s="29">
        <f t="shared" si="2"/>
        <v>0.77273059227342433</v>
      </c>
      <c r="S30" s="29">
        <f t="shared" si="2"/>
        <v>0.78483526616306698</v>
      </c>
      <c r="T30" s="29">
        <f t="shared" si="2"/>
        <v>0.78224403146098698</v>
      </c>
      <c r="U30" s="29">
        <f t="shared" si="2"/>
        <v>0.76582616236408507</v>
      </c>
      <c r="V30" s="29">
        <f t="shared" si="2"/>
        <v>0.72907488986784141</v>
      </c>
      <c r="W30" s="29">
        <f t="shared" si="2"/>
        <v>0.7260069121361159</v>
      </c>
      <c r="X30" s="29">
        <f t="shared" ref="X30:AA30" si="3">AK5/X5</f>
        <v>0.72728739712764245</v>
      </c>
      <c r="Y30" s="29">
        <f t="shared" si="3"/>
        <v>0.71086592453945419</v>
      </c>
      <c r="Z30" s="29">
        <f t="shared" si="3"/>
        <v>0.70799092700702781</v>
      </c>
      <c r="AA30" s="189">
        <f t="shared" si="3"/>
        <v>0.69044896152285384</v>
      </c>
      <c r="AB30" s="221"/>
      <c r="AC30" s="127"/>
      <c r="AD30" s="241"/>
      <c r="AJ30" s="241"/>
    </row>
    <row r="31" spans="1:42" s="5" customFormat="1" ht="13.8" customHeight="1" x14ac:dyDescent="0.3">
      <c r="A31" s="23" t="s">
        <v>1</v>
      </c>
      <c r="B31" s="29">
        <f t="shared" ref="B31:B47" si="4">O6/B6</f>
        <v>0.87393438388013434</v>
      </c>
      <c r="C31" s="29">
        <f t="shared" ref="C31:C47" si="5">P6/C6</f>
        <v>0.88013292190837877</v>
      </c>
      <c r="D31" s="29">
        <f t="shared" ref="D31:D47" si="6">Q6/D6</f>
        <v>0.85950110051357298</v>
      </c>
      <c r="E31" s="29">
        <f t="shared" ref="E31:E47" si="7">R6/E6</f>
        <v>0.85746418846927908</v>
      </c>
      <c r="F31" s="29">
        <f t="shared" ref="F31:F47" si="8">S6/F6</f>
        <v>0.89135633754697641</v>
      </c>
      <c r="G31" s="29">
        <f t="shared" ref="G31:G47" si="9">T6/G6</f>
        <v>0.8685946778095448</v>
      </c>
      <c r="H31" s="29">
        <f t="shared" ref="H31:H47" si="10">U6/H6</f>
        <v>0.84854225870960953</v>
      </c>
      <c r="I31" s="29">
        <f t="shared" ref="I31:I47" si="11">V6/I6</f>
        <v>0.83804306036139942</v>
      </c>
      <c r="J31" s="29">
        <f t="shared" ref="J31:J47" si="12">W6/J6</f>
        <v>0.84781772736012306</v>
      </c>
      <c r="K31" s="29">
        <f t="shared" ref="K31:K47" si="13">X6/K6</f>
        <v>0.85458891013384319</v>
      </c>
      <c r="L31" s="29">
        <f t="shared" ref="L31:L47" si="14">Y6/L6</f>
        <v>0.85557669656609581</v>
      </c>
      <c r="M31" s="29">
        <f t="shared" ref="M31:M47" si="15">Z6/M6</f>
        <v>0.83957819160870539</v>
      </c>
      <c r="N31" s="29">
        <f t="shared" ref="N31:N47" si="16">AA6/N6</f>
        <v>0.84215365753984472</v>
      </c>
      <c r="O31" s="29">
        <f t="shared" ref="O31:O47" si="17">AB6/O6</f>
        <v>0.75657700266036065</v>
      </c>
      <c r="P31" s="29">
        <f t="shared" ref="P31:P47" si="18">AC6/P6</f>
        <v>0.7508090614886731</v>
      </c>
      <c r="Q31" s="29">
        <f t="shared" ref="Q31:Q47" si="19">AD6/Q6</f>
        <v>0.79257362355953909</v>
      </c>
      <c r="R31" s="29">
        <f t="shared" ref="R31:R47" si="20">AE6/R6</f>
        <v>0.7853099544387685</v>
      </c>
      <c r="S31" s="29">
        <f t="shared" ref="S31:S47" si="21">AF6/S6</f>
        <v>0.75635620288744088</v>
      </c>
      <c r="T31" s="29">
        <f t="shared" ref="T31:T47" si="22">AG6/T6</f>
        <v>0.79478414989239143</v>
      </c>
      <c r="U31" s="29">
        <f t="shared" ref="U31:U47" si="23">AH6/U6</f>
        <v>0.79620441577772261</v>
      </c>
      <c r="V31" s="29">
        <f t="shared" ref="V31:V47" si="24">AI6/V6</f>
        <v>0.81316664755132473</v>
      </c>
      <c r="W31" s="29">
        <f t="shared" ref="W31:W47" si="25">AJ6/W6</f>
        <v>0.80984238575802248</v>
      </c>
      <c r="X31" s="29">
        <f t="shared" ref="X31:X47" si="26">AK6/X6</f>
        <v>0.80657791699295223</v>
      </c>
      <c r="Y31" s="29">
        <f t="shared" ref="Y31:Y47" si="27">AL6/Y6</f>
        <v>0.7711532352006778</v>
      </c>
      <c r="Z31" s="29">
        <f t="shared" ref="Z31:Z47" si="28">AM6/Z6</f>
        <v>0.79502939604489575</v>
      </c>
      <c r="AA31" s="29">
        <f t="shared" ref="AA31:AA47" si="29">AN6/AA6</f>
        <v>0.75736988960329976</v>
      </c>
      <c r="AB31" s="127"/>
      <c r="AC31" s="127"/>
      <c r="AJ31" s="241"/>
    </row>
    <row r="32" spans="1:42" s="5" customFormat="1" ht="13.8" customHeight="1" x14ac:dyDescent="0.3">
      <c r="A32" s="23" t="s">
        <v>2</v>
      </c>
      <c r="B32" s="29">
        <f t="shared" si="4"/>
        <v>0.84429467813153614</v>
      </c>
      <c r="C32" s="29">
        <f t="shared" si="5"/>
        <v>0.83884386817936252</v>
      </c>
      <c r="D32" s="29">
        <f t="shared" si="6"/>
        <v>0.84310380479735314</v>
      </c>
      <c r="E32" s="29">
        <f t="shared" si="7"/>
        <v>0.85578637875355468</v>
      </c>
      <c r="F32" s="29">
        <f t="shared" si="8"/>
        <v>0.86340463814474211</v>
      </c>
      <c r="G32" s="29">
        <f t="shared" si="9"/>
        <v>0.87984732824427481</v>
      </c>
      <c r="H32" s="29">
        <f t="shared" si="10"/>
        <v>0.86216775425752035</v>
      </c>
      <c r="I32" s="29">
        <f t="shared" si="11"/>
        <v>0.84849721896208607</v>
      </c>
      <c r="J32" s="29">
        <f t="shared" si="12"/>
        <v>0.86999692906131643</v>
      </c>
      <c r="K32" s="29">
        <f t="shared" si="13"/>
        <v>0.84725778915919758</v>
      </c>
      <c r="L32" s="29">
        <f t="shared" si="14"/>
        <v>0.87834894358527549</v>
      </c>
      <c r="M32" s="29">
        <f t="shared" si="15"/>
        <v>0.83410049865746072</v>
      </c>
      <c r="N32" s="29">
        <f t="shared" si="16"/>
        <v>0.869251692074135</v>
      </c>
      <c r="O32" s="29">
        <f t="shared" si="17"/>
        <v>0.79060005505092212</v>
      </c>
      <c r="P32" s="29">
        <f t="shared" si="18"/>
        <v>0.79996135763508724</v>
      </c>
      <c r="Q32" s="29">
        <f t="shared" si="19"/>
        <v>0.80679379483720648</v>
      </c>
      <c r="R32" s="29">
        <f t="shared" si="20"/>
        <v>0.80405519571951567</v>
      </c>
      <c r="S32" s="29">
        <f t="shared" si="21"/>
        <v>0.8105354558610709</v>
      </c>
      <c r="T32" s="29">
        <f t="shared" si="22"/>
        <v>0.82752038868644806</v>
      </c>
      <c r="U32" s="29">
        <f t="shared" si="23"/>
        <v>0.80376592209710174</v>
      </c>
      <c r="V32" s="29">
        <f t="shared" si="24"/>
        <v>0.76154678854943469</v>
      </c>
      <c r="W32" s="29">
        <f t="shared" si="25"/>
        <v>0.74214613483939285</v>
      </c>
      <c r="X32" s="29">
        <f t="shared" si="26"/>
        <v>0.79302310937598386</v>
      </c>
      <c r="Y32" s="29">
        <f t="shared" si="27"/>
        <v>0.76534407935523874</v>
      </c>
      <c r="Z32" s="29">
        <f t="shared" si="28"/>
        <v>0.77496742546179198</v>
      </c>
      <c r="AA32" s="29">
        <f t="shared" si="29"/>
        <v>0.74567020812108864</v>
      </c>
      <c r="AB32" s="127"/>
      <c r="AC32" s="127"/>
      <c r="AJ32" s="241"/>
    </row>
    <row r="33" spans="1:38" s="5" customFormat="1" ht="13.8" customHeight="1" x14ac:dyDescent="0.3">
      <c r="A33" s="23" t="s">
        <v>3</v>
      </c>
      <c r="B33" s="29">
        <f t="shared" si="4"/>
        <v>0.68634259259259256</v>
      </c>
      <c r="C33" s="29">
        <f t="shared" si="5"/>
        <v>0.68276271521868193</v>
      </c>
      <c r="D33" s="29">
        <f t="shared" si="6"/>
        <v>0.72064056939501775</v>
      </c>
      <c r="E33" s="29">
        <f t="shared" si="7"/>
        <v>0.74636032757051862</v>
      </c>
      <c r="F33" s="29">
        <f t="shared" si="8"/>
        <v>0.77023343998104044</v>
      </c>
      <c r="G33" s="29">
        <f t="shared" si="9"/>
        <v>0.77850499483293145</v>
      </c>
      <c r="H33" s="29">
        <f t="shared" si="10"/>
        <v>0.7997231195200738</v>
      </c>
      <c r="I33" s="29">
        <f t="shared" si="11"/>
        <v>0.75725730933305591</v>
      </c>
      <c r="J33" s="29">
        <f t="shared" si="12"/>
        <v>0.79734929457032921</v>
      </c>
      <c r="K33" s="29">
        <f t="shared" si="13"/>
        <v>0.77795835449466733</v>
      </c>
      <c r="L33" s="29">
        <f t="shared" si="14"/>
        <v>0.79754989967261591</v>
      </c>
      <c r="M33" s="29">
        <f t="shared" si="15"/>
        <v>0.76380477377983613</v>
      </c>
      <c r="N33" s="29">
        <f t="shared" si="16"/>
        <v>0.77993870815652999</v>
      </c>
      <c r="O33" s="29">
        <f t="shared" si="17"/>
        <v>0.77341713935305845</v>
      </c>
      <c r="P33" s="29">
        <f t="shared" si="18"/>
        <v>0.77536231884057971</v>
      </c>
      <c r="Q33" s="29">
        <f t="shared" si="19"/>
        <v>0.77676107480029044</v>
      </c>
      <c r="R33" s="29">
        <f t="shared" si="20"/>
        <v>0.75525754343188056</v>
      </c>
      <c r="S33" s="29">
        <f t="shared" si="21"/>
        <v>0.76400000000000001</v>
      </c>
      <c r="T33" s="29">
        <f t="shared" si="22"/>
        <v>0.79100294985250741</v>
      </c>
      <c r="U33" s="29">
        <f t="shared" si="23"/>
        <v>0.75389497980380837</v>
      </c>
      <c r="V33" s="29">
        <f t="shared" si="24"/>
        <v>0.77562517175048085</v>
      </c>
      <c r="W33" s="29">
        <f t="shared" si="25"/>
        <v>0.76367292225201078</v>
      </c>
      <c r="X33" s="29">
        <f t="shared" si="26"/>
        <v>0.76224050137093613</v>
      </c>
      <c r="Y33" s="29">
        <f t="shared" si="27"/>
        <v>0.72590042372881358</v>
      </c>
      <c r="Z33" s="29">
        <f t="shared" si="28"/>
        <v>0.74549129353233834</v>
      </c>
      <c r="AA33" s="29">
        <f t="shared" si="29"/>
        <v>0.71195405773008913</v>
      </c>
      <c r="AB33" s="127"/>
      <c r="AC33" s="127"/>
      <c r="AJ33" s="241"/>
    </row>
    <row r="34" spans="1:38" s="5" customFormat="1" ht="13.8" customHeight="1" x14ac:dyDescent="0.3">
      <c r="A34" s="23" t="s">
        <v>4</v>
      </c>
      <c r="B34" s="29">
        <f t="shared" si="4"/>
        <v>0.94810768630511122</v>
      </c>
      <c r="C34" s="29">
        <f t="shared" si="5"/>
        <v>0.93484584060500286</v>
      </c>
      <c r="D34" s="29">
        <f t="shared" si="6"/>
        <v>0.95476003147128241</v>
      </c>
      <c r="E34" s="29">
        <f t="shared" si="7"/>
        <v>0.95571889566152746</v>
      </c>
      <c r="F34" s="29">
        <f t="shared" si="8"/>
        <v>0.94747780086907241</v>
      </c>
      <c r="G34" s="29">
        <f t="shared" si="9"/>
        <v>0.91646354974518063</v>
      </c>
      <c r="H34" s="29">
        <f t="shared" si="10"/>
        <v>0.90720311486048022</v>
      </c>
      <c r="I34" s="29">
        <f t="shared" si="11"/>
        <v>0.89713024282560705</v>
      </c>
      <c r="J34" s="29">
        <f t="shared" si="12"/>
        <v>0.89030276437033784</v>
      </c>
      <c r="K34" s="29">
        <f t="shared" si="13"/>
        <v>0.90129046864387596</v>
      </c>
      <c r="L34" s="29">
        <f t="shared" si="14"/>
        <v>0.9277932065797907</v>
      </c>
      <c r="M34" s="29">
        <f t="shared" si="15"/>
        <v>0.90352504638218922</v>
      </c>
      <c r="N34" s="29">
        <f t="shared" si="16"/>
        <v>0.92776847644104277</v>
      </c>
      <c r="O34" s="29">
        <f t="shared" si="17"/>
        <v>0.71378600823045268</v>
      </c>
      <c r="P34" s="29">
        <f t="shared" si="18"/>
        <v>0.72910184609002282</v>
      </c>
      <c r="Q34" s="29">
        <f t="shared" si="19"/>
        <v>0.71755253399258345</v>
      </c>
      <c r="R34" s="29">
        <f t="shared" si="20"/>
        <v>0.71768898893265809</v>
      </c>
      <c r="S34" s="29">
        <f t="shared" si="21"/>
        <v>0.73339980059820542</v>
      </c>
      <c r="T34" s="29">
        <f t="shared" si="22"/>
        <v>0.71566731141199225</v>
      </c>
      <c r="U34" s="29">
        <f t="shared" si="23"/>
        <v>0.69551740581783505</v>
      </c>
      <c r="V34" s="29">
        <f t="shared" si="24"/>
        <v>0.67568897637795278</v>
      </c>
      <c r="W34" s="29">
        <f t="shared" si="25"/>
        <v>0.66042385411532778</v>
      </c>
      <c r="X34" s="29">
        <f t="shared" si="26"/>
        <v>0.68123587038432554</v>
      </c>
      <c r="Y34" s="29">
        <f t="shared" si="27"/>
        <v>0.65968224729449687</v>
      </c>
      <c r="Z34" s="29">
        <f t="shared" si="28"/>
        <v>0.66588442358462896</v>
      </c>
      <c r="AA34" s="29">
        <f t="shared" si="29"/>
        <v>0.64398040732147466</v>
      </c>
      <c r="AB34" s="128"/>
      <c r="AC34" s="128"/>
      <c r="AJ34" s="241"/>
    </row>
    <row r="35" spans="1:38" s="5" customFormat="1" ht="13.8" customHeight="1" x14ac:dyDescent="0.3">
      <c r="A35" s="238" t="s">
        <v>194</v>
      </c>
      <c r="B35" s="114">
        <f t="shared" si="4"/>
        <v>0.91998682910767204</v>
      </c>
      <c r="C35" s="114">
        <f t="shared" si="5"/>
        <v>0.89569588438579961</v>
      </c>
      <c r="D35" s="114">
        <f t="shared" si="6"/>
        <v>0.94016506189821181</v>
      </c>
      <c r="E35" s="114">
        <f t="shared" si="7"/>
        <v>0.94513867723255107</v>
      </c>
      <c r="F35" s="114">
        <f t="shared" si="8"/>
        <v>0.96266358737490376</v>
      </c>
      <c r="G35" s="114">
        <f t="shared" si="9"/>
        <v>0.90158240061752215</v>
      </c>
      <c r="H35" s="114">
        <f t="shared" si="10"/>
        <v>0.90548906314486177</v>
      </c>
      <c r="I35" s="114">
        <f t="shared" si="11"/>
        <v>0.88580015026296022</v>
      </c>
      <c r="J35" s="114">
        <f t="shared" si="12"/>
        <v>0.88923679060665362</v>
      </c>
      <c r="K35" s="114">
        <f t="shared" si="13"/>
        <v>0.89035667107001326</v>
      </c>
      <c r="L35" s="114">
        <f t="shared" si="14"/>
        <v>0.95508068033144355</v>
      </c>
      <c r="M35" s="114">
        <f t="shared" si="15"/>
        <v>0.90988671472708549</v>
      </c>
      <c r="N35" s="114">
        <f t="shared" si="16"/>
        <v>0.96940726577437863</v>
      </c>
      <c r="O35" s="114">
        <f t="shared" si="17"/>
        <v>0.70472440944881887</v>
      </c>
      <c r="P35" s="114">
        <f t="shared" si="18"/>
        <v>0.71238162048404063</v>
      </c>
      <c r="Q35" s="114">
        <f t="shared" si="19"/>
        <v>0.6869056327724945</v>
      </c>
      <c r="R35" s="114">
        <f t="shared" si="20"/>
        <v>0.71557562076749437</v>
      </c>
      <c r="S35" s="114">
        <f t="shared" si="21"/>
        <v>0.70571771291483409</v>
      </c>
      <c r="T35" s="114">
        <f t="shared" si="22"/>
        <v>0.69006849315068497</v>
      </c>
      <c r="U35" s="114">
        <f t="shared" si="23"/>
        <v>0.66864175022789429</v>
      </c>
      <c r="V35" s="114">
        <f t="shared" si="24"/>
        <v>0.6586089906700594</v>
      </c>
      <c r="W35" s="114">
        <f t="shared" si="25"/>
        <v>0.64040492957746475</v>
      </c>
      <c r="X35" s="114">
        <f t="shared" si="26"/>
        <v>0.65034619188921861</v>
      </c>
      <c r="Y35" s="114">
        <f t="shared" si="27"/>
        <v>0.63105022831050228</v>
      </c>
      <c r="Z35" s="114">
        <f t="shared" si="28"/>
        <v>0.63497453310696095</v>
      </c>
      <c r="AA35" s="114">
        <f t="shared" si="29"/>
        <v>0.6208086785009862</v>
      </c>
      <c r="AB35" s="128"/>
      <c r="AC35" s="128"/>
      <c r="AJ35" s="241"/>
    </row>
    <row r="36" spans="1:38" s="5" customFormat="1" ht="13.8" customHeight="1" x14ac:dyDescent="0.3">
      <c r="A36" s="238" t="s">
        <v>193</v>
      </c>
      <c r="B36" s="114">
        <f t="shared" si="4"/>
        <v>0.98898994734322643</v>
      </c>
      <c r="C36" s="114">
        <f t="shared" si="5"/>
        <v>0.99797365754812561</v>
      </c>
      <c r="D36" s="114">
        <f t="shared" si="6"/>
        <v>0.97426470588235292</v>
      </c>
      <c r="E36" s="114">
        <f t="shared" si="7"/>
        <v>0.97083151937309531</v>
      </c>
      <c r="F36" s="114">
        <f t="shared" si="8"/>
        <v>0.93283858998144709</v>
      </c>
      <c r="G36" s="114">
        <f t="shared" si="9"/>
        <v>0.92663891779396457</v>
      </c>
      <c r="H36" s="114">
        <f t="shared" si="10"/>
        <v>0.90909090909090906</v>
      </c>
      <c r="I36" s="114">
        <f t="shared" si="11"/>
        <v>0.91327623126338331</v>
      </c>
      <c r="J36" s="114">
        <f t="shared" si="12"/>
        <v>0.89166250624063903</v>
      </c>
      <c r="K36" s="114">
        <f t="shared" si="13"/>
        <v>0.91286113699906801</v>
      </c>
      <c r="L36" s="114">
        <f t="shared" si="14"/>
        <v>0.90159128978224456</v>
      </c>
      <c r="M36" s="114">
        <f t="shared" si="15"/>
        <v>0.89677771709448384</v>
      </c>
      <c r="N36" s="114">
        <f t="shared" si="16"/>
        <v>0.88606988989947344</v>
      </c>
      <c r="O36" s="114">
        <f t="shared" si="17"/>
        <v>0.72604065827686348</v>
      </c>
      <c r="P36" s="114">
        <f t="shared" si="18"/>
        <v>0.75329949238578675</v>
      </c>
      <c r="Q36" s="114">
        <f t="shared" si="19"/>
        <v>0.75707547169811318</v>
      </c>
      <c r="R36" s="114">
        <f t="shared" si="20"/>
        <v>0.72062780269058291</v>
      </c>
      <c r="S36" s="114">
        <f t="shared" si="21"/>
        <v>0.76093874303898168</v>
      </c>
      <c r="T36" s="114">
        <f t="shared" si="22"/>
        <v>0.74677147669848398</v>
      </c>
      <c r="U36" s="114">
        <f t="shared" si="23"/>
        <v>0.72499999999999998</v>
      </c>
      <c r="V36" s="114">
        <f t="shared" si="24"/>
        <v>0.6992966002344666</v>
      </c>
      <c r="W36" s="114">
        <f t="shared" si="25"/>
        <v>0.68589025755879063</v>
      </c>
      <c r="X36" s="114">
        <f t="shared" si="26"/>
        <v>0.7131189382337928</v>
      </c>
      <c r="Y36" s="114">
        <f t="shared" si="27"/>
        <v>0.68880631676730142</v>
      </c>
      <c r="Z36" s="114">
        <f t="shared" si="28"/>
        <v>0.69914738124238729</v>
      </c>
      <c r="AA36" s="114">
        <f t="shared" si="29"/>
        <v>0.66936790923824963</v>
      </c>
      <c r="AB36" s="128"/>
      <c r="AC36" s="128"/>
      <c r="AJ36" s="241"/>
    </row>
    <row r="37" spans="1:38" s="5" customFormat="1" ht="13.8" customHeight="1" x14ac:dyDescent="0.3">
      <c r="A37" s="23" t="s">
        <v>5</v>
      </c>
      <c r="B37" s="29">
        <f t="shared" si="4"/>
        <v>0.68924813532232287</v>
      </c>
      <c r="C37" s="29">
        <f t="shared" si="5"/>
        <v>0.6893790122672091</v>
      </c>
      <c r="D37" s="29">
        <f t="shared" si="6"/>
        <v>0.70662797341593242</v>
      </c>
      <c r="E37" s="29">
        <f t="shared" si="7"/>
        <v>0.71635539489915945</v>
      </c>
      <c r="F37" s="29">
        <f t="shared" si="8"/>
        <v>0.73367644901932028</v>
      </c>
      <c r="G37" s="29">
        <f t="shared" si="9"/>
        <v>0.73038341642104243</v>
      </c>
      <c r="H37" s="29">
        <f t="shared" si="10"/>
        <v>0.73685233456807064</v>
      </c>
      <c r="I37" s="29">
        <f t="shared" si="11"/>
        <v>0.74824002296870518</v>
      </c>
      <c r="J37" s="29">
        <f t="shared" si="12"/>
        <v>0.74722549232510027</v>
      </c>
      <c r="K37" s="29">
        <f t="shared" si="13"/>
        <v>0.72868981168406932</v>
      </c>
      <c r="L37" s="29">
        <f t="shared" si="14"/>
        <v>0.73106458838049093</v>
      </c>
      <c r="M37" s="29">
        <f t="shared" si="15"/>
        <v>0.71672494251778884</v>
      </c>
      <c r="N37" s="29">
        <f t="shared" si="16"/>
        <v>0.71567263974324691</v>
      </c>
      <c r="O37" s="29">
        <f t="shared" si="17"/>
        <v>0.74724027150414263</v>
      </c>
      <c r="P37" s="29">
        <f t="shared" si="18"/>
        <v>0.74877835146597826</v>
      </c>
      <c r="Q37" s="29">
        <f t="shared" si="19"/>
        <v>0.76612405575061182</v>
      </c>
      <c r="R37" s="29">
        <f t="shared" si="20"/>
        <v>0.75042050460552667</v>
      </c>
      <c r="S37" s="29">
        <f t="shared" si="21"/>
        <v>0.76628805088596097</v>
      </c>
      <c r="T37" s="29">
        <f t="shared" si="22"/>
        <v>0.77947355310138666</v>
      </c>
      <c r="U37" s="29">
        <f t="shared" si="23"/>
        <v>0.76923554328094212</v>
      </c>
      <c r="V37" s="29">
        <f t="shared" si="24"/>
        <v>0.76346446057741013</v>
      </c>
      <c r="W37" s="29">
        <f t="shared" si="25"/>
        <v>0.7535371766829313</v>
      </c>
      <c r="X37" s="29">
        <f t="shared" si="26"/>
        <v>0.76307097017742542</v>
      </c>
      <c r="Y37" s="29">
        <f t="shared" si="27"/>
        <v>0.73078125488479695</v>
      </c>
      <c r="Z37" s="29">
        <f t="shared" si="28"/>
        <v>0.7447608200455581</v>
      </c>
      <c r="AA37" s="29">
        <f t="shared" si="29"/>
        <v>0.70546358234612649</v>
      </c>
      <c r="AB37" s="129"/>
      <c r="AC37" s="129"/>
      <c r="AJ37" s="241"/>
    </row>
    <row r="38" spans="1:38" s="115" customFormat="1" ht="13.8" customHeight="1" x14ac:dyDescent="0.3">
      <c r="A38" s="28" t="s">
        <v>77</v>
      </c>
      <c r="B38" s="135">
        <f t="shared" si="4"/>
        <v>0.50008263097008754</v>
      </c>
      <c r="C38" s="135">
        <f t="shared" si="5"/>
        <v>0.47024169184290032</v>
      </c>
      <c r="D38" s="135">
        <f t="shared" si="6"/>
        <v>0.39810627473148674</v>
      </c>
      <c r="E38" s="135">
        <f t="shared" si="7"/>
        <v>0.40171058076976135</v>
      </c>
      <c r="F38" s="114">
        <f t="shared" si="8"/>
        <v>0.45970063327576283</v>
      </c>
      <c r="G38" s="135">
        <f t="shared" si="9"/>
        <v>0.34203556564510029</v>
      </c>
      <c r="H38" s="135">
        <f t="shared" si="10"/>
        <v>0.25168380007089686</v>
      </c>
      <c r="I38" s="114">
        <f t="shared" si="11"/>
        <v>0.34608208955223879</v>
      </c>
      <c r="J38" s="135">
        <f t="shared" si="12"/>
        <v>0.33511884834281891</v>
      </c>
      <c r="K38" s="114">
        <f t="shared" si="13"/>
        <v>0.32945614586607985</v>
      </c>
      <c r="L38" s="114">
        <f t="shared" si="14"/>
        <v>0.34492265277990503</v>
      </c>
      <c r="M38" s="114">
        <f t="shared" si="15"/>
        <v>0.35051724137931034</v>
      </c>
      <c r="N38" s="114">
        <f t="shared" si="16"/>
        <v>0.36259920634920634</v>
      </c>
      <c r="O38" s="135">
        <f t="shared" si="17"/>
        <v>0.85988103106411107</v>
      </c>
      <c r="P38" s="135">
        <f t="shared" si="18"/>
        <v>0.82653389013813039</v>
      </c>
      <c r="Q38" s="114">
        <f t="shared" si="19"/>
        <v>0.88143414980475687</v>
      </c>
      <c r="R38" s="135">
        <f t="shared" si="20"/>
        <v>0.89594780219780223</v>
      </c>
      <c r="S38" s="135">
        <f t="shared" si="21"/>
        <v>0.85535378835316223</v>
      </c>
      <c r="T38" s="135">
        <f t="shared" si="22"/>
        <v>0.84218289085545728</v>
      </c>
      <c r="U38" s="135">
        <f t="shared" si="23"/>
        <v>0.87699530516431923</v>
      </c>
      <c r="V38" s="114">
        <f t="shared" si="24"/>
        <v>0.84770889487870615</v>
      </c>
      <c r="W38" s="114">
        <f t="shared" si="25"/>
        <v>0.83166833166833165</v>
      </c>
      <c r="X38" s="114">
        <f t="shared" si="26"/>
        <v>0.79437022900763354</v>
      </c>
      <c r="Y38" s="114">
        <f t="shared" si="27"/>
        <v>0.74467140319715808</v>
      </c>
      <c r="Z38" s="114">
        <f t="shared" si="28"/>
        <v>0.76930644367929168</v>
      </c>
      <c r="AA38" s="114">
        <f t="shared" si="29"/>
        <v>0.72731418148654814</v>
      </c>
      <c r="AB38" s="129"/>
      <c r="AC38" s="129"/>
    </row>
    <row r="39" spans="1:38" s="115" customFormat="1" ht="13.8" customHeight="1" x14ac:dyDescent="0.3">
      <c r="A39" s="28" t="s">
        <v>79</v>
      </c>
      <c r="B39" s="135">
        <f t="shared" si="4"/>
        <v>0.38935574229691877</v>
      </c>
      <c r="C39" s="135">
        <f t="shared" si="5"/>
        <v>0.32648401826484019</v>
      </c>
      <c r="D39" s="135">
        <f t="shared" si="6"/>
        <v>0.30566037735849055</v>
      </c>
      <c r="E39" s="135">
        <f t="shared" si="7"/>
        <v>0.34234234234234234</v>
      </c>
      <c r="F39" s="114">
        <f t="shared" si="8"/>
        <v>0.38850254983773758</v>
      </c>
      <c r="G39" s="135">
        <f t="shared" si="9"/>
        <v>0.34145176695319962</v>
      </c>
      <c r="H39" s="135">
        <f t="shared" si="10"/>
        <v>0.41305383515959981</v>
      </c>
      <c r="I39" s="114">
        <f t="shared" si="11"/>
        <v>0.38822947576656774</v>
      </c>
      <c r="J39" s="135">
        <f t="shared" si="12"/>
        <v>0.40222944728286114</v>
      </c>
      <c r="K39" s="114">
        <f t="shared" si="13"/>
        <v>0.42594385285575992</v>
      </c>
      <c r="L39" s="114">
        <f t="shared" si="14"/>
        <v>0.39187418086500653</v>
      </c>
      <c r="M39" s="114">
        <f t="shared" si="15"/>
        <v>0.44198895027624308</v>
      </c>
      <c r="N39" s="114">
        <f t="shared" si="16"/>
        <v>0.40823970037453183</v>
      </c>
      <c r="O39" s="135">
        <f t="shared" si="17"/>
        <v>0.71103117505995206</v>
      </c>
      <c r="P39" s="135">
        <f t="shared" si="18"/>
        <v>0.70979020979020979</v>
      </c>
      <c r="Q39" s="114">
        <f t="shared" si="19"/>
        <v>0.73936899862825789</v>
      </c>
      <c r="R39" s="135">
        <f t="shared" si="20"/>
        <v>0.77688787185354691</v>
      </c>
      <c r="S39" s="135">
        <f t="shared" si="21"/>
        <v>0.75894988066825775</v>
      </c>
      <c r="T39" s="135">
        <f t="shared" si="22"/>
        <v>0.73566433566433564</v>
      </c>
      <c r="U39" s="135">
        <f t="shared" si="23"/>
        <v>0.68627450980392157</v>
      </c>
      <c r="V39" s="114">
        <f t="shared" si="24"/>
        <v>0.73375796178343944</v>
      </c>
      <c r="W39" s="114">
        <f t="shared" si="25"/>
        <v>0.72286374133949194</v>
      </c>
      <c r="X39" s="114">
        <f t="shared" si="26"/>
        <v>0.77840909090909094</v>
      </c>
      <c r="Y39" s="114">
        <f t="shared" si="27"/>
        <v>0.66443701226309926</v>
      </c>
      <c r="Z39" s="114">
        <f t="shared" si="28"/>
        <v>0.75312500000000004</v>
      </c>
      <c r="AA39" s="114">
        <f t="shared" si="29"/>
        <v>0.6009174311926605</v>
      </c>
      <c r="AB39" s="129"/>
      <c r="AC39" s="129"/>
    </row>
    <row r="40" spans="1:38" s="115" customFormat="1" ht="13.8" customHeight="1" x14ac:dyDescent="0.3">
      <c r="A40" s="28" t="s">
        <v>80</v>
      </c>
      <c r="B40" s="135">
        <f t="shared" si="4"/>
        <v>0.36824324324324326</v>
      </c>
      <c r="C40" s="135">
        <f t="shared" si="5"/>
        <v>0.34314980793854033</v>
      </c>
      <c r="D40" s="135">
        <f t="shared" si="6"/>
        <v>0.31946144430844553</v>
      </c>
      <c r="E40" s="135">
        <f t="shared" si="7"/>
        <v>0.35599505562422745</v>
      </c>
      <c r="F40" s="114">
        <f t="shared" si="8"/>
        <v>0.39751146037982971</v>
      </c>
      <c r="G40" s="135">
        <f t="shared" si="9"/>
        <v>0.49864682002706362</v>
      </c>
      <c r="H40" s="135">
        <f t="shared" si="10"/>
        <v>0.56090373280943029</v>
      </c>
      <c r="I40" s="114">
        <f t="shared" si="11"/>
        <v>0.52602602602602599</v>
      </c>
      <c r="J40" s="135">
        <f t="shared" si="12"/>
        <v>0.51021314387211369</v>
      </c>
      <c r="K40" s="114">
        <f t="shared" si="13"/>
        <v>0.49681528662420382</v>
      </c>
      <c r="L40" s="114">
        <f t="shared" si="14"/>
        <v>0.5659647614954878</v>
      </c>
      <c r="M40" s="114">
        <f t="shared" si="15"/>
        <v>0.45078625509609782</v>
      </c>
      <c r="N40" s="114">
        <f t="shared" si="16"/>
        <v>0.52934537246049662</v>
      </c>
      <c r="O40" s="135">
        <f t="shared" si="17"/>
        <v>0.77981651376146788</v>
      </c>
      <c r="P40" s="135">
        <f t="shared" si="18"/>
        <v>0.75932835820895528</v>
      </c>
      <c r="Q40" s="114">
        <f t="shared" si="19"/>
        <v>0.79501915708812265</v>
      </c>
      <c r="R40" s="135">
        <f t="shared" si="20"/>
        <v>0.796875</v>
      </c>
      <c r="S40" s="135">
        <f t="shared" si="21"/>
        <v>0.76112026359143325</v>
      </c>
      <c r="T40" s="135">
        <f t="shared" si="22"/>
        <v>0.76390773405698775</v>
      </c>
      <c r="U40" s="135">
        <f t="shared" si="23"/>
        <v>0.71628721541155871</v>
      </c>
      <c r="V40" s="114">
        <f t="shared" si="24"/>
        <v>0.74881065651760226</v>
      </c>
      <c r="W40" s="114">
        <f t="shared" si="25"/>
        <v>0.72410791993037427</v>
      </c>
      <c r="X40" s="114">
        <f t="shared" si="26"/>
        <v>0.7384615384615385</v>
      </c>
      <c r="Y40" s="114">
        <f t="shared" si="27"/>
        <v>0.68868640850417617</v>
      </c>
      <c r="Z40" s="114">
        <f t="shared" si="28"/>
        <v>0.6873385012919897</v>
      </c>
      <c r="AA40" s="114">
        <f t="shared" si="29"/>
        <v>0.62473347547974412</v>
      </c>
      <c r="AB40" s="127"/>
      <c r="AC40" s="127"/>
      <c r="AD40" s="117"/>
    </row>
    <row r="41" spans="1:38" s="115" customFormat="1" ht="13.8" customHeight="1" x14ac:dyDescent="0.3">
      <c r="A41" s="28" t="s">
        <v>78</v>
      </c>
      <c r="B41" s="135">
        <f t="shared" si="4"/>
        <v>0.72685548893942531</v>
      </c>
      <c r="C41" s="135">
        <f t="shared" si="5"/>
        <v>0.73446141147338007</v>
      </c>
      <c r="D41" s="135">
        <f t="shared" si="6"/>
        <v>0.76650138188912376</v>
      </c>
      <c r="E41" s="135">
        <f t="shared" si="7"/>
        <v>0.79003160126405059</v>
      </c>
      <c r="F41" s="135">
        <f t="shared" si="8"/>
        <v>0.76264662091004831</v>
      </c>
      <c r="G41" s="135">
        <f t="shared" si="9"/>
        <v>0.78126011785274885</v>
      </c>
      <c r="H41" s="135">
        <f t="shared" si="10"/>
        <v>0.77185501066098083</v>
      </c>
      <c r="I41" s="114">
        <f t="shared" si="11"/>
        <v>0.73168487957181083</v>
      </c>
      <c r="J41" s="135">
        <f t="shared" si="12"/>
        <v>0.73121814893966797</v>
      </c>
      <c r="K41" s="114">
        <f t="shared" si="13"/>
        <v>0.72440857531131264</v>
      </c>
      <c r="L41" s="114">
        <f t="shared" si="14"/>
        <v>0.73099143005777178</v>
      </c>
      <c r="M41" s="114">
        <f t="shared" si="15"/>
        <v>0.71231605462017766</v>
      </c>
      <c r="N41" s="114">
        <f t="shared" si="16"/>
        <v>0.70969728398262788</v>
      </c>
      <c r="O41" s="135">
        <f t="shared" si="17"/>
        <v>0.7557312702656579</v>
      </c>
      <c r="P41" s="135">
        <f t="shared" si="18"/>
        <v>0.74645987862440999</v>
      </c>
      <c r="Q41" s="114">
        <f t="shared" si="19"/>
        <v>0.76854552203192106</v>
      </c>
      <c r="R41" s="135">
        <f t="shared" si="20"/>
        <v>0.74729113924050627</v>
      </c>
      <c r="S41" s="135">
        <f t="shared" si="21"/>
        <v>0.78029617637255366</v>
      </c>
      <c r="T41" s="135">
        <f t="shared" si="22"/>
        <v>0.79175300455864073</v>
      </c>
      <c r="U41" s="135">
        <f t="shared" si="23"/>
        <v>0.79102583246229652</v>
      </c>
      <c r="V41" s="135">
        <f t="shared" si="24"/>
        <v>0.78283232369413647</v>
      </c>
      <c r="W41" s="114">
        <f t="shared" si="25"/>
        <v>0.77847721822541971</v>
      </c>
      <c r="X41" s="114">
        <f t="shared" si="26"/>
        <v>0.77947932618683002</v>
      </c>
      <c r="Y41" s="114">
        <f t="shared" si="27"/>
        <v>0.75878342947037236</v>
      </c>
      <c r="Z41" s="114">
        <f t="shared" si="28"/>
        <v>0.76321421924437005</v>
      </c>
      <c r="AA41" s="114">
        <f t="shared" si="29"/>
        <v>0.73119605425400735</v>
      </c>
      <c r="AB41" s="128"/>
      <c r="AC41" s="128"/>
      <c r="AD41" s="116"/>
    </row>
    <row r="42" spans="1:38" s="115" customFormat="1" ht="13.8" customHeight="1" x14ac:dyDescent="0.3">
      <c r="A42" s="28" t="s">
        <v>84</v>
      </c>
      <c r="B42" s="114">
        <f t="shared" si="4"/>
        <v>0.74021147804765919</v>
      </c>
      <c r="C42" s="114">
        <f t="shared" si="5"/>
        <v>0.75637057299164989</v>
      </c>
      <c r="D42" s="114">
        <f t="shared" si="6"/>
        <v>0.78077637625892249</v>
      </c>
      <c r="E42" s="114">
        <f t="shared" si="7"/>
        <v>0.77531855788393023</v>
      </c>
      <c r="F42" s="114">
        <f t="shared" si="8"/>
        <v>0.79822834645669294</v>
      </c>
      <c r="G42" s="114">
        <f t="shared" si="9"/>
        <v>0.80943807688406533</v>
      </c>
      <c r="H42" s="114">
        <f t="shared" si="10"/>
        <v>0.83467782093416987</v>
      </c>
      <c r="I42" s="114">
        <f t="shared" si="11"/>
        <v>0.85504650192633314</v>
      </c>
      <c r="J42" s="114">
        <f t="shared" si="12"/>
        <v>0.85365373251920429</v>
      </c>
      <c r="K42" s="29">
        <f t="shared" si="13"/>
        <v>0.82436211547504146</v>
      </c>
      <c r="L42" s="29">
        <f t="shared" si="14"/>
        <v>0.82354417670682734</v>
      </c>
      <c r="M42" s="29">
        <f t="shared" si="15"/>
        <v>0.80726923524618788</v>
      </c>
      <c r="N42" s="29">
        <f t="shared" si="16"/>
        <v>0.80674704382100626</v>
      </c>
      <c r="O42" s="114">
        <f t="shared" si="17"/>
        <v>0.72615289063713062</v>
      </c>
      <c r="P42" s="114">
        <f t="shared" si="18"/>
        <v>0.74289793004996429</v>
      </c>
      <c r="Q42" s="114">
        <f t="shared" si="19"/>
        <v>0.75445627217699851</v>
      </c>
      <c r="R42" s="114">
        <f t="shared" si="20"/>
        <v>0.73879347275772089</v>
      </c>
      <c r="S42" s="114">
        <f t="shared" si="21"/>
        <v>0.75174681463214144</v>
      </c>
      <c r="T42" s="114">
        <f t="shared" si="22"/>
        <v>0.76620406628865012</v>
      </c>
      <c r="U42" s="114">
        <f t="shared" si="23"/>
        <v>0.74892614246509959</v>
      </c>
      <c r="V42" s="114">
        <f t="shared" si="24"/>
        <v>0.74460452301687519</v>
      </c>
      <c r="W42" s="29">
        <f t="shared" si="25"/>
        <v>0.73157014305491463</v>
      </c>
      <c r="X42" s="29">
        <f t="shared" si="26"/>
        <v>0.74869408586010211</v>
      </c>
      <c r="Y42" s="29">
        <f t="shared" si="27"/>
        <v>0.71054556537640967</v>
      </c>
      <c r="Z42" s="29">
        <f t="shared" si="28"/>
        <v>0.7300746187952849</v>
      </c>
      <c r="AA42" s="29">
        <f t="shared" si="29"/>
        <v>0.68867653398476791</v>
      </c>
      <c r="AB42" s="127"/>
      <c r="AC42" s="127"/>
      <c r="AD42" s="117"/>
    </row>
    <row r="43" spans="1:38" s="5" customFormat="1" ht="13.8" customHeight="1" x14ac:dyDescent="0.3">
      <c r="A43" s="23" t="s">
        <v>6</v>
      </c>
      <c r="B43" s="29">
        <f t="shared" si="4"/>
        <v>0.76810420042378158</v>
      </c>
      <c r="C43" s="29">
        <f t="shared" si="5"/>
        <v>0.79803071546190807</v>
      </c>
      <c r="D43" s="29">
        <f t="shared" si="6"/>
        <v>0.81473315608585695</v>
      </c>
      <c r="E43" s="29">
        <f t="shared" si="7"/>
        <v>0.83045688566525278</v>
      </c>
      <c r="F43" s="29">
        <f t="shared" si="8"/>
        <v>0.84970307599919925</v>
      </c>
      <c r="G43" s="29">
        <f t="shared" si="9"/>
        <v>0.86082491754224899</v>
      </c>
      <c r="H43" s="29">
        <f t="shared" si="10"/>
        <v>0.83478811769674788</v>
      </c>
      <c r="I43" s="29">
        <f t="shared" si="11"/>
        <v>0.82893877410705075</v>
      </c>
      <c r="J43" s="29">
        <f t="shared" si="12"/>
        <v>0.81949781740849903</v>
      </c>
      <c r="K43" s="29">
        <f t="shared" si="13"/>
        <v>0.82926276848741087</v>
      </c>
      <c r="L43" s="29">
        <f t="shared" si="14"/>
        <v>0.82443852303007237</v>
      </c>
      <c r="M43" s="29">
        <f t="shared" si="15"/>
        <v>0.83579927119462616</v>
      </c>
      <c r="N43" s="29">
        <f t="shared" si="16"/>
        <v>0.83818087944238873</v>
      </c>
      <c r="O43" s="29">
        <f t="shared" si="17"/>
        <v>0.74851926977687622</v>
      </c>
      <c r="P43" s="29">
        <f t="shared" si="18"/>
        <v>0.743967659072725</v>
      </c>
      <c r="Q43" s="29">
        <f t="shared" si="19"/>
        <v>0.7698981216173193</v>
      </c>
      <c r="R43" s="29">
        <f t="shared" si="20"/>
        <v>0.73271727687448829</v>
      </c>
      <c r="S43" s="29">
        <f t="shared" si="21"/>
        <v>0.75978640700459377</v>
      </c>
      <c r="T43" s="29">
        <f t="shared" si="22"/>
        <v>0.79163374940748932</v>
      </c>
      <c r="U43" s="29">
        <f t="shared" si="23"/>
        <v>0.75638755375664057</v>
      </c>
      <c r="V43" s="29">
        <f t="shared" si="24"/>
        <v>0.77422966864347031</v>
      </c>
      <c r="W43" s="29">
        <f t="shared" si="25"/>
        <v>0.76166628727521057</v>
      </c>
      <c r="X43" s="29">
        <f t="shared" si="26"/>
        <v>0.77025673707210485</v>
      </c>
      <c r="Y43" s="29">
        <f t="shared" si="27"/>
        <v>0.72379721119216922</v>
      </c>
      <c r="Z43" s="29">
        <f t="shared" si="28"/>
        <v>0.75547617796921784</v>
      </c>
      <c r="AA43" s="29">
        <f t="shared" si="29"/>
        <v>0.70504594220009242</v>
      </c>
      <c r="AB43" s="127"/>
      <c r="AC43" s="127"/>
      <c r="AD43"/>
      <c r="AJ43" s="241"/>
    </row>
    <row r="44" spans="1:38" s="5" customFormat="1" ht="13.8" customHeight="1" x14ac:dyDescent="0.3">
      <c r="A44" s="23" t="s">
        <v>7</v>
      </c>
      <c r="B44" s="29">
        <f t="shared" si="4"/>
        <v>0.84435409443515996</v>
      </c>
      <c r="C44" s="29">
        <f t="shared" si="5"/>
        <v>0.86681032395525637</v>
      </c>
      <c r="D44" s="29">
        <f t="shared" si="6"/>
        <v>0.86875871017348261</v>
      </c>
      <c r="E44" s="29">
        <f t="shared" si="7"/>
        <v>0.90519155030433229</v>
      </c>
      <c r="F44" s="29">
        <f t="shared" si="8"/>
        <v>0.89497460384336303</v>
      </c>
      <c r="G44" s="29">
        <f t="shared" si="9"/>
        <v>0.90841042141484563</v>
      </c>
      <c r="H44" s="29">
        <f t="shared" si="10"/>
        <v>0.89989062744135173</v>
      </c>
      <c r="I44" s="29">
        <f t="shared" si="11"/>
        <v>0.88658944187537203</v>
      </c>
      <c r="J44" s="29">
        <f t="shared" si="12"/>
        <v>0.90485048918285793</v>
      </c>
      <c r="K44" s="29">
        <f t="shared" si="13"/>
        <v>0.91849212966472116</v>
      </c>
      <c r="L44" s="29">
        <f t="shared" si="14"/>
        <v>0.91128944799913236</v>
      </c>
      <c r="M44" s="29">
        <f t="shared" si="15"/>
        <v>0.9124460263741393</v>
      </c>
      <c r="N44" s="29">
        <f t="shared" si="16"/>
        <v>0.90484684463033582</v>
      </c>
      <c r="O44" s="29">
        <f t="shared" si="17"/>
        <v>0.75084931021240142</v>
      </c>
      <c r="P44" s="29">
        <f t="shared" si="18"/>
        <v>0.74704617189463984</v>
      </c>
      <c r="Q44" s="29">
        <f t="shared" si="19"/>
        <v>0.77895784931961498</v>
      </c>
      <c r="R44" s="29">
        <f t="shared" si="20"/>
        <v>0.76112121931281806</v>
      </c>
      <c r="S44" s="29">
        <f t="shared" si="21"/>
        <v>0.75768908881682184</v>
      </c>
      <c r="T44" s="29">
        <f t="shared" si="22"/>
        <v>0.79948345836920431</v>
      </c>
      <c r="U44" s="29">
        <f t="shared" si="23"/>
        <v>0.77490326421271949</v>
      </c>
      <c r="V44" s="29">
        <f t="shared" si="24"/>
        <v>0.78764718033464165</v>
      </c>
      <c r="W44" s="29">
        <f t="shared" si="25"/>
        <v>0.75428310363207185</v>
      </c>
      <c r="X44" s="29">
        <f t="shared" si="26"/>
        <v>0.75685638049129367</v>
      </c>
      <c r="Y44" s="29">
        <f t="shared" si="27"/>
        <v>0.71141259074140184</v>
      </c>
      <c r="Z44" s="29">
        <f t="shared" si="28"/>
        <v>0.74228617106314954</v>
      </c>
      <c r="AA44" s="29">
        <f t="shared" si="29"/>
        <v>0.69104751546461829</v>
      </c>
      <c r="AB44" s="127"/>
      <c r="AC44" s="127"/>
      <c r="AD44"/>
      <c r="AJ44" s="241"/>
    </row>
    <row r="45" spans="1:38" s="5" customFormat="1" ht="13.8" customHeight="1" x14ac:dyDescent="0.3">
      <c r="A45" s="23" t="s">
        <v>8</v>
      </c>
      <c r="B45" s="29">
        <f t="shared" si="4"/>
        <v>0.84957320019326787</v>
      </c>
      <c r="C45" s="29">
        <f t="shared" si="5"/>
        <v>0.87101003773255048</v>
      </c>
      <c r="D45" s="29">
        <f t="shared" si="6"/>
        <v>0.89775355840322424</v>
      </c>
      <c r="E45" s="29">
        <f t="shared" si="7"/>
        <v>0.90031304347826091</v>
      </c>
      <c r="F45" s="29">
        <f t="shared" si="8"/>
        <v>0.85983841890899382</v>
      </c>
      <c r="G45" s="29">
        <f t="shared" si="9"/>
        <v>0.86328344920591282</v>
      </c>
      <c r="H45" s="29">
        <f t="shared" si="10"/>
        <v>0.86956182956286854</v>
      </c>
      <c r="I45" s="29">
        <f t="shared" si="11"/>
        <v>0.85704707505447608</v>
      </c>
      <c r="J45" s="29">
        <f t="shared" si="12"/>
        <v>0.86147859922178993</v>
      </c>
      <c r="K45" s="29">
        <f t="shared" si="13"/>
        <v>0.876415714098016</v>
      </c>
      <c r="L45" s="29">
        <f t="shared" si="14"/>
        <v>0.86318192552940254</v>
      </c>
      <c r="M45" s="29">
        <f t="shared" si="15"/>
        <v>0.86524360436695458</v>
      </c>
      <c r="N45" s="29">
        <f t="shared" si="16"/>
        <v>0.85377194507213627</v>
      </c>
      <c r="O45" s="29">
        <f t="shared" si="17"/>
        <v>0.74212839293408017</v>
      </c>
      <c r="P45" s="29">
        <f t="shared" si="18"/>
        <v>0.73708331242577818</v>
      </c>
      <c r="Q45" s="29">
        <f t="shared" si="19"/>
        <v>0.73674559767316872</v>
      </c>
      <c r="R45" s="29">
        <f t="shared" si="20"/>
        <v>0.72588471642713648</v>
      </c>
      <c r="S45" s="29">
        <f t="shared" si="21"/>
        <v>0.74045256177297369</v>
      </c>
      <c r="T45" s="29">
        <f t="shared" si="22"/>
        <v>0.76824144991279286</v>
      </c>
      <c r="U45" s="29">
        <f t="shared" si="23"/>
        <v>0.7589085695510619</v>
      </c>
      <c r="V45" s="29">
        <f t="shared" si="24"/>
        <v>0.76750413720475408</v>
      </c>
      <c r="W45" s="29">
        <f t="shared" si="25"/>
        <v>0.74709528704482442</v>
      </c>
      <c r="X45" s="29">
        <f t="shared" si="26"/>
        <v>0.73643259774526271</v>
      </c>
      <c r="Y45" s="29">
        <f t="shared" si="27"/>
        <v>0.71697826417388666</v>
      </c>
      <c r="Z45" s="29">
        <f t="shared" si="28"/>
        <v>0.72145180619756888</v>
      </c>
      <c r="AA45" s="29">
        <f t="shared" si="29"/>
        <v>0.70238034644814307</v>
      </c>
      <c r="AD45"/>
      <c r="AJ45" s="241"/>
    </row>
    <row r="46" spans="1:38" s="5" customFormat="1" ht="13.8" customHeight="1" x14ac:dyDescent="0.3">
      <c r="A46" s="23" t="s">
        <v>9</v>
      </c>
      <c r="B46" s="29">
        <f t="shared" si="4"/>
        <v>0.70754685464203393</v>
      </c>
      <c r="C46" s="29">
        <f t="shared" si="5"/>
        <v>0.7144770366498987</v>
      </c>
      <c r="D46" s="29">
        <f t="shared" si="6"/>
        <v>0.74810535259133393</v>
      </c>
      <c r="E46" s="29">
        <f t="shared" si="7"/>
        <v>0.7836155886553765</v>
      </c>
      <c r="F46" s="29">
        <f t="shared" si="8"/>
        <v>0.78466812090994076</v>
      </c>
      <c r="G46" s="29">
        <f t="shared" si="9"/>
        <v>0.79260540998658102</v>
      </c>
      <c r="H46" s="29">
        <f t="shared" si="10"/>
        <v>0.79024977430033105</v>
      </c>
      <c r="I46" s="29">
        <f t="shared" si="11"/>
        <v>0.78159521989856184</v>
      </c>
      <c r="J46" s="29">
        <f t="shared" si="12"/>
        <v>0.78867257967528559</v>
      </c>
      <c r="K46" s="29">
        <f t="shared" si="13"/>
        <v>0.78386022005268863</v>
      </c>
      <c r="L46" s="29">
        <f t="shared" si="14"/>
        <v>0.78920189764473736</v>
      </c>
      <c r="M46" s="29">
        <f t="shared" si="15"/>
        <v>0.76630902259042966</v>
      </c>
      <c r="N46" s="29">
        <f t="shared" si="16"/>
        <v>0.77305271250780838</v>
      </c>
      <c r="O46" s="29">
        <f t="shared" si="17"/>
        <v>0.7239246423343878</v>
      </c>
      <c r="P46" s="29">
        <f t="shared" si="18"/>
        <v>0.74420518447400907</v>
      </c>
      <c r="Q46" s="29">
        <f t="shared" si="19"/>
        <v>0.76591105255985104</v>
      </c>
      <c r="R46" s="29">
        <f t="shared" si="20"/>
        <v>0.7416135051859567</v>
      </c>
      <c r="S46" s="29">
        <f t="shared" si="21"/>
        <v>0.74980142970611596</v>
      </c>
      <c r="T46" s="29">
        <f t="shared" si="22"/>
        <v>0.78819336155045672</v>
      </c>
      <c r="U46" s="29">
        <f t="shared" si="23"/>
        <v>0.7647033934162647</v>
      </c>
      <c r="V46" s="29">
        <f t="shared" si="24"/>
        <v>0.77759011511622744</v>
      </c>
      <c r="W46" s="29">
        <f t="shared" si="25"/>
        <v>0.77016916845365735</v>
      </c>
      <c r="X46" s="29">
        <f t="shared" si="26"/>
        <v>0.77502100528839024</v>
      </c>
      <c r="Y46" s="29">
        <f t="shared" si="27"/>
        <v>0.74593041812958827</v>
      </c>
      <c r="Z46" s="29">
        <f t="shared" si="28"/>
        <v>0.76558161517102852</v>
      </c>
      <c r="AA46" s="29">
        <f t="shared" si="29"/>
        <v>0.72992292391844849</v>
      </c>
      <c r="AB46"/>
      <c r="AC46"/>
      <c r="AD46"/>
      <c r="AJ46" s="241"/>
    </row>
    <row r="47" spans="1:38" s="6" customFormat="1" ht="13.8" customHeight="1" x14ac:dyDescent="0.3">
      <c r="A47" s="35" t="s">
        <v>81</v>
      </c>
      <c r="B47" s="48">
        <f t="shared" si="4"/>
        <v>0.80244422135261939</v>
      </c>
      <c r="C47" s="48">
        <f t="shared" si="5"/>
        <v>0.80811116400856942</v>
      </c>
      <c r="D47" s="48">
        <f t="shared" si="6"/>
        <v>0.82829359350727783</v>
      </c>
      <c r="E47" s="48">
        <f t="shared" si="7"/>
        <v>0.81006421209891122</v>
      </c>
      <c r="F47" s="48">
        <f t="shared" si="8"/>
        <v>0.83771704368114697</v>
      </c>
      <c r="G47" s="48">
        <f t="shared" si="9"/>
        <v>0.84155987454799497</v>
      </c>
      <c r="H47" s="48">
        <f t="shared" si="10"/>
        <v>0.83722442380521411</v>
      </c>
      <c r="I47" s="48">
        <f t="shared" si="11"/>
        <v>0.83219501699478671</v>
      </c>
      <c r="J47" s="48">
        <f t="shared" si="12"/>
        <v>0.83775887794688153</v>
      </c>
      <c r="K47" s="48">
        <f t="shared" si="13"/>
        <v>0.83630462662730487</v>
      </c>
      <c r="L47" s="48">
        <f t="shared" si="14"/>
        <v>0.83265232360112229</v>
      </c>
      <c r="M47" s="48">
        <f t="shared" si="15"/>
        <v>0.82776874822285484</v>
      </c>
      <c r="N47" s="48">
        <f t="shared" si="16"/>
        <v>0.82470576778609384</v>
      </c>
      <c r="O47" s="48">
        <f t="shared" si="17"/>
        <v>0.74856063217290292</v>
      </c>
      <c r="P47" s="48">
        <f t="shared" si="18"/>
        <v>0.75130404899542202</v>
      </c>
      <c r="Q47" s="48">
        <f t="shared" si="19"/>
        <v>0.76626298387348324</v>
      </c>
      <c r="R47" s="48">
        <f t="shared" si="20"/>
        <v>0.78189042078667459</v>
      </c>
      <c r="S47" s="48">
        <f t="shared" si="21"/>
        <v>0.76092667781227608</v>
      </c>
      <c r="T47" s="48">
        <f t="shared" si="22"/>
        <v>0.78453853608482504</v>
      </c>
      <c r="U47" s="48">
        <f t="shared" si="23"/>
        <v>0.76695143538828603</v>
      </c>
      <c r="V47" s="48">
        <f t="shared" si="24"/>
        <v>0.76616960617156271</v>
      </c>
      <c r="W47" s="48">
        <f t="shared" si="25"/>
        <v>0.75056370287782337</v>
      </c>
      <c r="X47" s="48">
        <f t="shared" si="26"/>
        <v>0.75494504302160303</v>
      </c>
      <c r="Y47" s="48">
        <f t="shared" si="27"/>
        <v>0.7254681964825026</v>
      </c>
      <c r="Z47" s="48">
        <f t="shared" si="28"/>
        <v>0.73870248172210817</v>
      </c>
      <c r="AA47" s="48">
        <f t="shared" si="29"/>
        <v>0.70611404907095809</v>
      </c>
      <c r="AB47"/>
      <c r="AC47"/>
      <c r="AD47" s="3"/>
      <c r="AE47" s="5"/>
    </row>
    <row r="48" spans="1:38" s="5" customFormat="1" ht="13.8" customHeight="1" x14ac:dyDescent="0.25">
      <c r="B48" s="2"/>
      <c r="C48" s="4"/>
      <c r="D48" s="4"/>
      <c r="E48" s="4"/>
      <c r="F48" s="4"/>
      <c r="G48" s="2"/>
      <c r="H48" s="2"/>
      <c r="I48"/>
      <c r="J48"/>
      <c r="K48"/>
      <c r="L48"/>
      <c r="M48"/>
      <c r="N48"/>
      <c r="O48"/>
      <c r="P48"/>
      <c r="Q48"/>
      <c r="R48"/>
      <c r="S48"/>
      <c r="T48"/>
      <c r="U48"/>
      <c r="V48"/>
      <c r="W48"/>
      <c r="X48"/>
      <c r="Y48"/>
      <c r="Z48"/>
      <c r="AA48"/>
      <c r="AB48"/>
      <c r="AC48"/>
      <c r="AD48"/>
      <c r="AL48" s="241"/>
    </row>
    <row r="49" spans="1:38" s="5" customFormat="1" ht="13.8" customHeight="1" x14ac:dyDescent="0.25">
      <c r="B49" s="2"/>
      <c r="C49" s="4"/>
      <c r="D49" s="4"/>
      <c r="E49" s="4"/>
      <c r="F49" s="4"/>
      <c r="G49" s="2"/>
      <c r="H49" s="2"/>
      <c r="I49"/>
      <c r="J49"/>
      <c r="K49"/>
      <c r="L49"/>
      <c r="M49"/>
      <c r="N49"/>
      <c r="O49"/>
      <c r="P49"/>
      <c r="Q49"/>
      <c r="R49"/>
      <c r="S49"/>
      <c r="T49"/>
      <c r="U49"/>
      <c r="V49"/>
      <c r="W49"/>
      <c r="X49"/>
      <c r="Y49"/>
      <c r="Z49"/>
      <c r="AA49"/>
      <c r="AB49"/>
      <c r="AC49"/>
      <c r="AD49"/>
      <c r="AL49" s="241"/>
    </row>
    <row r="50" spans="1:38" s="5" customFormat="1" ht="13.8" customHeight="1" x14ac:dyDescent="0.25">
      <c r="B50" s="2"/>
      <c r="C50" s="4"/>
      <c r="D50" s="4"/>
      <c r="E50" s="4"/>
      <c r="F50" s="4"/>
      <c r="G50" s="2"/>
      <c r="H50" s="2"/>
      <c r="I50"/>
      <c r="J50"/>
      <c r="K50"/>
      <c r="L50"/>
      <c r="M50"/>
      <c r="N50"/>
      <c r="O50"/>
      <c r="P50"/>
      <c r="Q50"/>
      <c r="R50"/>
      <c r="S50"/>
      <c r="T50"/>
      <c r="U50"/>
      <c r="V50"/>
      <c r="W50"/>
      <c r="X50"/>
      <c r="Y50"/>
      <c r="Z50"/>
      <c r="AA50"/>
      <c r="AB50"/>
      <c r="AC50"/>
      <c r="AD50"/>
      <c r="AL50" s="241"/>
    </row>
    <row r="51" spans="1:38" s="5" customFormat="1" ht="13.8" customHeight="1" x14ac:dyDescent="0.25">
      <c r="B51" s="2"/>
      <c r="C51" s="4"/>
      <c r="D51" s="4"/>
      <c r="E51" s="4"/>
      <c r="F51" s="4"/>
      <c r="G51" s="2"/>
      <c r="H51" s="2"/>
      <c r="I51"/>
      <c r="J51"/>
      <c r="K51"/>
      <c r="L51"/>
      <c r="M51"/>
      <c r="N51"/>
      <c r="O51"/>
      <c r="P51"/>
      <c r="Q51"/>
      <c r="R51"/>
      <c r="S51"/>
      <c r="T51"/>
      <c r="U51"/>
      <c r="V51"/>
      <c r="W51"/>
      <c r="X51"/>
      <c r="Y51"/>
      <c r="Z51"/>
      <c r="AA51"/>
      <c r="AB51"/>
      <c r="AC51"/>
      <c r="AD51"/>
      <c r="AE51"/>
      <c r="AL51" s="241"/>
    </row>
    <row r="52" spans="1:38" s="5" customFormat="1" ht="13.8" customHeight="1" x14ac:dyDescent="0.25">
      <c r="A52" s="98"/>
      <c r="B52" s="2"/>
      <c r="C52" s="4"/>
      <c r="D52" s="4"/>
      <c r="E52" s="4"/>
      <c r="F52" s="4"/>
      <c r="G52" s="2"/>
      <c r="H52" s="2"/>
      <c r="I52"/>
      <c r="J52"/>
      <c r="K52"/>
      <c r="L52"/>
      <c r="M52"/>
      <c r="N52"/>
      <c r="O52"/>
      <c r="P52"/>
      <c r="Q52"/>
      <c r="R52"/>
      <c r="S52"/>
      <c r="T52"/>
      <c r="U52"/>
      <c r="V52"/>
      <c r="W52"/>
      <c r="X52"/>
      <c r="Y52"/>
      <c r="Z52"/>
      <c r="AA52"/>
      <c r="AB52"/>
      <c r="AC52"/>
      <c r="AD52"/>
      <c r="AE52"/>
      <c r="AL52" s="241"/>
    </row>
    <row r="53" spans="1:38" s="5" customFormat="1" ht="13.8" customHeight="1" x14ac:dyDescent="0.25">
      <c r="A53" s="98"/>
      <c r="B53" s="2"/>
      <c r="C53" s="4"/>
      <c r="D53" s="4"/>
      <c r="E53" s="4"/>
      <c r="F53" s="4"/>
      <c r="G53" s="2"/>
      <c r="H53" s="2"/>
      <c r="I53"/>
      <c r="J53"/>
      <c r="K53"/>
      <c r="L53"/>
      <c r="M53"/>
      <c r="N53"/>
      <c r="O53"/>
      <c r="P53"/>
      <c r="Q53"/>
      <c r="R53"/>
      <c r="S53"/>
      <c r="T53"/>
      <c r="U53"/>
      <c r="V53"/>
      <c r="W53"/>
      <c r="X53"/>
      <c r="Y53"/>
      <c r="Z53"/>
      <c r="AA53"/>
      <c r="AB53"/>
      <c r="AC53"/>
      <c r="AD53"/>
      <c r="AE53"/>
      <c r="AL53" s="241"/>
    </row>
    <row r="54" spans="1:38" s="5" customFormat="1" ht="13.8" customHeight="1" x14ac:dyDescent="0.25">
      <c r="A54" s="98"/>
      <c r="B54" s="2"/>
      <c r="C54" s="4"/>
      <c r="D54" s="4"/>
      <c r="E54" s="4"/>
      <c r="F54" s="4"/>
      <c r="G54" s="2"/>
      <c r="H54" s="2"/>
      <c r="I54"/>
      <c r="J54"/>
      <c r="K54"/>
      <c r="L54"/>
      <c r="M54"/>
      <c r="N54"/>
      <c r="O54"/>
      <c r="P54"/>
      <c r="Q54"/>
      <c r="R54"/>
      <c r="S54"/>
      <c r="T54"/>
      <c r="U54"/>
      <c r="V54"/>
      <c r="W54"/>
      <c r="X54"/>
      <c r="Y54"/>
      <c r="Z54"/>
      <c r="AA54"/>
      <c r="AB54"/>
      <c r="AC54"/>
      <c r="AD54"/>
      <c r="AE54"/>
      <c r="AL54" s="241"/>
    </row>
    <row r="55" spans="1:38" s="5" customFormat="1" ht="13.8" customHeight="1" x14ac:dyDescent="0.25">
      <c r="A55" s="100"/>
      <c r="B55" s="2"/>
      <c r="C55" s="4"/>
      <c r="D55" s="4"/>
      <c r="E55" s="4"/>
      <c r="F55" s="4"/>
      <c r="G55" s="2"/>
      <c r="H55" s="2"/>
      <c r="I55"/>
      <c r="J55"/>
      <c r="K55"/>
      <c r="L55"/>
      <c r="M55"/>
      <c r="N55"/>
      <c r="O55"/>
      <c r="P55"/>
      <c r="Q55"/>
      <c r="R55"/>
      <c r="S55"/>
      <c r="T55"/>
      <c r="U55"/>
      <c r="V55"/>
      <c r="W55"/>
      <c r="X55"/>
      <c r="Y55"/>
      <c r="Z55"/>
      <c r="AA55"/>
      <c r="AB55"/>
      <c r="AC55"/>
      <c r="AD55"/>
      <c r="AE55"/>
      <c r="AL55" s="241"/>
    </row>
    <row r="56" spans="1:38" s="5" customFormat="1" ht="13.8" customHeight="1" x14ac:dyDescent="0.25">
      <c r="B56" s="2"/>
      <c r="C56" s="4"/>
      <c r="D56" s="4"/>
      <c r="E56" s="4"/>
      <c r="F56" s="4"/>
      <c r="G56" s="2"/>
      <c r="H56" s="2"/>
      <c r="I56"/>
      <c r="J56"/>
      <c r="K56"/>
      <c r="L56"/>
      <c r="M56"/>
      <c r="N56"/>
      <c r="O56"/>
      <c r="P56"/>
      <c r="Q56"/>
      <c r="R56"/>
      <c r="S56"/>
      <c r="T56"/>
      <c r="U56"/>
      <c r="V56"/>
      <c r="W56"/>
      <c r="X56"/>
      <c r="Y56"/>
      <c r="Z56"/>
      <c r="AA56"/>
      <c r="AB56"/>
      <c r="AC56"/>
      <c r="AD56"/>
      <c r="AE56"/>
      <c r="AL56" s="241"/>
    </row>
    <row r="57" spans="1:38" s="5" customFormat="1" ht="13.8" customHeight="1" x14ac:dyDescent="0.25">
      <c r="B57" s="2"/>
      <c r="C57" s="4"/>
      <c r="D57" s="4"/>
      <c r="E57" s="4"/>
      <c r="F57" s="4"/>
      <c r="G57" s="2"/>
      <c r="H57" s="2"/>
      <c r="I57"/>
      <c r="J57"/>
      <c r="K57"/>
      <c r="L57"/>
      <c r="M57"/>
      <c r="N57"/>
      <c r="O57"/>
      <c r="P57"/>
      <c r="Q57"/>
      <c r="R57"/>
      <c r="S57"/>
      <c r="T57"/>
      <c r="U57"/>
      <c r="V57"/>
      <c r="W57"/>
      <c r="X57"/>
      <c r="Y57"/>
      <c r="Z57"/>
      <c r="AA57"/>
      <c r="AB57"/>
      <c r="AC57"/>
      <c r="AD57"/>
      <c r="AE57"/>
      <c r="AL57" s="241"/>
    </row>
    <row r="58" spans="1:38" s="5" customFormat="1" ht="13.8" customHeight="1" x14ac:dyDescent="0.25">
      <c r="B58" s="2"/>
      <c r="C58" s="4"/>
      <c r="D58" s="4"/>
      <c r="E58" s="4"/>
      <c r="F58" s="4"/>
      <c r="G58" s="2"/>
      <c r="H58" s="2"/>
      <c r="I58"/>
      <c r="J58"/>
      <c r="K58"/>
      <c r="L58"/>
      <c r="M58"/>
      <c r="N58"/>
      <c r="O58"/>
      <c r="P58"/>
      <c r="Q58"/>
      <c r="R58"/>
      <c r="S58"/>
      <c r="T58"/>
      <c r="U58"/>
      <c r="V58"/>
      <c r="W58"/>
      <c r="X58"/>
      <c r="Y58"/>
      <c r="Z58"/>
      <c r="AA58"/>
      <c r="AB58"/>
      <c r="AC58"/>
      <c r="AD58"/>
      <c r="AE58"/>
      <c r="AL58" s="241"/>
    </row>
    <row r="59" spans="1:38" s="5" customFormat="1" ht="13.8" customHeight="1" x14ac:dyDescent="0.25">
      <c r="B59" s="2"/>
      <c r="C59" s="4"/>
      <c r="D59" s="4"/>
      <c r="E59" s="4"/>
      <c r="F59" s="4"/>
      <c r="G59" s="2"/>
      <c r="H59" s="2"/>
      <c r="I59"/>
      <c r="J59"/>
      <c r="K59"/>
      <c r="L59"/>
      <c r="M59"/>
      <c r="N59"/>
      <c r="O59"/>
      <c r="P59"/>
      <c r="Q59"/>
      <c r="R59"/>
      <c r="S59"/>
      <c r="T59"/>
      <c r="U59"/>
      <c r="V59"/>
      <c r="W59"/>
      <c r="X59"/>
      <c r="Y59"/>
      <c r="Z59"/>
      <c r="AA59"/>
      <c r="AB59"/>
      <c r="AC59"/>
      <c r="AD59"/>
      <c r="AE59"/>
      <c r="AL59" s="241"/>
    </row>
    <row r="60" spans="1:38" s="6" customFormat="1" ht="13.8" customHeight="1" x14ac:dyDescent="0.25">
      <c r="B60" s="2"/>
      <c r="C60" s="4"/>
      <c r="D60" s="4"/>
      <c r="E60" s="4"/>
      <c r="F60" s="4"/>
      <c r="G60" s="2"/>
      <c r="H60" s="2"/>
      <c r="I60"/>
      <c r="J60"/>
      <c r="K60"/>
      <c r="L60"/>
      <c r="M60"/>
      <c r="N60"/>
      <c r="O60"/>
      <c r="P60"/>
      <c r="Q60"/>
      <c r="R60"/>
      <c r="S60"/>
      <c r="T60"/>
      <c r="U60"/>
      <c r="V60"/>
      <c r="W60"/>
      <c r="X60"/>
      <c r="Y60"/>
      <c r="Z60"/>
      <c r="AA60"/>
      <c r="AB60"/>
      <c r="AC60"/>
      <c r="AD60"/>
      <c r="AE60"/>
    </row>
    <row r="69" spans="1:8" ht="13.8" customHeight="1" x14ac:dyDescent="0.25">
      <c r="A69" s="2"/>
      <c r="B69" s="4"/>
      <c r="D69" s="2"/>
      <c r="E69" s="2"/>
      <c r="F69" s="2"/>
      <c r="G69"/>
      <c r="H69"/>
    </row>
    <row r="70" spans="1:8" ht="13.8" customHeight="1" x14ac:dyDescent="0.25">
      <c r="A70" s="2"/>
      <c r="B70" s="4"/>
      <c r="D70" s="2"/>
      <c r="E70" s="2"/>
      <c r="F70" s="2"/>
      <c r="G70"/>
      <c r="H70"/>
    </row>
    <row r="71" spans="1:8" ht="13.8" customHeight="1" x14ac:dyDescent="0.25">
      <c r="A71" s="2"/>
      <c r="B71" s="4"/>
      <c r="D71" s="2"/>
      <c r="E71" s="2"/>
      <c r="F71" s="2"/>
      <c r="G71"/>
      <c r="H71"/>
    </row>
    <row r="72" spans="1:8" ht="13.8" customHeight="1" x14ac:dyDescent="0.25">
      <c r="A72" s="2"/>
      <c r="B72" s="4"/>
      <c r="D72" s="2"/>
      <c r="E72" s="2"/>
      <c r="F72" s="2"/>
      <c r="G72"/>
      <c r="H72"/>
    </row>
    <row r="73" spans="1:8" ht="13.8" customHeight="1" x14ac:dyDescent="0.25">
      <c r="A73" s="2"/>
      <c r="B73" s="4"/>
      <c r="D73" s="2"/>
      <c r="E73" s="2"/>
      <c r="F73" s="2"/>
      <c r="G73"/>
      <c r="H73"/>
    </row>
    <row r="74" spans="1:8" ht="13.8" customHeight="1" x14ac:dyDescent="0.25">
      <c r="A74" s="2"/>
      <c r="B74" s="4"/>
      <c r="D74" s="2"/>
      <c r="E74" s="2"/>
      <c r="F74" s="2"/>
      <c r="G74"/>
      <c r="H74"/>
    </row>
    <row r="75" spans="1:8" ht="13.8" customHeight="1" x14ac:dyDescent="0.25">
      <c r="A75" s="2"/>
      <c r="B75" s="4"/>
      <c r="D75" s="2"/>
      <c r="E75" s="2"/>
      <c r="F75" s="2"/>
      <c r="G75"/>
      <c r="H75"/>
    </row>
    <row r="76" spans="1:8" ht="13.8" customHeight="1" x14ac:dyDescent="0.25">
      <c r="A76" s="2"/>
      <c r="B76" s="4"/>
      <c r="D76" s="2"/>
      <c r="E76" s="2"/>
      <c r="F76" s="2"/>
      <c r="G76"/>
      <c r="H76"/>
    </row>
    <row r="77" spans="1:8" ht="13.8" customHeight="1" x14ac:dyDescent="0.25">
      <c r="A77" s="2"/>
      <c r="B77" s="4"/>
      <c r="D77" s="2"/>
      <c r="E77" s="2"/>
      <c r="F77" s="2"/>
      <c r="G77"/>
      <c r="H77"/>
    </row>
    <row r="78" spans="1:8" ht="13.8" customHeight="1" x14ac:dyDescent="0.25">
      <c r="A78" s="2"/>
      <c r="B78" s="4"/>
      <c r="D78" s="2"/>
      <c r="E78" s="2"/>
      <c r="F78" s="2"/>
      <c r="G78"/>
      <c r="H78"/>
    </row>
    <row r="79" spans="1:8" ht="13.8" customHeight="1" x14ac:dyDescent="0.25">
      <c r="A79" s="2"/>
      <c r="B79" s="4"/>
      <c r="D79" s="2"/>
      <c r="E79" s="2"/>
      <c r="F79" s="2"/>
      <c r="G79"/>
      <c r="H79"/>
    </row>
    <row r="80" spans="1:8" ht="13.8" customHeight="1" x14ac:dyDescent="0.25">
      <c r="A80" s="2"/>
      <c r="B80" s="4"/>
      <c r="D80" s="2"/>
      <c r="E80" s="2"/>
      <c r="F80" s="2"/>
      <c r="G80"/>
      <c r="H80"/>
    </row>
    <row r="81" spans="1:8" ht="13.8" customHeight="1" x14ac:dyDescent="0.25">
      <c r="A81" s="2"/>
      <c r="B81" s="4"/>
      <c r="D81" s="2"/>
      <c r="E81" s="2"/>
      <c r="F81" s="2"/>
      <c r="G81"/>
      <c r="H81"/>
    </row>
    <row r="82" spans="1:8" ht="13.8" customHeight="1" x14ac:dyDescent="0.25">
      <c r="A82" s="2"/>
      <c r="B82" s="4"/>
      <c r="D82" s="2"/>
      <c r="E82" s="2"/>
      <c r="F82" s="2"/>
      <c r="G82"/>
      <c r="H82"/>
    </row>
    <row r="83" spans="1:8" ht="13.8" customHeight="1" x14ac:dyDescent="0.25">
      <c r="A83" s="2"/>
      <c r="B83" s="4"/>
      <c r="D83" s="2"/>
      <c r="E83" s="2"/>
      <c r="F83" s="2"/>
      <c r="G83"/>
      <c r="H83"/>
    </row>
    <row r="84" spans="1:8" ht="13.8" customHeight="1" x14ac:dyDescent="0.25">
      <c r="A84" s="2"/>
      <c r="B84" s="4"/>
      <c r="D84" s="2"/>
      <c r="E84" s="2"/>
      <c r="F84" s="2"/>
      <c r="G84"/>
      <c r="H84"/>
    </row>
    <row r="85" spans="1:8" ht="13.8" customHeight="1" x14ac:dyDescent="0.25">
      <c r="A85" s="2"/>
      <c r="B85" s="4"/>
      <c r="D85" s="2"/>
      <c r="E85" s="2"/>
      <c r="F85" s="2"/>
      <c r="G85"/>
      <c r="H85"/>
    </row>
    <row r="86" spans="1:8" ht="13.8" customHeight="1" x14ac:dyDescent="0.25">
      <c r="A86" s="2"/>
      <c r="B86" s="4"/>
      <c r="D86" s="2"/>
      <c r="E86" s="2"/>
      <c r="F86" s="2"/>
      <c r="G86"/>
      <c r="H86"/>
    </row>
    <row r="87" spans="1:8" ht="13.8" customHeight="1" x14ac:dyDescent="0.25">
      <c r="A87" s="2"/>
      <c r="B87" s="4"/>
      <c r="D87" s="2"/>
      <c r="E87" s="2"/>
      <c r="F87" s="2"/>
      <c r="G87"/>
      <c r="H87"/>
    </row>
    <row r="88" spans="1:8" ht="13.8" customHeight="1" x14ac:dyDescent="0.25">
      <c r="A88" s="2"/>
      <c r="B88" s="4"/>
      <c r="D88" s="2"/>
      <c r="E88" s="2"/>
      <c r="F88" s="2"/>
      <c r="G88"/>
      <c r="H88"/>
    </row>
    <row r="89" spans="1:8" ht="13.8" customHeight="1" x14ac:dyDescent="0.25">
      <c r="A89" s="2"/>
      <c r="B89" s="4"/>
      <c r="D89" s="2"/>
      <c r="E89" s="2"/>
      <c r="F89" s="2"/>
      <c r="G89"/>
      <c r="H89"/>
    </row>
    <row r="90" spans="1:8" ht="13.8" customHeight="1" x14ac:dyDescent="0.25">
      <c r="A90" s="2"/>
      <c r="B90" s="4"/>
      <c r="D90" s="2"/>
      <c r="E90" s="2"/>
      <c r="F90" s="2"/>
      <c r="G90"/>
      <c r="H90"/>
    </row>
    <row r="91" spans="1:8" ht="13.8" customHeight="1" x14ac:dyDescent="0.25">
      <c r="A91" s="2"/>
      <c r="B91" s="4"/>
      <c r="D91" s="2"/>
      <c r="E91" s="2"/>
      <c r="F91" s="2"/>
      <c r="G91"/>
      <c r="H91"/>
    </row>
    <row r="92" spans="1:8" ht="13.8" customHeight="1" x14ac:dyDescent="0.25">
      <c r="A92" s="2"/>
      <c r="B92" s="4"/>
      <c r="D92" s="2"/>
      <c r="E92" s="2"/>
      <c r="F92" s="2"/>
      <c r="G92"/>
      <c r="H92"/>
    </row>
    <row r="93" spans="1:8" ht="13.8" customHeight="1" x14ac:dyDescent="0.25">
      <c r="A93" s="2"/>
      <c r="B93" s="4"/>
      <c r="D93" s="2"/>
      <c r="E93" s="2"/>
      <c r="F93" s="2"/>
      <c r="G93"/>
      <c r="H93"/>
    </row>
    <row r="94" spans="1:8" ht="13.8" customHeight="1" x14ac:dyDescent="0.25">
      <c r="A94" s="2"/>
      <c r="B94" s="4"/>
      <c r="D94" s="2"/>
      <c r="E94" s="2"/>
      <c r="F94" s="2"/>
      <c r="G94"/>
      <c r="H94"/>
    </row>
    <row r="95" spans="1:8" ht="13.8" customHeight="1" x14ac:dyDescent="0.25">
      <c r="A95" s="2"/>
      <c r="B95" s="4"/>
      <c r="D95" s="2"/>
      <c r="E95" s="2"/>
      <c r="F95" s="2"/>
      <c r="G95"/>
      <c r="H95"/>
    </row>
    <row r="96" spans="1:8" ht="13.8" customHeight="1" x14ac:dyDescent="0.25">
      <c r="A96" s="2"/>
      <c r="B96" s="4"/>
      <c r="D96" s="2"/>
      <c r="E96" s="2"/>
      <c r="F96" s="2"/>
      <c r="G96"/>
      <c r="H96"/>
    </row>
  </sheetData>
  <mergeCells count="6">
    <mergeCell ref="AD3:AN3"/>
    <mergeCell ref="B28:N28"/>
    <mergeCell ref="A26:T27"/>
    <mergeCell ref="P28:AA28"/>
    <mergeCell ref="B3:N3"/>
    <mergeCell ref="O3:AA3"/>
  </mergeCells>
  <hyperlinks>
    <hyperlink ref="A1" location="Contents!A1" display="&lt;Back to contents&gt;" xr:uid="{00000000-0004-0000-0400-000000000000}"/>
  </hyperlinks>
  <pageMargins left="0.39370078740157483" right="0.39370078740157483" top="0.39370078740157483" bottom="0.39370078740157483" header="0" footer="0"/>
  <pageSetup paperSize="8" scale="6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92D050"/>
    <pageSetUpPr fitToPage="1"/>
  </sheetPr>
  <dimension ref="A1:P54"/>
  <sheetViews>
    <sheetView showGridLines="0" zoomScaleNormal="100" workbookViewId="0">
      <pane xSplit="1" ySplit="4" topLeftCell="B5" activePane="bottomRight" state="frozen"/>
      <selection activeCell="A24" sqref="A24"/>
      <selection pane="topRight" activeCell="A24" sqref="A24"/>
      <selection pane="bottomLeft" activeCell="A24" sqref="A24"/>
      <selection pane="bottomRight" activeCell="G4" sqref="G4"/>
    </sheetView>
  </sheetViews>
  <sheetFormatPr defaultRowHeight="13.8" customHeight="1" x14ac:dyDescent="0.25"/>
  <cols>
    <col min="1" max="1" width="37.77734375" style="1" customWidth="1"/>
    <col min="2" max="3" width="14.44140625" style="2" customWidth="1"/>
    <col min="4" max="4" width="14.44140625" style="4" customWidth="1"/>
    <col min="5" max="5" width="14.44140625" style="2" customWidth="1"/>
    <col min="6" max="6" width="17.77734375" style="2" customWidth="1"/>
    <col min="7" max="7" width="14.44140625" style="2" customWidth="1"/>
    <col min="8" max="8" width="14.44140625" style="4" customWidth="1"/>
    <col min="9" max="15" width="14.44140625" customWidth="1"/>
    <col min="16" max="16" width="16.77734375" customWidth="1"/>
  </cols>
  <sheetData>
    <row r="1" spans="1:16" s="76" customFormat="1" ht="13.8" customHeight="1" x14ac:dyDescent="0.3">
      <c r="A1" s="74" t="s">
        <v>56</v>
      </c>
      <c r="B1" s="72"/>
      <c r="C1" s="72"/>
      <c r="D1" s="75"/>
      <c r="E1" s="72"/>
      <c r="F1" s="72"/>
      <c r="G1" s="72"/>
      <c r="H1" s="75"/>
    </row>
    <row r="2" spans="1:16" ht="13.8" customHeight="1" x14ac:dyDescent="0.35">
      <c r="A2" s="17" t="s">
        <v>209</v>
      </c>
      <c r="B2"/>
      <c r="C2"/>
      <c r="D2"/>
      <c r="E2"/>
      <c r="F2"/>
      <c r="G2"/>
      <c r="H2"/>
    </row>
    <row r="3" spans="1:16" s="16" customFormat="1" ht="14.4" x14ac:dyDescent="0.3">
      <c r="A3" s="18"/>
      <c r="B3" s="315" t="s">
        <v>76</v>
      </c>
      <c r="C3" s="315"/>
      <c r="D3" s="315"/>
      <c r="E3" s="315"/>
      <c r="F3" s="315"/>
      <c r="G3" s="315" t="s">
        <v>82</v>
      </c>
      <c r="H3" s="315"/>
      <c r="I3" s="315"/>
      <c r="J3" s="315"/>
      <c r="K3" s="315"/>
      <c r="L3" s="315" t="s">
        <v>83</v>
      </c>
      <c r="M3" s="315"/>
      <c r="N3" s="315"/>
      <c r="O3" s="315"/>
      <c r="P3" s="315"/>
    </row>
    <row r="4" spans="1:16" ht="28.8" x14ac:dyDescent="0.25">
      <c r="A4" s="33" t="s">
        <v>75</v>
      </c>
      <c r="B4" s="34" t="s">
        <v>99</v>
      </c>
      <c r="C4" s="34" t="s">
        <v>100</v>
      </c>
      <c r="D4" s="34" t="s">
        <v>60</v>
      </c>
      <c r="E4" s="34" t="s">
        <v>127</v>
      </c>
      <c r="F4" s="34" t="s">
        <v>61</v>
      </c>
      <c r="G4" s="34" t="s">
        <v>99</v>
      </c>
      <c r="H4" s="34" t="s">
        <v>100</v>
      </c>
      <c r="I4" s="34" t="s">
        <v>60</v>
      </c>
      <c r="J4" s="34" t="s">
        <v>127</v>
      </c>
      <c r="K4" s="34" t="s">
        <v>61</v>
      </c>
      <c r="L4" s="34" t="s">
        <v>99</v>
      </c>
      <c r="M4" s="34" t="s">
        <v>100</v>
      </c>
      <c r="N4" s="34" t="s">
        <v>60</v>
      </c>
      <c r="O4" s="34" t="s">
        <v>127</v>
      </c>
      <c r="P4" s="34" t="s">
        <v>61</v>
      </c>
    </row>
    <row r="5" spans="1:16" x14ac:dyDescent="0.3">
      <c r="A5" s="23" t="s">
        <v>0</v>
      </c>
      <c r="B5" s="225">
        <v>5706</v>
      </c>
      <c r="C5" s="225">
        <v>5323</v>
      </c>
      <c r="D5" s="29">
        <f>C5/B5</f>
        <v>0.93287767262530674</v>
      </c>
      <c r="E5" s="225">
        <v>3808</v>
      </c>
      <c r="F5" s="29">
        <f>E5/C5</f>
        <v>0.71538606049220366</v>
      </c>
      <c r="G5" s="225">
        <v>15457</v>
      </c>
      <c r="H5" s="225">
        <v>14565</v>
      </c>
      <c r="I5" s="29">
        <f>H5/G5</f>
        <v>0.9422915184059002</v>
      </c>
      <c r="J5" s="225">
        <v>10503</v>
      </c>
      <c r="K5" s="29">
        <f>J5/H5</f>
        <v>0.72111225540679713</v>
      </c>
      <c r="L5" s="225">
        <v>9961</v>
      </c>
      <c r="M5" s="225">
        <v>9671</v>
      </c>
      <c r="N5" s="29">
        <f>M5/L5</f>
        <v>0.97088645718301381</v>
      </c>
      <c r="O5" s="225">
        <v>7065</v>
      </c>
      <c r="P5" s="29">
        <f>O5/M5</f>
        <v>0.7305345879433357</v>
      </c>
    </row>
    <row r="6" spans="1:16" x14ac:dyDescent="0.3">
      <c r="A6" s="23" t="s">
        <v>1</v>
      </c>
      <c r="B6" s="226">
        <v>2129</v>
      </c>
      <c r="C6" s="226">
        <v>1738</v>
      </c>
      <c r="D6" s="29">
        <f t="shared" ref="D6:D20" si="0">C6/B6</f>
        <v>0.81634570220760916</v>
      </c>
      <c r="E6" s="226">
        <v>1365</v>
      </c>
      <c r="F6" s="29">
        <f t="shared" ref="F6:F20" si="1">E6/C6</f>
        <v>0.78538550057537404</v>
      </c>
      <c r="G6" s="226">
        <v>5469</v>
      </c>
      <c r="H6" s="226">
        <v>4680</v>
      </c>
      <c r="I6" s="29">
        <f t="shared" ref="I6:I20" si="2">H6/G6</f>
        <v>0.85573230938014266</v>
      </c>
      <c r="J6" s="226">
        <v>3662</v>
      </c>
      <c r="K6" s="29">
        <f t="shared" ref="K6:K20" si="3">J6/H6</f>
        <v>0.78247863247863247</v>
      </c>
      <c r="L6" s="226">
        <v>3219</v>
      </c>
      <c r="M6" s="226">
        <v>2828</v>
      </c>
      <c r="N6" s="29">
        <f t="shared" ref="N6:N20" si="4">M6/L6</f>
        <v>0.87853370611991299</v>
      </c>
      <c r="O6" s="226">
        <v>2191</v>
      </c>
      <c r="P6" s="29">
        <f t="shared" ref="P6:P20" si="5">O6/M6</f>
        <v>0.77475247524752477</v>
      </c>
    </row>
    <row r="7" spans="1:16" x14ac:dyDescent="0.3">
      <c r="A7" s="23" t="s">
        <v>2</v>
      </c>
      <c r="B7" s="226">
        <v>3545</v>
      </c>
      <c r="C7" s="226">
        <v>2968</v>
      </c>
      <c r="D7" s="29">
        <f t="shared" si="0"/>
        <v>0.83723554301833569</v>
      </c>
      <c r="E7" s="226">
        <v>2319</v>
      </c>
      <c r="F7" s="29">
        <f t="shared" si="1"/>
        <v>0.78133423180592987</v>
      </c>
      <c r="G7" s="226">
        <v>9012</v>
      </c>
      <c r="H7" s="226">
        <v>7762</v>
      </c>
      <c r="I7" s="29">
        <f t="shared" si="2"/>
        <v>0.86129604971149576</v>
      </c>
      <c r="J7" s="226">
        <v>6091</v>
      </c>
      <c r="K7" s="29">
        <f t="shared" si="3"/>
        <v>0.78472043287812421</v>
      </c>
      <c r="L7" s="226">
        <v>5312</v>
      </c>
      <c r="M7" s="226">
        <v>4935</v>
      </c>
      <c r="N7" s="29">
        <f t="shared" si="4"/>
        <v>0.92902861445783136</v>
      </c>
      <c r="O7" s="226">
        <v>3791</v>
      </c>
      <c r="P7" s="29">
        <f t="shared" si="5"/>
        <v>0.76818642350557242</v>
      </c>
    </row>
    <row r="8" spans="1:16" s="5" customFormat="1" x14ac:dyDescent="0.3">
      <c r="A8" s="23" t="s">
        <v>3</v>
      </c>
      <c r="B8" s="226">
        <v>1572</v>
      </c>
      <c r="C8" s="226">
        <v>1197</v>
      </c>
      <c r="D8" s="29">
        <f t="shared" si="0"/>
        <v>0.76145038167938928</v>
      </c>
      <c r="E8" s="226">
        <v>883</v>
      </c>
      <c r="F8" s="29">
        <f t="shared" si="1"/>
        <v>0.73767752715121138</v>
      </c>
      <c r="G8" s="226">
        <v>4234</v>
      </c>
      <c r="H8" s="226">
        <v>3366</v>
      </c>
      <c r="I8" s="29">
        <f t="shared" si="2"/>
        <v>0.79499291450165332</v>
      </c>
      <c r="J8" s="226">
        <v>2485</v>
      </c>
      <c r="K8" s="29">
        <f t="shared" si="3"/>
        <v>0.73826500297088538</v>
      </c>
      <c r="L8" s="226">
        <v>3433</v>
      </c>
      <c r="M8" s="226">
        <v>2794</v>
      </c>
      <c r="N8" s="29">
        <f t="shared" si="4"/>
        <v>0.81386542382755611</v>
      </c>
      <c r="O8" s="226">
        <v>2063</v>
      </c>
      <c r="P8" s="29">
        <f t="shared" si="5"/>
        <v>0.73836793128131706</v>
      </c>
    </row>
    <row r="9" spans="1:16" s="5" customFormat="1" x14ac:dyDescent="0.3">
      <c r="A9" s="23" t="s">
        <v>4</v>
      </c>
      <c r="B9" s="226">
        <v>1011</v>
      </c>
      <c r="C9" s="226">
        <v>911</v>
      </c>
      <c r="D9" s="29">
        <f t="shared" si="0"/>
        <v>0.90108803165182982</v>
      </c>
      <c r="E9" s="226">
        <v>608</v>
      </c>
      <c r="F9" s="29">
        <f t="shared" si="1"/>
        <v>0.66739846322722285</v>
      </c>
      <c r="G9" s="226">
        <v>2491</v>
      </c>
      <c r="H9" s="226">
        <v>2303</v>
      </c>
      <c r="I9" s="29">
        <f t="shared" si="2"/>
        <v>0.92452830188679247</v>
      </c>
      <c r="J9" s="226">
        <v>1480</v>
      </c>
      <c r="K9" s="29">
        <f t="shared" si="3"/>
        <v>0.64264003473729914</v>
      </c>
      <c r="L9" s="226">
        <v>1130</v>
      </c>
      <c r="M9" s="226">
        <v>1078</v>
      </c>
      <c r="N9" s="29">
        <f t="shared" si="4"/>
        <v>0.95398230088495573</v>
      </c>
      <c r="O9" s="226">
        <v>749</v>
      </c>
      <c r="P9" s="29">
        <f t="shared" si="5"/>
        <v>0.69480519480519476</v>
      </c>
    </row>
    <row r="10" spans="1:16" s="5" customFormat="1" x14ac:dyDescent="0.3">
      <c r="A10" s="23" t="s">
        <v>5</v>
      </c>
      <c r="B10" s="226">
        <v>19837</v>
      </c>
      <c r="C10" s="226">
        <v>14241</v>
      </c>
      <c r="D10" s="29">
        <f t="shared" si="0"/>
        <v>0.71790089227201692</v>
      </c>
      <c r="E10" s="226">
        <v>10608</v>
      </c>
      <c r="F10" s="29">
        <f t="shared" si="1"/>
        <v>0.74489151042763846</v>
      </c>
      <c r="G10" s="226">
        <v>46706</v>
      </c>
      <c r="H10" s="226">
        <v>34294</v>
      </c>
      <c r="I10" s="176">
        <f t="shared" si="2"/>
        <v>0.73425255855778704</v>
      </c>
      <c r="J10" s="226">
        <v>25355</v>
      </c>
      <c r="K10" s="29">
        <f t="shared" si="3"/>
        <v>0.73934215897824695</v>
      </c>
      <c r="L10" s="226">
        <v>19529</v>
      </c>
      <c r="M10" s="226">
        <v>14573</v>
      </c>
      <c r="N10" s="176">
        <f t="shared" si="4"/>
        <v>0.74622356495468278</v>
      </c>
      <c r="O10" s="226">
        <v>10501</v>
      </c>
      <c r="P10" s="29">
        <f t="shared" si="5"/>
        <v>0.72057915322857335</v>
      </c>
    </row>
    <row r="11" spans="1:16" s="115" customFormat="1" x14ac:dyDescent="0.3">
      <c r="A11" s="28" t="s">
        <v>77</v>
      </c>
      <c r="B11" s="227">
        <v>941</v>
      </c>
      <c r="C11" s="227">
        <v>365</v>
      </c>
      <c r="D11" s="114">
        <f t="shared" si="0"/>
        <v>0.38788522848034007</v>
      </c>
      <c r="E11" s="227">
        <v>264</v>
      </c>
      <c r="F11" s="114">
        <f t="shared" si="1"/>
        <v>0.72328767123287674</v>
      </c>
      <c r="G11" s="227">
        <v>2929</v>
      </c>
      <c r="H11" s="227">
        <v>995</v>
      </c>
      <c r="I11" s="176">
        <f t="shared" si="2"/>
        <v>0.3397063844315466</v>
      </c>
      <c r="J11" s="227">
        <v>733</v>
      </c>
      <c r="K11" s="114">
        <f t="shared" si="3"/>
        <v>0.73668341708542717</v>
      </c>
      <c r="L11" s="227">
        <v>2361</v>
      </c>
      <c r="M11" s="227">
        <v>869</v>
      </c>
      <c r="N11" s="176">
        <f t="shared" si="4"/>
        <v>0.36806437950021176</v>
      </c>
      <c r="O11" s="227">
        <v>671</v>
      </c>
      <c r="P11" s="114">
        <f t="shared" si="5"/>
        <v>0.77215189873417722</v>
      </c>
    </row>
    <row r="12" spans="1:16" s="115" customFormat="1" x14ac:dyDescent="0.3">
      <c r="A12" s="28" t="s">
        <v>79</v>
      </c>
      <c r="B12" s="227">
        <v>479</v>
      </c>
      <c r="C12" s="227">
        <v>199</v>
      </c>
      <c r="D12" s="114">
        <f t="shared" si="0"/>
        <v>0.41544885177453028</v>
      </c>
      <c r="E12" s="227">
        <v>133</v>
      </c>
      <c r="F12" s="114">
        <f t="shared" si="1"/>
        <v>0.66834170854271358</v>
      </c>
      <c r="G12" s="227">
        <v>1166</v>
      </c>
      <c r="H12" s="227">
        <v>460</v>
      </c>
      <c r="I12" s="176">
        <f t="shared" si="2"/>
        <v>0.39451114922813035</v>
      </c>
      <c r="J12" s="227">
        <v>305</v>
      </c>
      <c r="K12" s="114">
        <f t="shared" si="3"/>
        <v>0.66304347826086951</v>
      </c>
      <c r="L12" s="227">
        <v>538</v>
      </c>
      <c r="M12" s="227">
        <v>216</v>
      </c>
      <c r="N12" s="176">
        <f t="shared" si="4"/>
        <v>0.40148698884758366</v>
      </c>
      <c r="O12" s="227">
        <v>147</v>
      </c>
      <c r="P12" s="114">
        <f t="shared" si="5"/>
        <v>0.68055555555555558</v>
      </c>
    </row>
    <row r="13" spans="1:16" s="115" customFormat="1" x14ac:dyDescent="0.3">
      <c r="A13" s="28" t="s">
        <v>80</v>
      </c>
      <c r="B13" s="227">
        <v>505</v>
      </c>
      <c r="C13" s="227">
        <v>298</v>
      </c>
      <c r="D13" s="114">
        <f t="shared" si="0"/>
        <v>0.59009900990099007</v>
      </c>
      <c r="E13" s="227">
        <v>196</v>
      </c>
      <c r="F13" s="114">
        <f t="shared" si="1"/>
        <v>0.65771812080536918</v>
      </c>
      <c r="G13" s="227">
        <v>1182</v>
      </c>
      <c r="H13" s="227">
        <v>685</v>
      </c>
      <c r="I13" s="176">
        <f t="shared" si="2"/>
        <v>0.57952622673434862</v>
      </c>
      <c r="J13" s="227">
        <v>482</v>
      </c>
      <c r="K13" s="114">
        <f t="shared" si="3"/>
        <v>0.70364963503649636</v>
      </c>
      <c r="L13" s="227">
        <v>584</v>
      </c>
      <c r="M13" s="227">
        <v>321</v>
      </c>
      <c r="N13" s="176">
        <f t="shared" si="4"/>
        <v>0.54965753424657537</v>
      </c>
      <c r="O13" s="227">
        <v>220</v>
      </c>
      <c r="P13" s="114">
        <f t="shared" si="5"/>
        <v>0.68535825545171336</v>
      </c>
    </row>
    <row r="14" spans="1:16" s="115" customFormat="1" x14ac:dyDescent="0.3">
      <c r="A14" s="28" t="s">
        <v>78</v>
      </c>
      <c r="B14" s="227">
        <v>9626</v>
      </c>
      <c r="C14" s="227">
        <v>6805</v>
      </c>
      <c r="D14" s="114">
        <f t="shared" si="0"/>
        <v>0.70693953874922089</v>
      </c>
      <c r="E14" s="227">
        <v>5334</v>
      </c>
      <c r="F14" s="114">
        <f t="shared" si="1"/>
        <v>0.78383541513592947</v>
      </c>
      <c r="G14" s="227">
        <v>20156</v>
      </c>
      <c r="H14" s="227">
        <v>14552</v>
      </c>
      <c r="I14" s="176">
        <f t="shared" si="2"/>
        <v>0.72196864457233578</v>
      </c>
      <c r="J14" s="227">
        <v>11207</v>
      </c>
      <c r="K14" s="114">
        <f t="shared" si="3"/>
        <v>0.77013468938977458</v>
      </c>
      <c r="L14" s="227">
        <v>6233</v>
      </c>
      <c r="M14" s="227">
        <v>4945</v>
      </c>
      <c r="N14" s="176">
        <f t="shared" si="4"/>
        <v>0.79335793357933582</v>
      </c>
      <c r="O14" s="227">
        <v>3592</v>
      </c>
      <c r="P14" s="114">
        <f t="shared" si="5"/>
        <v>0.72639029322548032</v>
      </c>
    </row>
    <row r="15" spans="1:16" s="115" customFormat="1" x14ac:dyDescent="0.3">
      <c r="A15" s="28" t="s">
        <v>84</v>
      </c>
      <c r="B15" s="228">
        <v>8286</v>
      </c>
      <c r="C15" s="228">
        <v>6574</v>
      </c>
      <c r="D15" s="114">
        <f t="shared" si="0"/>
        <v>0.79338643495051897</v>
      </c>
      <c r="E15" s="228">
        <v>4681</v>
      </c>
      <c r="F15" s="114">
        <f t="shared" si="1"/>
        <v>0.71204745968968663</v>
      </c>
      <c r="G15" s="228">
        <v>21273</v>
      </c>
      <c r="H15" s="228">
        <v>17602</v>
      </c>
      <c r="I15" s="176">
        <f t="shared" si="2"/>
        <v>0.82743383631833778</v>
      </c>
      <c r="J15" s="228">
        <v>12628</v>
      </c>
      <c r="K15" s="114">
        <f t="shared" si="3"/>
        <v>0.71741847517327573</v>
      </c>
      <c r="L15" s="228">
        <v>9813</v>
      </c>
      <c r="M15" s="228">
        <v>8222</v>
      </c>
      <c r="N15" s="176">
        <f t="shared" si="4"/>
        <v>0.83786813410781613</v>
      </c>
      <c r="O15" s="228">
        <v>5871</v>
      </c>
      <c r="P15" s="114">
        <f t="shared" si="5"/>
        <v>0.71405983945512042</v>
      </c>
    </row>
    <row r="16" spans="1:16" s="5" customFormat="1" x14ac:dyDescent="0.3">
      <c r="A16" s="23" t="s">
        <v>6</v>
      </c>
      <c r="B16" s="226">
        <v>6588</v>
      </c>
      <c r="C16" s="226">
        <v>5335</v>
      </c>
      <c r="D16" s="29">
        <f t="shared" si="0"/>
        <v>0.80980570734669099</v>
      </c>
      <c r="E16" s="226">
        <v>3820</v>
      </c>
      <c r="F16" s="29">
        <f t="shared" si="1"/>
        <v>0.71602624179943763</v>
      </c>
      <c r="G16" s="226">
        <v>14872</v>
      </c>
      <c r="H16" s="226">
        <v>12280</v>
      </c>
      <c r="I16" s="29">
        <f t="shared" si="2"/>
        <v>0.82571274878967182</v>
      </c>
      <c r="J16" s="226">
        <v>8913</v>
      </c>
      <c r="K16" s="29">
        <f t="shared" si="3"/>
        <v>0.72581433224755698</v>
      </c>
      <c r="L16" s="226">
        <v>4680</v>
      </c>
      <c r="M16" s="226">
        <v>3960</v>
      </c>
      <c r="N16" s="29">
        <f t="shared" si="4"/>
        <v>0.84615384615384615</v>
      </c>
      <c r="O16" s="226">
        <v>2888</v>
      </c>
      <c r="P16" s="29">
        <f t="shared" si="5"/>
        <v>0.72929292929292933</v>
      </c>
    </row>
    <row r="17" spans="1:16" s="5" customFormat="1" x14ac:dyDescent="0.3">
      <c r="A17" s="23" t="s">
        <v>7</v>
      </c>
      <c r="B17" s="226">
        <v>6134</v>
      </c>
      <c r="C17" s="226">
        <v>5533</v>
      </c>
      <c r="D17" s="29">
        <f t="shared" si="0"/>
        <v>0.90202151940006525</v>
      </c>
      <c r="E17" s="226">
        <v>3863</v>
      </c>
      <c r="F17" s="29">
        <f t="shared" si="1"/>
        <v>0.69817458883065242</v>
      </c>
      <c r="G17" s="226">
        <v>16669</v>
      </c>
      <c r="H17" s="226">
        <v>15197</v>
      </c>
      <c r="I17" s="29">
        <f t="shared" si="2"/>
        <v>0.91169236306917034</v>
      </c>
      <c r="J17" s="226">
        <v>10948</v>
      </c>
      <c r="K17" s="29">
        <f t="shared" si="3"/>
        <v>0.72040534315983418</v>
      </c>
      <c r="L17" s="226">
        <v>13059</v>
      </c>
      <c r="M17" s="226">
        <v>11966</v>
      </c>
      <c r="N17" s="29">
        <f t="shared" si="4"/>
        <v>0.91630293284324982</v>
      </c>
      <c r="O17" s="226">
        <v>8899</v>
      </c>
      <c r="P17" s="29">
        <f t="shared" si="5"/>
        <v>0.7436904562928297</v>
      </c>
    </row>
    <row r="18" spans="1:16" s="5" customFormat="1" x14ac:dyDescent="0.3">
      <c r="A18" s="23" t="s">
        <v>8</v>
      </c>
      <c r="B18" s="226">
        <v>14327</v>
      </c>
      <c r="C18" s="226">
        <v>12148</v>
      </c>
      <c r="D18" s="29">
        <f t="shared" si="0"/>
        <v>0.84790954142528097</v>
      </c>
      <c r="E18" s="226">
        <v>8972</v>
      </c>
      <c r="F18" s="29">
        <f t="shared" si="1"/>
        <v>0.73855778729008892</v>
      </c>
      <c r="G18" s="226">
        <v>36490</v>
      </c>
      <c r="H18" s="226">
        <v>31478</v>
      </c>
      <c r="I18" s="29">
        <f t="shared" si="2"/>
        <v>0.8626473006303097</v>
      </c>
      <c r="J18" s="226">
        <v>23118</v>
      </c>
      <c r="K18" s="29">
        <f t="shared" si="3"/>
        <v>0.73441768854438017</v>
      </c>
      <c r="L18" s="226">
        <v>23307</v>
      </c>
      <c r="M18" s="226">
        <v>20244</v>
      </c>
      <c r="N18" s="29">
        <f t="shared" si="4"/>
        <v>0.86858025485905521</v>
      </c>
      <c r="O18" s="226">
        <v>14652</v>
      </c>
      <c r="P18" s="29">
        <f t="shared" si="5"/>
        <v>0.72377000592768226</v>
      </c>
    </row>
    <row r="19" spans="1:16" s="5" customFormat="1" x14ac:dyDescent="0.3">
      <c r="A19" s="23" t="s">
        <v>9</v>
      </c>
      <c r="B19" s="226">
        <v>3509</v>
      </c>
      <c r="C19" s="226">
        <v>2749</v>
      </c>
      <c r="D19" s="29">
        <f t="shared" si="0"/>
        <v>0.78341407808492447</v>
      </c>
      <c r="E19" s="226">
        <v>2067</v>
      </c>
      <c r="F19" s="29">
        <f t="shared" si="1"/>
        <v>0.75190978537650055</v>
      </c>
      <c r="G19" s="226">
        <v>11158</v>
      </c>
      <c r="H19" s="226">
        <v>8812</v>
      </c>
      <c r="I19" s="29">
        <f t="shared" si="2"/>
        <v>0.78974726653522132</v>
      </c>
      <c r="J19" s="226">
        <v>6606</v>
      </c>
      <c r="K19" s="29">
        <f t="shared" si="3"/>
        <v>0.74965955515206539</v>
      </c>
      <c r="L19" s="226">
        <v>8705</v>
      </c>
      <c r="M19" s="226">
        <v>6889</v>
      </c>
      <c r="N19" s="29">
        <f t="shared" si="4"/>
        <v>0.79138426191843769</v>
      </c>
      <c r="O19" s="226">
        <v>5233</v>
      </c>
      <c r="P19" s="29">
        <f t="shared" si="5"/>
        <v>0.75961678037451008</v>
      </c>
    </row>
    <row r="20" spans="1:16" s="5" customFormat="1" ht="14.4" x14ac:dyDescent="0.3">
      <c r="A20" s="35" t="s">
        <v>81</v>
      </c>
      <c r="B20" s="224">
        <v>64372</v>
      </c>
      <c r="C20" s="224">
        <v>52157</v>
      </c>
      <c r="D20" s="223">
        <f t="shared" si="0"/>
        <v>0.81024358416702913</v>
      </c>
      <c r="E20" s="224">
        <v>38324</v>
      </c>
      <c r="F20" s="223">
        <f t="shared" si="1"/>
        <v>0.73478152501102445</v>
      </c>
      <c r="G20" s="224">
        <v>162595</v>
      </c>
      <c r="H20" s="224">
        <v>134765</v>
      </c>
      <c r="I20" s="223">
        <f t="shared" si="2"/>
        <v>0.82883852516990064</v>
      </c>
      <c r="J20" s="224">
        <v>99176</v>
      </c>
      <c r="K20" s="223">
        <f t="shared" si="3"/>
        <v>0.73591807962007938</v>
      </c>
      <c r="L20" s="224">
        <v>92386</v>
      </c>
      <c r="M20" s="224">
        <v>78983</v>
      </c>
      <c r="N20" s="223">
        <f t="shared" si="4"/>
        <v>0.85492390621955705</v>
      </c>
      <c r="O20" s="224">
        <v>58065</v>
      </c>
      <c r="P20" s="223">
        <f t="shared" si="5"/>
        <v>0.73515819859969866</v>
      </c>
    </row>
    <row r="21" spans="1:16" s="5" customFormat="1" ht="13.8" customHeight="1" x14ac:dyDescent="0.3">
      <c r="A21" s="54"/>
      <c r="B21" s="38" t="s">
        <v>125</v>
      </c>
    </row>
    <row r="22" spans="1:16" s="5" customFormat="1" ht="13.8" customHeight="1" x14ac:dyDescent="0.25">
      <c r="B22" s="80" t="s">
        <v>128</v>
      </c>
    </row>
    <row r="23" spans="1:16" s="5" customFormat="1" ht="13.8" customHeight="1" x14ac:dyDescent="0.25">
      <c r="B23" s="80" t="s">
        <v>126</v>
      </c>
    </row>
    <row r="24" spans="1:16" s="5" customFormat="1" ht="13.8" customHeight="1" x14ac:dyDescent="0.25">
      <c r="B24" s="80" t="s">
        <v>130</v>
      </c>
    </row>
    <row r="25" spans="1:16" s="5" customFormat="1" ht="13.8" customHeight="1" x14ac:dyDescent="0.25">
      <c r="B25" s="38" t="s">
        <v>167</v>
      </c>
    </row>
    <row r="26" spans="1:16" s="5" customFormat="1" ht="13.8" customHeight="1" x14ac:dyDescent="0.25">
      <c r="B26" s="100"/>
      <c r="D26" s="121"/>
    </row>
    <row r="27" spans="1:16" s="5" customFormat="1" ht="13.8" customHeight="1" x14ac:dyDescent="0.25">
      <c r="C27" s="222"/>
      <c r="G27" s="121"/>
      <c r="H27" s="121"/>
    </row>
    <row r="28" spans="1:16" s="5" customFormat="1" ht="13.8" customHeight="1" x14ac:dyDescent="0.25">
      <c r="C28" s="222"/>
      <c r="G28" s="121"/>
      <c r="H28" s="208"/>
    </row>
    <row r="29" spans="1:16" s="5" customFormat="1" ht="13.8" customHeight="1" x14ac:dyDescent="0.25">
      <c r="A29" s="43"/>
      <c r="B29" s="43"/>
      <c r="C29" s="222"/>
      <c r="I29" s="152"/>
    </row>
    <row r="30" spans="1:16" s="5" customFormat="1" ht="13.8" customHeight="1" x14ac:dyDescent="0.25">
      <c r="A30" s="156"/>
      <c r="B30" s="43"/>
      <c r="C30" s="222"/>
      <c r="I30" s="167"/>
      <c r="K30" s="130"/>
    </row>
    <row r="31" spans="1:16" s="5" customFormat="1" ht="13.8" customHeight="1" x14ac:dyDescent="0.25">
      <c r="A31" s="156"/>
      <c r="B31" s="43"/>
      <c r="C31" s="222"/>
      <c r="I31" s="167"/>
      <c r="K31" s="130"/>
    </row>
    <row r="32" spans="1:16" s="5" customFormat="1" ht="13.8" customHeight="1" x14ac:dyDescent="0.25">
      <c r="A32" s="156"/>
      <c r="B32" s="43"/>
      <c r="C32" s="222"/>
      <c r="F32" s="7"/>
      <c r="I32" s="167"/>
      <c r="K32" s="130"/>
    </row>
    <row r="33" spans="1:11" s="5" customFormat="1" ht="13.8" customHeight="1" x14ac:dyDescent="0.25">
      <c r="A33" s="156"/>
      <c r="B33" s="43"/>
      <c r="C33" s="222"/>
      <c r="D33" s="222"/>
      <c r="E33" s="222"/>
      <c r="I33" s="152"/>
      <c r="K33" s="130"/>
    </row>
    <row r="34" spans="1:11" s="5" customFormat="1" ht="13.8" customHeight="1" x14ac:dyDescent="0.25">
      <c r="A34" s="156"/>
      <c r="B34" s="43"/>
      <c r="I34" s="167"/>
      <c r="K34" s="130"/>
    </row>
    <row r="35" spans="1:11" s="5" customFormat="1" ht="13.8" customHeight="1" x14ac:dyDescent="0.25">
      <c r="A35" s="156"/>
      <c r="B35" s="43"/>
      <c r="I35" s="167"/>
      <c r="K35" s="130"/>
    </row>
    <row r="36" spans="1:11" s="5" customFormat="1" ht="13.8" customHeight="1" x14ac:dyDescent="0.25">
      <c r="A36" s="156"/>
      <c r="K36" s="130"/>
    </row>
    <row r="37" spans="1:11" s="6" customFormat="1" ht="13.8" customHeight="1" x14ac:dyDescent="0.25">
      <c r="A37" s="156"/>
      <c r="B37" s="43"/>
      <c r="C37" s="5"/>
      <c r="I37" s="168"/>
      <c r="K37" s="131"/>
    </row>
    <row r="38" spans="1:11" ht="13.8" customHeight="1" x14ac:dyDescent="0.25">
      <c r="A38" s="156"/>
      <c r="B38" s="43"/>
      <c r="D38" s="178"/>
      <c r="I38" s="169"/>
      <c r="K38" s="132"/>
    </row>
    <row r="39" spans="1:11" ht="13.8" customHeight="1" x14ac:dyDescent="0.25">
      <c r="A39" s="156"/>
      <c r="B39" s="43"/>
      <c r="C39" s="43"/>
      <c r="D39" s="152"/>
      <c r="E39" s="152"/>
      <c r="I39" s="169"/>
      <c r="K39" s="132"/>
    </row>
    <row r="40" spans="1:11" ht="13.8" customHeight="1" x14ac:dyDescent="0.25">
      <c r="A40" s="156"/>
      <c r="B40" s="43"/>
      <c r="C40" s="43"/>
      <c r="D40" s="152"/>
      <c r="E40" s="152"/>
      <c r="F40" s="152"/>
      <c r="H40" s="166"/>
      <c r="I40" s="169"/>
      <c r="K40" s="132"/>
    </row>
    <row r="41" spans="1:11" ht="13.8" customHeight="1" x14ac:dyDescent="0.3">
      <c r="A41" s="156"/>
      <c r="B41" s="164"/>
      <c r="C41" s="164"/>
      <c r="D41" s="162"/>
      <c r="E41" s="162"/>
      <c r="I41" s="169"/>
      <c r="K41" s="132"/>
    </row>
    <row r="42" spans="1:11" ht="13.8" customHeight="1" x14ac:dyDescent="0.25">
      <c r="A42" s="170"/>
      <c r="B42" s="165"/>
      <c r="C42" s="152"/>
      <c r="D42" s="163" t="s">
        <v>81</v>
      </c>
      <c r="E42" s="163"/>
      <c r="F42" s="152"/>
      <c r="G42" s="152"/>
      <c r="H42" s="166"/>
      <c r="I42" s="169"/>
      <c r="K42" s="132"/>
    </row>
    <row r="43" spans="1:11" ht="13.8" customHeight="1" x14ac:dyDescent="0.25">
      <c r="A43" s="170"/>
      <c r="B43" s="165"/>
      <c r="C43" s="163"/>
      <c r="D43" s="163"/>
      <c r="E43" s="163"/>
      <c r="F43" s="152"/>
      <c r="G43" s="152"/>
      <c r="H43" s="166"/>
      <c r="I43" s="169"/>
      <c r="K43" s="132"/>
    </row>
    <row r="44" spans="1:11" ht="13.8" customHeight="1" x14ac:dyDescent="0.25">
      <c r="A44" s="170"/>
      <c r="B44" s="171"/>
      <c r="C44" s="152"/>
      <c r="D44" s="152"/>
      <c r="E44" s="152"/>
      <c r="F44" s="152"/>
      <c r="G44" s="152"/>
      <c r="H44" s="166"/>
      <c r="I44" s="169"/>
      <c r="K44" s="132"/>
    </row>
    <row r="45" spans="1:11" ht="13.8" customHeight="1" x14ac:dyDescent="0.3">
      <c r="A45" s="170"/>
      <c r="B45" s="43"/>
      <c r="C45" s="172"/>
      <c r="D45" s="162"/>
      <c r="E45" s="162"/>
      <c r="F45" s="152"/>
      <c r="G45" s="152"/>
      <c r="H45" s="166"/>
      <c r="I45" s="169"/>
      <c r="K45" s="132"/>
    </row>
    <row r="46" spans="1:11" ht="13.8" customHeight="1" x14ac:dyDescent="0.25">
      <c r="A46" s="170"/>
      <c r="B46" s="42"/>
      <c r="C46" s="42"/>
      <c r="D46" s="173"/>
      <c r="E46" s="152"/>
      <c r="F46" s="152"/>
      <c r="G46" s="152"/>
      <c r="H46" s="166"/>
      <c r="I46" s="174"/>
    </row>
    <row r="47" spans="1:11" ht="13.8" customHeight="1" x14ac:dyDescent="0.25">
      <c r="A47" s="170"/>
      <c r="B47" s="58"/>
      <c r="C47" s="58"/>
      <c r="D47" s="175"/>
      <c r="E47" s="174"/>
      <c r="F47" s="174"/>
      <c r="G47" s="174"/>
      <c r="H47" s="175"/>
      <c r="I47" s="174"/>
    </row>
    <row r="48" spans="1:11" ht="13.8" customHeight="1" x14ac:dyDescent="0.25">
      <c r="A48" s="170"/>
      <c r="B48" s="58"/>
      <c r="C48" s="58"/>
      <c r="D48" s="175"/>
      <c r="E48" s="174"/>
      <c r="F48" s="174"/>
      <c r="G48" s="174"/>
      <c r="H48" s="175"/>
      <c r="I48" s="174"/>
    </row>
    <row r="49" spans="1:9" ht="13.8" customHeight="1" x14ac:dyDescent="0.25">
      <c r="A49" s="170"/>
      <c r="B49" s="58"/>
      <c r="C49" s="58"/>
      <c r="D49" s="175"/>
      <c r="E49" s="174"/>
      <c r="F49" s="174"/>
      <c r="G49" s="174"/>
      <c r="H49" s="175"/>
      <c r="I49" s="174"/>
    </row>
    <row r="50" spans="1:9" ht="13.8" customHeight="1" x14ac:dyDescent="0.25">
      <c r="A50" s="170"/>
      <c r="B50" s="58"/>
      <c r="C50" s="58"/>
      <c r="D50" s="175"/>
      <c r="E50" s="174"/>
      <c r="F50" s="174"/>
      <c r="G50" s="174"/>
      <c r="H50" s="175"/>
      <c r="I50" s="174"/>
    </row>
    <row r="51" spans="1:9" ht="13.8" customHeight="1" x14ac:dyDescent="0.25">
      <c r="A51" s="170"/>
      <c r="B51" s="58"/>
      <c r="C51" s="58"/>
      <c r="D51" s="175"/>
      <c r="E51" s="174"/>
      <c r="F51" s="174"/>
      <c r="G51" s="174"/>
      <c r="H51" s="175"/>
      <c r="I51" s="174"/>
    </row>
    <row r="52" spans="1:9" ht="13.8" customHeight="1" x14ac:dyDescent="0.25">
      <c r="A52" s="170"/>
      <c r="B52" s="58"/>
      <c r="C52" s="58"/>
      <c r="D52" s="102"/>
      <c r="E52" s="58"/>
      <c r="F52" s="58"/>
      <c r="G52" s="58"/>
      <c r="H52" s="102"/>
      <c r="I52" s="40"/>
    </row>
    <row r="53" spans="1:9" ht="13.8" customHeight="1" x14ac:dyDescent="0.25">
      <c r="A53" s="170"/>
      <c r="B53" s="58"/>
      <c r="C53" s="58"/>
      <c r="D53" s="102"/>
      <c r="E53" s="58"/>
      <c r="F53" s="58"/>
      <c r="G53" s="58"/>
      <c r="H53" s="102"/>
      <c r="I53" s="40"/>
    </row>
    <row r="54" spans="1:9" ht="13.8" customHeight="1" x14ac:dyDescent="0.25">
      <c r="A54" s="170"/>
      <c r="B54" s="58"/>
      <c r="C54" s="58"/>
      <c r="D54" s="102"/>
      <c r="E54" s="58"/>
      <c r="F54" s="58"/>
      <c r="G54" s="58"/>
      <c r="H54" s="102"/>
      <c r="I54" s="40"/>
    </row>
  </sheetData>
  <mergeCells count="3">
    <mergeCell ref="B3:F3"/>
    <mergeCell ref="G3:K3"/>
    <mergeCell ref="L3:P3"/>
  </mergeCells>
  <phoneticPr fontId="5" type="noConversion"/>
  <hyperlinks>
    <hyperlink ref="A1" location="Contents!A1" display="&lt;Back to contents&gt;" xr:uid="{00000000-0004-0000-0500-000000000000}"/>
  </hyperlinks>
  <pageMargins left="0.39370078740157483" right="0.39370078740157483" top="0.39370078740157483" bottom="0.39370078740157483" header="0" footer="0"/>
  <pageSetup paperSize="8"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rgb="FF92D050"/>
    <pageSetUpPr fitToPage="1"/>
  </sheetPr>
  <dimension ref="A1:Q42"/>
  <sheetViews>
    <sheetView showGridLines="0" zoomScaleNormal="100" workbookViewId="0">
      <pane xSplit="1" ySplit="4" topLeftCell="B5" activePane="bottomRight" state="frozen"/>
      <selection activeCell="A24" sqref="A24"/>
      <selection pane="topRight" activeCell="A24" sqref="A24"/>
      <selection pane="bottomLeft" activeCell="A24" sqref="A24"/>
      <selection pane="bottomRight" activeCell="A2" sqref="A2"/>
    </sheetView>
  </sheetViews>
  <sheetFormatPr defaultRowHeight="13.2" x14ac:dyDescent="0.25"/>
  <cols>
    <col min="1" max="1" width="38.77734375" style="1" customWidth="1"/>
    <col min="2" max="3" width="16.5546875" style="2" customWidth="1"/>
    <col min="4" max="4" width="16.5546875" style="4" customWidth="1"/>
    <col min="5" max="7" width="16.5546875" style="2" customWidth="1"/>
    <col min="8" max="8" width="16.5546875" style="4" customWidth="1"/>
    <col min="9" max="11" width="16.5546875" style="2" customWidth="1"/>
    <col min="12" max="17" width="9.21875" style="2" customWidth="1"/>
  </cols>
  <sheetData>
    <row r="1" spans="1:17" s="76" customFormat="1" ht="13.8" x14ac:dyDescent="0.3">
      <c r="A1" s="93" t="s">
        <v>56</v>
      </c>
      <c r="B1" s="72"/>
      <c r="C1" s="72"/>
      <c r="D1" s="75"/>
      <c r="E1" s="72"/>
      <c r="F1" s="72"/>
      <c r="G1" s="72"/>
      <c r="H1" s="75"/>
      <c r="I1" s="72"/>
      <c r="J1" s="72"/>
      <c r="K1" s="72"/>
      <c r="L1" s="72"/>
      <c r="M1" s="72"/>
      <c r="N1" s="72"/>
      <c r="O1" s="72"/>
      <c r="P1" s="72"/>
      <c r="Q1" s="72"/>
    </row>
    <row r="2" spans="1:17" ht="18" x14ac:dyDescent="0.35">
      <c r="A2" s="17" t="s">
        <v>210</v>
      </c>
      <c r="B2"/>
      <c r="C2"/>
      <c r="D2"/>
      <c r="E2"/>
      <c r="F2"/>
      <c r="G2"/>
      <c r="H2"/>
      <c r="I2"/>
      <c r="J2"/>
      <c r="K2"/>
    </row>
    <row r="3" spans="1:17" ht="14.4" x14ac:dyDescent="0.3">
      <c r="A3" s="18"/>
      <c r="B3" s="315" t="s">
        <v>85</v>
      </c>
      <c r="C3" s="315"/>
      <c r="D3" s="315"/>
      <c r="E3" s="315"/>
      <c r="F3" s="315"/>
      <c r="G3" s="315" t="s">
        <v>86</v>
      </c>
      <c r="H3" s="315"/>
      <c r="I3" s="315"/>
      <c r="J3" s="315"/>
      <c r="K3" s="315"/>
    </row>
    <row r="4" spans="1:17" ht="14.4" x14ac:dyDescent="0.3">
      <c r="A4" s="20" t="s">
        <v>75</v>
      </c>
      <c r="B4" s="34" t="s">
        <v>99</v>
      </c>
      <c r="C4" s="34" t="s">
        <v>100</v>
      </c>
      <c r="D4" s="34" t="s">
        <v>60</v>
      </c>
      <c r="E4" s="34" t="s">
        <v>127</v>
      </c>
      <c r="F4" s="34" t="s">
        <v>61</v>
      </c>
      <c r="G4" s="34" t="s">
        <v>99</v>
      </c>
      <c r="H4" s="34" t="s">
        <v>100</v>
      </c>
      <c r="I4" s="34" t="s">
        <v>60</v>
      </c>
      <c r="J4" s="34" t="s">
        <v>127</v>
      </c>
      <c r="K4" s="34" t="s">
        <v>61</v>
      </c>
      <c r="L4"/>
      <c r="M4"/>
      <c r="N4"/>
      <c r="O4"/>
      <c r="P4"/>
      <c r="Q4"/>
    </row>
    <row r="5" spans="1:17" ht="13.8" x14ac:dyDescent="0.3">
      <c r="A5" s="23" t="s">
        <v>0</v>
      </c>
      <c r="B5" s="24">
        <v>25013.74</v>
      </c>
      <c r="C5" s="24">
        <v>23730.01</v>
      </c>
      <c r="D5" s="29">
        <f>C5/B5</f>
        <v>0.94867900601829225</v>
      </c>
      <c r="E5" s="24">
        <v>17667.169999999998</v>
      </c>
      <c r="F5" s="29">
        <f>E5/C5</f>
        <v>0.74450748229773178</v>
      </c>
      <c r="G5" s="24">
        <v>6155.26</v>
      </c>
      <c r="H5" s="24">
        <v>5866.99</v>
      </c>
      <c r="I5" s="29">
        <f>H5/G5</f>
        <v>0.95316688490819224</v>
      </c>
      <c r="J5" s="24">
        <v>3733.83</v>
      </c>
      <c r="K5" s="29">
        <f>J5/H5</f>
        <v>0.63641322040773896</v>
      </c>
      <c r="L5"/>
      <c r="M5" s="47"/>
      <c r="N5"/>
      <c r="O5"/>
      <c r="P5"/>
      <c r="Q5"/>
    </row>
    <row r="6" spans="1:17" ht="13.8" x14ac:dyDescent="0.3">
      <c r="A6" s="23" t="s">
        <v>1</v>
      </c>
      <c r="B6" s="24">
        <v>9208.56</v>
      </c>
      <c r="C6" s="24">
        <v>7901.59</v>
      </c>
      <c r="D6" s="29">
        <f t="shared" ref="D6:D20" si="0">C6/B6</f>
        <v>0.85807009999391881</v>
      </c>
      <c r="E6" s="24">
        <v>6248.23</v>
      </c>
      <c r="F6" s="29">
        <f t="shared" ref="F6:F20" si="1">E6/C6</f>
        <v>0.79075603770886616</v>
      </c>
      <c r="G6" s="24">
        <v>1627.44</v>
      </c>
      <c r="H6" s="24">
        <v>1360.41</v>
      </c>
      <c r="I6" s="29">
        <f t="shared" ref="I6:I20" si="2">H6/G6</f>
        <v>0.83592021825689433</v>
      </c>
      <c r="J6" s="24">
        <v>983.77</v>
      </c>
      <c r="K6" s="29">
        <f t="shared" ref="K6:K20" si="3">J6/H6</f>
        <v>0.72314228798670988</v>
      </c>
      <c r="L6"/>
      <c r="M6"/>
      <c r="N6"/>
      <c r="O6"/>
      <c r="P6"/>
      <c r="Q6"/>
    </row>
    <row r="7" spans="1:17" ht="13.8" x14ac:dyDescent="0.3">
      <c r="A7" s="23" t="s">
        <v>2</v>
      </c>
      <c r="B7" s="24">
        <v>14203.31</v>
      </c>
      <c r="C7" s="24">
        <v>12516.94</v>
      </c>
      <c r="D7" s="29">
        <f t="shared" si="0"/>
        <v>0.88126922527213736</v>
      </c>
      <c r="E7" s="24">
        <v>9916.16</v>
      </c>
      <c r="F7" s="29">
        <f t="shared" si="1"/>
        <v>0.79221918456108276</v>
      </c>
      <c r="G7" s="24">
        <v>3691.69</v>
      </c>
      <c r="H7" s="24">
        <v>3174.06</v>
      </c>
      <c r="I7" s="29">
        <f t="shared" si="2"/>
        <v>0.85978508487982463</v>
      </c>
      <c r="J7" s="24">
        <v>2308.84</v>
      </c>
      <c r="K7" s="29">
        <f t="shared" si="3"/>
        <v>0.72740905969011305</v>
      </c>
      <c r="L7"/>
      <c r="M7"/>
      <c r="N7"/>
      <c r="O7"/>
      <c r="P7"/>
      <c r="Q7"/>
    </row>
    <row r="8" spans="1:17" s="5" customFormat="1" ht="13.8" x14ac:dyDescent="0.3">
      <c r="A8" s="23" t="s">
        <v>3</v>
      </c>
      <c r="B8" s="24">
        <v>8060.61</v>
      </c>
      <c r="C8" s="24">
        <v>6377.17</v>
      </c>
      <c r="D8" s="29">
        <f t="shared" si="0"/>
        <v>0.79115228251956127</v>
      </c>
      <c r="E8" s="24">
        <v>4803.5200000000004</v>
      </c>
      <c r="F8" s="29">
        <f t="shared" si="1"/>
        <v>0.75323693738758735</v>
      </c>
      <c r="G8" s="24">
        <v>1195.3900000000001</v>
      </c>
      <c r="H8" s="24">
        <v>989.83</v>
      </c>
      <c r="I8" s="29">
        <f t="shared" si="2"/>
        <v>0.82803938463597648</v>
      </c>
      <c r="J8" s="24">
        <v>636.48</v>
      </c>
      <c r="K8" s="29">
        <f t="shared" si="3"/>
        <v>0.64301950840043243</v>
      </c>
    </row>
    <row r="9" spans="1:17" s="5" customFormat="1" ht="13.8" x14ac:dyDescent="0.3">
      <c r="A9" s="23" t="s">
        <v>4</v>
      </c>
      <c r="B9" s="24">
        <v>2487.9899999999998</v>
      </c>
      <c r="C9" s="24">
        <v>2315.3000000000002</v>
      </c>
      <c r="D9" s="29">
        <f t="shared" si="0"/>
        <v>0.93059055703600113</v>
      </c>
      <c r="E9" s="24">
        <v>1648.84</v>
      </c>
      <c r="F9" s="29">
        <f t="shared" si="1"/>
        <v>0.71214961344102268</v>
      </c>
      <c r="G9" s="24">
        <v>2159.0100000000002</v>
      </c>
      <c r="H9" s="24">
        <v>1989.7</v>
      </c>
      <c r="I9" s="29">
        <f t="shared" si="2"/>
        <v>0.92157979814822533</v>
      </c>
      <c r="J9" s="24">
        <v>1195.1600000000001</v>
      </c>
      <c r="K9" s="29">
        <f t="shared" si="3"/>
        <v>0.6006734683620647</v>
      </c>
    </row>
    <row r="10" spans="1:17" s="5" customFormat="1" ht="13.8" x14ac:dyDescent="0.3">
      <c r="A10" s="23" t="s">
        <v>5</v>
      </c>
      <c r="B10" s="24">
        <v>63653.67</v>
      </c>
      <c r="C10" s="24">
        <v>45849.16</v>
      </c>
      <c r="D10" s="29">
        <f t="shared" si="0"/>
        <v>0.72029091174161686</v>
      </c>
      <c r="E10" s="24">
        <v>34466.870000000003</v>
      </c>
      <c r="F10" s="29">
        <f t="shared" si="1"/>
        <v>0.75174485203218555</v>
      </c>
      <c r="G10" s="24">
        <v>22572.33</v>
      </c>
      <c r="H10" s="24">
        <v>17366.84</v>
      </c>
      <c r="I10" s="29">
        <f t="shared" si="2"/>
        <v>0.76938623527123695</v>
      </c>
      <c r="J10" s="24">
        <v>12079.13</v>
      </c>
      <c r="K10" s="29">
        <f t="shared" si="3"/>
        <v>0.69552837476478158</v>
      </c>
    </row>
    <row r="11" spans="1:17" s="5" customFormat="1" ht="13.8" x14ac:dyDescent="0.3">
      <c r="A11" s="136" t="s">
        <v>77</v>
      </c>
      <c r="B11" s="85">
        <v>5002.28</v>
      </c>
      <c r="C11" s="85">
        <v>1612.49</v>
      </c>
      <c r="D11" s="114">
        <f t="shared" si="0"/>
        <v>0.32235100794037919</v>
      </c>
      <c r="E11" s="85">
        <v>1261.46</v>
      </c>
      <c r="F11" s="29">
        <f t="shared" si="1"/>
        <v>0.78230562670156101</v>
      </c>
      <c r="G11" s="85">
        <v>1236.72</v>
      </c>
      <c r="H11" s="85">
        <v>618.51</v>
      </c>
      <c r="I11" s="114">
        <f t="shared" si="2"/>
        <v>0.50012128856976512</v>
      </c>
      <c r="J11" s="85">
        <v>408.54</v>
      </c>
      <c r="K11" s="135">
        <f t="shared" si="3"/>
        <v>0.66052286947664551</v>
      </c>
    </row>
    <row r="12" spans="1:17" s="5" customFormat="1" ht="13.8" x14ac:dyDescent="0.3">
      <c r="A12" s="136" t="s">
        <v>79</v>
      </c>
      <c r="B12" s="85">
        <v>1843.22</v>
      </c>
      <c r="C12" s="85">
        <v>705.23</v>
      </c>
      <c r="D12" s="114">
        <f t="shared" si="0"/>
        <v>0.3826076105945031</v>
      </c>
      <c r="E12" s="85">
        <v>465.26</v>
      </c>
      <c r="F12" s="29">
        <f t="shared" si="1"/>
        <v>0.65972803198956365</v>
      </c>
      <c r="G12" s="85">
        <v>340.78</v>
      </c>
      <c r="H12" s="85">
        <v>169.77</v>
      </c>
      <c r="I12" s="114">
        <f t="shared" si="2"/>
        <v>0.49818064440401438</v>
      </c>
      <c r="J12" s="85">
        <v>119.74</v>
      </c>
      <c r="K12" s="135">
        <f t="shared" si="3"/>
        <v>0.70530718030276252</v>
      </c>
    </row>
    <row r="13" spans="1:17" s="5" customFormat="1" ht="13.8" x14ac:dyDescent="0.3">
      <c r="A13" s="136" t="s">
        <v>80</v>
      </c>
      <c r="B13" s="85">
        <v>1544.77</v>
      </c>
      <c r="C13" s="85">
        <v>863.79</v>
      </c>
      <c r="D13" s="114">
        <f t="shared" si="0"/>
        <v>0.55917062086912617</v>
      </c>
      <c r="E13" s="85">
        <v>613.91</v>
      </c>
      <c r="F13" s="29">
        <f t="shared" si="1"/>
        <v>0.71071672512995054</v>
      </c>
      <c r="G13" s="85">
        <v>732.23</v>
      </c>
      <c r="H13" s="85">
        <v>443.21</v>
      </c>
      <c r="I13" s="114">
        <f t="shared" si="2"/>
        <v>0.60528795597011864</v>
      </c>
      <c r="J13" s="85">
        <v>286.08999999999997</v>
      </c>
      <c r="K13" s="135">
        <f t="shared" si="3"/>
        <v>0.64549536337176505</v>
      </c>
    </row>
    <row r="14" spans="1:17" s="5" customFormat="1" ht="13.8" x14ac:dyDescent="0.3">
      <c r="A14" s="136" t="s">
        <v>78</v>
      </c>
      <c r="B14" s="85">
        <v>25501.86</v>
      </c>
      <c r="C14" s="85">
        <v>18296.759999999998</v>
      </c>
      <c r="D14" s="114">
        <f t="shared" si="0"/>
        <v>0.71746766706428466</v>
      </c>
      <c r="E14" s="85">
        <v>14291.06</v>
      </c>
      <c r="F14" s="29">
        <f t="shared" si="1"/>
        <v>0.78107052833397828</v>
      </c>
      <c r="G14" s="85">
        <v>10594.14</v>
      </c>
      <c r="H14" s="85">
        <v>8060.24</v>
      </c>
      <c r="I14" s="114">
        <f t="shared" si="2"/>
        <v>0.76082060459839118</v>
      </c>
      <c r="J14" s="85">
        <v>5882.94</v>
      </c>
      <c r="K14" s="135">
        <f t="shared" si="3"/>
        <v>0.72987156709973888</v>
      </c>
    </row>
    <row r="15" spans="1:17" s="5" customFormat="1" ht="13.8" x14ac:dyDescent="0.3">
      <c r="A15" s="136" t="s">
        <v>84</v>
      </c>
      <c r="B15" s="85">
        <v>29761.54</v>
      </c>
      <c r="C15" s="85">
        <v>24370.89</v>
      </c>
      <c r="D15" s="114">
        <f t="shared" si="0"/>
        <v>0.81887194009449771</v>
      </c>
      <c r="E15" s="85">
        <v>17835.18</v>
      </c>
      <c r="F15" s="29">
        <f t="shared" si="1"/>
        <v>0.73182308893930426</v>
      </c>
      <c r="G15" s="85">
        <v>9668.4599999999991</v>
      </c>
      <c r="H15" s="85">
        <v>8075.11</v>
      </c>
      <c r="I15" s="114">
        <f t="shared" si="2"/>
        <v>0.8352012626623061</v>
      </c>
      <c r="J15" s="85">
        <v>5381.82</v>
      </c>
      <c r="K15" s="135">
        <f t="shared" si="3"/>
        <v>0.66647017811522069</v>
      </c>
    </row>
    <row r="16" spans="1:17" s="5" customFormat="1" ht="13.8" x14ac:dyDescent="0.3">
      <c r="A16" s="23" t="s">
        <v>6</v>
      </c>
      <c r="B16" s="24">
        <v>18045.09</v>
      </c>
      <c r="C16" s="24">
        <v>14551.44</v>
      </c>
      <c r="D16" s="29">
        <f t="shared" si="0"/>
        <v>0.80639331807156411</v>
      </c>
      <c r="E16" s="24">
        <v>11164.27</v>
      </c>
      <c r="F16" s="29">
        <f t="shared" si="1"/>
        <v>0.7672278482404491</v>
      </c>
      <c r="G16" s="24">
        <v>8128.91</v>
      </c>
      <c r="H16" s="24">
        <v>7049.56</v>
      </c>
      <c r="I16" s="29">
        <f t="shared" si="2"/>
        <v>0.86722082050361005</v>
      </c>
      <c r="J16" s="24">
        <v>4476.7299999999996</v>
      </c>
      <c r="K16" s="29">
        <f t="shared" si="3"/>
        <v>0.6350367966227678</v>
      </c>
    </row>
    <row r="17" spans="1:17" s="5" customFormat="1" ht="13.8" x14ac:dyDescent="0.3">
      <c r="A17" s="23" t="s">
        <v>7</v>
      </c>
      <c r="B17" s="134">
        <v>29769.53</v>
      </c>
      <c r="C17" s="134">
        <v>26864.95</v>
      </c>
      <c r="D17" s="29">
        <f t="shared" si="0"/>
        <v>0.90243110993018705</v>
      </c>
      <c r="E17" s="134">
        <v>19908.77</v>
      </c>
      <c r="F17" s="29">
        <f t="shared" si="1"/>
        <v>0.74106856703623125</v>
      </c>
      <c r="G17" s="24">
        <v>6122.47</v>
      </c>
      <c r="H17" s="24">
        <v>5858.05</v>
      </c>
      <c r="I17" s="29">
        <f t="shared" si="2"/>
        <v>0.95681154828035087</v>
      </c>
      <c r="J17" s="134">
        <v>3818.23</v>
      </c>
      <c r="K17" s="29">
        <f t="shared" si="3"/>
        <v>0.65179197855941817</v>
      </c>
    </row>
    <row r="18" spans="1:17" s="5" customFormat="1" ht="13.8" x14ac:dyDescent="0.3">
      <c r="A18" s="23" t="s">
        <v>8</v>
      </c>
      <c r="B18" s="134">
        <v>55843.32</v>
      </c>
      <c r="C18" s="134">
        <v>47849.35</v>
      </c>
      <c r="D18" s="29">
        <f t="shared" si="0"/>
        <v>0.8568500225273139</v>
      </c>
      <c r="E18" s="134">
        <v>35202.879999999997</v>
      </c>
      <c r="F18" s="29">
        <f t="shared" si="1"/>
        <v>0.73570236586285909</v>
      </c>
      <c r="G18" s="24">
        <v>18415.68</v>
      </c>
      <c r="H18" s="24">
        <v>16143.65</v>
      </c>
      <c r="I18" s="29">
        <f t="shared" si="2"/>
        <v>0.87662524544301379</v>
      </c>
      <c r="J18" s="134">
        <v>11636.12</v>
      </c>
      <c r="K18" s="29">
        <f t="shared" si="3"/>
        <v>0.7207861914746666</v>
      </c>
    </row>
    <row r="19" spans="1:17" s="5" customFormat="1" ht="13.8" x14ac:dyDescent="0.3">
      <c r="A19" s="23" t="s">
        <v>9</v>
      </c>
      <c r="B19" s="134">
        <v>18779.71</v>
      </c>
      <c r="C19" s="134">
        <v>14753.56</v>
      </c>
      <c r="D19" s="29">
        <f t="shared" si="0"/>
        <v>0.78561170539907166</v>
      </c>
      <c r="E19" s="134">
        <v>11372.4</v>
      </c>
      <c r="F19" s="29">
        <f t="shared" si="1"/>
        <v>0.77082412651590526</v>
      </c>
      <c r="G19" s="24">
        <v>4635.29</v>
      </c>
      <c r="H19" s="24">
        <v>3730.44</v>
      </c>
      <c r="I19" s="29">
        <f t="shared" si="2"/>
        <v>0.8047910702458746</v>
      </c>
      <c r="J19" s="134">
        <v>2556.6</v>
      </c>
      <c r="K19" s="29">
        <f t="shared" si="3"/>
        <v>0.6853347058255862</v>
      </c>
    </row>
    <row r="20" spans="1:17" s="5" customFormat="1" ht="13.8" x14ac:dyDescent="0.3">
      <c r="A20" s="35" t="s">
        <v>81</v>
      </c>
      <c r="B20" s="86">
        <v>245156.46</v>
      </c>
      <c r="C20" s="86">
        <v>202786.37000000002</v>
      </c>
      <c r="D20" s="48">
        <f t="shared" si="0"/>
        <v>0.82717122771311036</v>
      </c>
      <c r="E20" s="86">
        <v>152450.01</v>
      </c>
      <c r="F20" s="48">
        <f t="shared" si="1"/>
        <v>0.75177641376982085</v>
      </c>
      <c r="G20" s="86">
        <v>74714.539999999994</v>
      </c>
      <c r="H20" s="86">
        <v>63539.630000000005</v>
      </c>
      <c r="I20" s="48">
        <f t="shared" si="2"/>
        <v>0.85043192396018241</v>
      </c>
      <c r="J20" s="86">
        <v>43432.99</v>
      </c>
      <c r="K20" s="48">
        <f t="shared" si="3"/>
        <v>0.68355749002630317</v>
      </c>
      <c r="M20" s="46"/>
      <c r="N20" s="46"/>
    </row>
    <row r="21" spans="1:17" ht="13.8" x14ac:dyDescent="0.3">
      <c r="A21" s="54"/>
      <c r="B21" s="38" t="s">
        <v>125</v>
      </c>
      <c r="G21" s="51"/>
      <c r="L21"/>
      <c r="M21"/>
      <c r="N21"/>
      <c r="O21"/>
      <c r="P21"/>
      <c r="Q21"/>
    </row>
    <row r="22" spans="1:17" x14ac:dyDescent="0.25">
      <c r="B22" s="80" t="s">
        <v>128</v>
      </c>
      <c r="L22"/>
      <c r="M22"/>
      <c r="N22"/>
      <c r="O22"/>
      <c r="P22"/>
      <c r="Q22"/>
    </row>
    <row r="23" spans="1:17" x14ac:dyDescent="0.25">
      <c r="B23" s="80" t="s">
        <v>126</v>
      </c>
      <c r="L23"/>
      <c r="M23"/>
      <c r="N23"/>
      <c r="O23"/>
      <c r="P23"/>
      <c r="Q23"/>
    </row>
    <row r="24" spans="1:17" x14ac:dyDescent="0.25">
      <c r="B24" s="80" t="s">
        <v>130</v>
      </c>
      <c r="L24"/>
      <c r="M24"/>
      <c r="N24"/>
      <c r="O24"/>
      <c r="P24"/>
      <c r="Q24"/>
    </row>
    <row r="25" spans="1:17" x14ac:dyDescent="0.25">
      <c r="B25" s="38" t="s">
        <v>168</v>
      </c>
      <c r="L25"/>
      <c r="M25"/>
      <c r="N25"/>
      <c r="O25"/>
      <c r="P25"/>
      <c r="Q25"/>
    </row>
    <row r="26" spans="1:17" x14ac:dyDescent="0.25">
      <c r="F26" s="4"/>
      <c r="L26"/>
      <c r="M26"/>
      <c r="N26"/>
      <c r="O26"/>
      <c r="P26"/>
      <c r="Q26"/>
    </row>
    <row r="28" spans="1:17" x14ac:dyDescent="0.25">
      <c r="D28" s="229"/>
    </row>
    <row r="29" spans="1:17" x14ac:dyDescent="0.25">
      <c r="D29" s="229"/>
    </row>
    <row r="30" spans="1:17" x14ac:dyDescent="0.25">
      <c r="D30" s="229"/>
    </row>
    <row r="31" spans="1:17" x14ac:dyDescent="0.25">
      <c r="D31" s="229"/>
    </row>
    <row r="32" spans="1:17" x14ac:dyDescent="0.25">
      <c r="D32" s="229"/>
    </row>
    <row r="33" spans="4:8" x14ac:dyDescent="0.25">
      <c r="D33" s="229"/>
    </row>
    <row r="34" spans="4:8" x14ac:dyDescent="0.25">
      <c r="D34" s="229"/>
    </row>
    <row r="35" spans="4:8" x14ac:dyDescent="0.25">
      <c r="D35" s="229"/>
    </row>
    <row r="36" spans="4:8" x14ac:dyDescent="0.25">
      <c r="D36" s="229"/>
    </row>
    <row r="37" spans="4:8" x14ac:dyDescent="0.25">
      <c r="D37" s="229"/>
      <c r="H37" s="229"/>
    </row>
    <row r="38" spans="4:8" x14ac:dyDescent="0.25">
      <c r="D38" s="229"/>
      <c r="H38" s="229"/>
    </row>
    <row r="39" spans="4:8" x14ac:dyDescent="0.25">
      <c r="D39" s="229"/>
      <c r="H39" s="229"/>
    </row>
    <row r="40" spans="4:8" x14ac:dyDescent="0.25">
      <c r="D40" s="229"/>
      <c r="H40" s="230"/>
    </row>
    <row r="41" spans="4:8" x14ac:dyDescent="0.25">
      <c r="H41" s="230"/>
    </row>
    <row r="42" spans="4:8" x14ac:dyDescent="0.25">
      <c r="H42" s="230"/>
    </row>
  </sheetData>
  <mergeCells count="2">
    <mergeCell ref="B3:F3"/>
    <mergeCell ref="G3:K3"/>
  </mergeCells>
  <phoneticPr fontId="5" type="noConversion"/>
  <hyperlinks>
    <hyperlink ref="A1" location="Contents!A1" display="&lt;Back to contents&gt;" xr:uid="{00000000-0004-0000-0600-000000000000}"/>
  </hyperlinks>
  <pageMargins left="0.39370078740157483" right="0.39370078740157483" top="0.39370078740157483" bottom="0.39370078740157483" header="0" footer="0"/>
  <pageSetup paperSize="8"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tabColor rgb="FF92D050"/>
    <pageSetUpPr fitToPage="1"/>
  </sheetPr>
  <dimension ref="A1:Q49"/>
  <sheetViews>
    <sheetView showGridLines="0" zoomScaleNormal="100" workbookViewId="0">
      <pane xSplit="1" ySplit="4" topLeftCell="B5" activePane="bottomRight" state="frozen"/>
      <selection activeCell="A24" sqref="A24"/>
      <selection pane="topRight" activeCell="A24" sqref="A24"/>
      <selection pane="bottomLeft" activeCell="A24" sqref="A24"/>
      <selection pane="bottomRight" activeCell="A2" sqref="A2"/>
    </sheetView>
  </sheetViews>
  <sheetFormatPr defaultColWidth="122.21875" defaultRowHeight="13.2" x14ac:dyDescent="0.25"/>
  <cols>
    <col min="1" max="1" width="38.77734375" style="1" customWidth="1"/>
    <col min="2" max="3" width="16.5546875" style="2" customWidth="1"/>
    <col min="4" max="4" width="16.5546875" style="4" customWidth="1"/>
    <col min="5" max="7" width="16.5546875" style="2" customWidth="1"/>
    <col min="8" max="9" width="16.5546875" style="4" customWidth="1"/>
    <col min="10" max="11" width="16.5546875" style="2" customWidth="1"/>
    <col min="12" max="12" width="28" style="2" customWidth="1"/>
    <col min="13" max="17" width="122.21875" style="2" customWidth="1"/>
  </cols>
  <sheetData>
    <row r="1" spans="1:17" s="76" customFormat="1" ht="13.8" x14ac:dyDescent="0.3">
      <c r="A1" s="74" t="s">
        <v>57</v>
      </c>
      <c r="B1" s="72"/>
      <c r="C1" s="72"/>
      <c r="D1" s="75"/>
      <c r="E1" s="72"/>
      <c r="F1" s="75"/>
      <c r="G1" s="75"/>
      <c r="H1" s="75"/>
      <c r="I1" s="75"/>
      <c r="J1" s="72"/>
      <c r="K1" s="72"/>
      <c r="L1" s="72"/>
      <c r="M1" s="72"/>
      <c r="N1" s="72"/>
      <c r="O1" s="72"/>
      <c r="P1" s="72"/>
      <c r="Q1" s="72"/>
    </row>
    <row r="2" spans="1:17" ht="18" x14ac:dyDescent="0.35">
      <c r="A2" s="13" t="s">
        <v>211</v>
      </c>
      <c r="B2"/>
      <c r="C2"/>
      <c r="D2"/>
      <c r="E2"/>
      <c r="F2"/>
    </row>
    <row r="3" spans="1:17" ht="15.6" x14ac:dyDescent="0.3">
      <c r="A3" s="22"/>
      <c r="B3" s="315" t="s">
        <v>114</v>
      </c>
      <c r="C3" s="315"/>
      <c r="D3" s="315"/>
      <c r="E3" s="315"/>
      <c r="F3" s="315"/>
      <c r="G3" s="315" t="s">
        <v>115</v>
      </c>
      <c r="H3" s="315"/>
      <c r="I3" s="315"/>
      <c r="J3" s="315"/>
      <c r="K3" s="315"/>
    </row>
    <row r="4" spans="1:17" ht="14.4" x14ac:dyDescent="0.3">
      <c r="A4" s="20" t="s">
        <v>87</v>
      </c>
      <c r="B4" s="34" t="s">
        <v>99</v>
      </c>
      <c r="C4" s="34" t="s">
        <v>100</v>
      </c>
      <c r="D4" s="34" t="s">
        <v>60</v>
      </c>
      <c r="E4" s="34" t="s">
        <v>127</v>
      </c>
      <c r="F4" s="34" t="s">
        <v>61</v>
      </c>
      <c r="G4" s="34" t="s">
        <v>99</v>
      </c>
      <c r="H4" s="34" t="s">
        <v>100</v>
      </c>
      <c r="I4" s="34" t="s">
        <v>60</v>
      </c>
      <c r="J4" s="34" t="s">
        <v>127</v>
      </c>
      <c r="K4" s="34" t="s">
        <v>61</v>
      </c>
    </row>
    <row r="5" spans="1:17" ht="13.8" x14ac:dyDescent="0.3">
      <c r="A5" s="23" t="s">
        <v>0</v>
      </c>
      <c r="B5" s="110">
        <v>484</v>
      </c>
      <c r="C5" s="110">
        <v>445</v>
      </c>
      <c r="D5" s="29">
        <f>C5/B5</f>
        <v>0.91942148760330578</v>
      </c>
      <c r="E5" s="110">
        <v>304</v>
      </c>
      <c r="F5" s="29">
        <f>E5/C5</f>
        <v>0.68314606741573036</v>
      </c>
      <c r="G5" s="110">
        <v>30366</v>
      </c>
      <c r="H5" s="110">
        <v>28809</v>
      </c>
      <c r="I5" s="29">
        <f t="shared" ref="I5:I20" si="0">H5/G5</f>
        <v>0.94872554831061051</v>
      </c>
      <c r="J5" s="110">
        <v>21009</v>
      </c>
      <c r="K5" s="29">
        <f>J5/H5</f>
        <v>0.72925127564302827</v>
      </c>
      <c r="Q5"/>
    </row>
    <row r="6" spans="1:17" ht="13.8" x14ac:dyDescent="0.3">
      <c r="A6" s="23" t="s">
        <v>1</v>
      </c>
      <c r="B6" s="110">
        <v>145</v>
      </c>
      <c r="C6" s="110">
        <v>114</v>
      </c>
      <c r="D6" s="29">
        <f t="shared" ref="D6:D20" si="1">C6/B6</f>
        <v>0.78620689655172415</v>
      </c>
      <c r="E6" s="110">
        <v>93</v>
      </c>
      <c r="F6" s="29">
        <f t="shared" ref="F6:F20" si="2">E6/C6</f>
        <v>0.81578947368421051</v>
      </c>
      <c r="G6" s="110">
        <v>10396</v>
      </c>
      <c r="H6" s="110">
        <v>9015</v>
      </c>
      <c r="I6" s="29">
        <f t="shared" si="0"/>
        <v>0.86716044632550981</v>
      </c>
      <c r="J6" s="110">
        <v>7046</v>
      </c>
      <c r="K6" s="29">
        <f t="shared" ref="K6:K20" si="3">J6/H6</f>
        <v>0.78158624514697728</v>
      </c>
      <c r="Q6"/>
    </row>
    <row r="7" spans="1:17" ht="13.8" x14ac:dyDescent="0.3">
      <c r="A7" s="23" t="s">
        <v>2</v>
      </c>
      <c r="B7" s="110">
        <v>231</v>
      </c>
      <c r="C7" s="110">
        <v>199</v>
      </c>
      <c r="D7" s="29">
        <f t="shared" si="1"/>
        <v>0.8614718614718615</v>
      </c>
      <c r="E7" s="110">
        <v>157</v>
      </c>
      <c r="F7" s="29">
        <f t="shared" si="2"/>
        <v>0.78894472361809043</v>
      </c>
      <c r="G7" s="110">
        <v>17419</v>
      </c>
      <c r="H7" s="110">
        <v>15423</v>
      </c>
      <c r="I7" s="29">
        <f t="shared" si="0"/>
        <v>0.88541248062460531</v>
      </c>
      <c r="J7" s="110">
        <v>11970</v>
      </c>
      <c r="K7" s="29">
        <f t="shared" si="3"/>
        <v>0.77611359657654155</v>
      </c>
      <c r="Q7"/>
    </row>
    <row r="8" spans="1:17" ht="13.8" x14ac:dyDescent="0.3">
      <c r="A8" s="23" t="s">
        <v>3</v>
      </c>
      <c r="B8" s="110">
        <v>105</v>
      </c>
      <c r="C8" s="110">
        <v>88</v>
      </c>
      <c r="D8" s="29">
        <f t="shared" si="1"/>
        <v>0.83809523809523812</v>
      </c>
      <c r="E8" s="110">
        <v>63</v>
      </c>
      <c r="F8" s="29">
        <f t="shared" si="2"/>
        <v>0.71590909090909094</v>
      </c>
      <c r="G8" s="110">
        <v>9132</v>
      </c>
      <c r="H8" s="110">
        <v>7271</v>
      </c>
      <c r="I8" s="29">
        <f t="shared" si="0"/>
        <v>0.79621112571178276</v>
      </c>
      <c r="J8" s="110">
        <v>5353</v>
      </c>
      <c r="K8" s="29">
        <f t="shared" si="3"/>
        <v>0.73621235043322786</v>
      </c>
      <c r="Q8"/>
    </row>
    <row r="9" spans="1:17" ht="13.8" x14ac:dyDescent="0.3">
      <c r="A9" s="23" t="s">
        <v>4</v>
      </c>
      <c r="B9" s="110">
        <v>128</v>
      </c>
      <c r="C9" s="110">
        <v>101</v>
      </c>
      <c r="D9" s="29">
        <f t="shared" si="1"/>
        <v>0.7890625</v>
      </c>
      <c r="E9" s="110">
        <v>69</v>
      </c>
      <c r="F9" s="29">
        <f t="shared" si="2"/>
        <v>0.68316831683168322</v>
      </c>
      <c r="G9" s="110">
        <v>4265</v>
      </c>
      <c r="H9" s="110">
        <v>3995</v>
      </c>
      <c r="I9" s="29">
        <f t="shared" si="0"/>
        <v>0.93669402110199296</v>
      </c>
      <c r="J9" s="110">
        <v>2700</v>
      </c>
      <c r="K9" s="29">
        <f t="shared" si="3"/>
        <v>0.6758448060075094</v>
      </c>
      <c r="Q9"/>
    </row>
    <row r="10" spans="1:17" ht="13.8" x14ac:dyDescent="0.3">
      <c r="A10" s="23" t="s">
        <v>5</v>
      </c>
      <c r="B10" s="110">
        <v>2236</v>
      </c>
      <c r="C10" s="110">
        <v>1612</v>
      </c>
      <c r="D10" s="29">
        <f t="shared" si="1"/>
        <v>0.72093023255813948</v>
      </c>
      <c r="E10" s="110">
        <v>1202</v>
      </c>
      <c r="F10" s="29">
        <f t="shared" si="2"/>
        <v>0.74565756823821339</v>
      </c>
      <c r="G10" s="110">
        <v>81068</v>
      </c>
      <c r="H10" s="110">
        <v>59399</v>
      </c>
      <c r="I10" s="29">
        <f t="shared" si="0"/>
        <v>0.73270587654808306</v>
      </c>
      <c r="J10" s="110">
        <v>44145</v>
      </c>
      <c r="K10" s="29">
        <f t="shared" si="3"/>
        <v>0.74319432987087319</v>
      </c>
      <c r="Q10"/>
    </row>
    <row r="11" spans="1:17" ht="13.8" x14ac:dyDescent="0.3">
      <c r="A11" s="28" t="s">
        <v>77</v>
      </c>
      <c r="B11" s="134">
        <v>85</v>
      </c>
      <c r="C11" s="134">
        <v>49</v>
      </c>
      <c r="D11" s="114">
        <f t="shared" si="1"/>
        <v>0.57647058823529407</v>
      </c>
      <c r="E11" s="134">
        <v>44</v>
      </c>
      <c r="F11" s="114">
        <f t="shared" si="2"/>
        <v>0.89795918367346939</v>
      </c>
      <c r="G11" s="134">
        <v>6220</v>
      </c>
      <c r="H11" s="134">
        <v>2063</v>
      </c>
      <c r="I11" s="114">
        <f t="shared" si="0"/>
        <v>0.33167202572347265</v>
      </c>
      <c r="J11" s="134">
        <v>1574</v>
      </c>
      <c r="K11" s="114">
        <f t="shared" si="3"/>
        <v>0.76296655356277265</v>
      </c>
      <c r="Q11"/>
    </row>
    <row r="12" spans="1:17" ht="13.8" x14ac:dyDescent="0.3">
      <c r="A12" s="28" t="s">
        <v>79</v>
      </c>
      <c r="B12" s="134">
        <v>35</v>
      </c>
      <c r="C12" s="134">
        <v>17</v>
      </c>
      <c r="D12" s="114">
        <f t="shared" si="1"/>
        <v>0.48571428571428571</v>
      </c>
      <c r="E12" s="134">
        <v>12</v>
      </c>
      <c r="F12" s="114">
        <f t="shared" si="2"/>
        <v>0.70588235294117652</v>
      </c>
      <c r="G12" s="134">
        <v>2073</v>
      </c>
      <c r="H12" s="134">
        <v>809</v>
      </c>
      <c r="I12" s="114">
        <f t="shared" si="0"/>
        <v>0.39025566811384466</v>
      </c>
      <c r="J12" s="134">
        <v>574</v>
      </c>
      <c r="K12" s="114">
        <f t="shared" si="3"/>
        <v>0.70951792336217556</v>
      </c>
      <c r="Q12"/>
    </row>
    <row r="13" spans="1:17" ht="13.8" x14ac:dyDescent="0.3">
      <c r="A13" s="28" t="s">
        <v>80</v>
      </c>
      <c r="B13" s="134">
        <v>44</v>
      </c>
      <c r="C13" s="134">
        <v>25</v>
      </c>
      <c r="D13" s="114">
        <f t="shared" si="1"/>
        <v>0.56818181818181823</v>
      </c>
      <c r="E13" s="134">
        <v>16</v>
      </c>
      <c r="F13" s="114">
        <f t="shared" si="2"/>
        <v>0.64</v>
      </c>
      <c r="G13" s="134">
        <v>2223</v>
      </c>
      <c r="H13" s="134">
        <v>1260</v>
      </c>
      <c r="I13" s="114">
        <f t="shared" si="0"/>
        <v>0.5668016194331984</v>
      </c>
      <c r="J13" s="134">
        <v>883</v>
      </c>
      <c r="K13" s="114">
        <f t="shared" si="3"/>
        <v>0.70079365079365075</v>
      </c>
      <c r="Q13"/>
    </row>
    <row r="14" spans="1:17" ht="13.8" x14ac:dyDescent="0.3">
      <c r="A14" s="28" t="s">
        <v>78</v>
      </c>
      <c r="B14" s="134">
        <v>1187</v>
      </c>
      <c r="C14" s="134">
        <v>815</v>
      </c>
      <c r="D14" s="114">
        <f t="shared" si="1"/>
        <v>0.68660488626790228</v>
      </c>
      <c r="E14" s="134">
        <v>624</v>
      </c>
      <c r="F14" s="114">
        <f t="shared" si="2"/>
        <v>0.76564417177914113</v>
      </c>
      <c r="G14" s="134">
        <v>33570</v>
      </c>
      <c r="H14" s="134">
        <v>24642</v>
      </c>
      <c r="I14" s="114">
        <f t="shared" si="0"/>
        <v>0.73404825737265411</v>
      </c>
      <c r="J14" s="134">
        <v>19120</v>
      </c>
      <c r="K14" s="114">
        <f t="shared" si="3"/>
        <v>0.77591104618131645</v>
      </c>
      <c r="Q14"/>
    </row>
    <row r="15" spans="1:17" ht="13.8" x14ac:dyDescent="0.3">
      <c r="A15" s="28" t="s">
        <v>84</v>
      </c>
      <c r="B15" s="134">
        <v>885</v>
      </c>
      <c r="C15" s="134">
        <v>706</v>
      </c>
      <c r="D15" s="114">
        <f t="shared" si="1"/>
        <v>0.79774011299435033</v>
      </c>
      <c r="E15" s="134">
        <v>506</v>
      </c>
      <c r="F15" s="114">
        <f t="shared" si="2"/>
        <v>0.71671388101983002</v>
      </c>
      <c r="G15" s="134">
        <v>36982</v>
      </c>
      <c r="H15" s="134">
        <v>30625</v>
      </c>
      <c r="I15" s="114">
        <f t="shared" si="0"/>
        <v>0.8281055648693959</v>
      </c>
      <c r="J15" s="134">
        <v>21994</v>
      </c>
      <c r="K15" s="114">
        <f t="shared" si="3"/>
        <v>0.71817142857142857</v>
      </c>
      <c r="Q15"/>
    </row>
    <row r="16" spans="1:17" ht="13.8" x14ac:dyDescent="0.3">
      <c r="A16" s="23" t="s">
        <v>6</v>
      </c>
      <c r="B16" s="110">
        <v>911</v>
      </c>
      <c r="C16" s="134">
        <v>758</v>
      </c>
      <c r="D16" s="29">
        <f t="shared" si="1"/>
        <v>0.8320526893523601</v>
      </c>
      <c r="E16" s="134">
        <v>540</v>
      </c>
      <c r="F16" s="29">
        <f t="shared" si="2"/>
        <v>0.71240105540897103</v>
      </c>
      <c r="G16" s="110">
        <v>23854</v>
      </c>
      <c r="H16" s="110">
        <v>19733</v>
      </c>
      <c r="I16" s="29">
        <f t="shared" si="0"/>
        <v>0.82724071434560242</v>
      </c>
      <c r="J16" s="134">
        <v>14804</v>
      </c>
      <c r="K16" s="29">
        <f t="shared" si="3"/>
        <v>0.75021537525971727</v>
      </c>
      <c r="Q16"/>
    </row>
    <row r="17" spans="1:17" ht="13.8" x14ac:dyDescent="0.3">
      <c r="A17" s="23" t="s">
        <v>7</v>
      </c>
      <c r="B17" s="110">
        <v>554</v>
      </c>
      <c r="C17" s="134">
        <v>491</v>
      </c>
      <c r="D17" s="29">
        <f t="shared" si="1"/>
        <v>0.88628158844765348</v>
      </c>
      <c r="E17" s="134">
        <v>360</v>
      </c>
      <c r="F17" s="29">
        <f t="shared" si="2"/>
        <v>0.73319755600814662</v>
      </c>
      <c r="G17" s="110">
        <v>34652</v>
      </c>
      <c r="H17" s="110">
        <v>31565</v>
      </c>
      <c r="I17" s="29">
        <f t="shared" si="0"/>
        <v>0.91091423294470741</v>
      </c>
      <c r="J17" s="134">
        <v>23051</v>
      </c>
      <c r="K17" s="29">
        <f t="shared" si="3"/>
        <v>0.73027086963408838</v>
      </c>
      <c r="Q17"/>
    </row>
    <row r="18" spans="1:17" ht="13.8" x14ac:dyDescent="0.3">
      <c r="A18" s="23" t="s">
        <v>8</v>
      </c>
      <c r="B18" s="110">
        <v>2131</v>
      </c>
      <c r="C18" s="134">
        <v>1798</v>
      </c>
      <c r="D18" s="29">
        <f t="shared" si="1"/>
        <v>0.84373533552322855</v>
      </c>
      <c r="E18" s="134">
        <v>1352</v>
      </c>
      <c r="F18" s="29">
        <f t="shared" si="2"/>
        <v>0.75194660734149055</v>
      </c>
      <c r="G18" s="110">
        <v>69386</v>
      </c>
      <c r="H18" s="110">
        <v>60655</v>
      </c>
      <c r="I18" s="29">
        <f t="shared" si="0"/>
        <v>0.87416769953592943</v>
      </c>
      <c r="J18" s="134">
        <v>44684</v>
      </c>
      <c r="K18" s="29">
        <f t="shared" si="3"/>
        <v>0.7366911219190504</v>
      </c>
      <c r="Q18"/>
    </row>
    <row r="19" spans="1:17" ht="13.8" x14ac:dyDescent="0.3">
      <c r="A19" s="23" t="s">
        <v>9</v>
      </c>
      <c r="B19" s="110">
        <v>479</v>
      </c>
      <c r="C19" s="134">
        <v>343</v>
      </c>
      <c r="D19" s="29">
        <f t="shared" si="1"/>
        <v>0.71607515657620047</v>
      </c>
      <c r="E19" s="134">
        <v>271</v>
      </c>
      <c r="F19" s="29">
        <f t="shared" si="2"/>
        <v>0.79008746355685133</v>
      </c>
      <c r="G19" s="110">
        <v>22607</v>
      </c>
      <c r="H19" s="110">
        <v>17862</v>
      </c>
      <c r="I19" s="29">
        <f t="shared" si="0"/>
        <v>0.79010925819436462</v>
      </c>
      <c r="J19" s="134">
        <v>13480</v>
      </c>
      <c r="K19" s="29">
        <f t="shared" si="3"/>
        <v>0.75467472847385508</v>
      </c>
      <c r="Q19"/>
    </row>
    <row r="20" spans="1:17" ht="13.8" x14ac:dyDescent="0.3">
      <c r="A20" s="35" t="s">
        <v>81</v>
      </c>
      <c r="B20" s="87">
        <v>7404</v>
      </c>
      <c r="C20" s="87">
        <v>5949</v>
      </c>
      <c r="D20" s="48">
        <f t="shared" si="1"/>
        <v>0.80348460291734203</v>
      </c>
      <c r="E20" s="87">
        <v>4411</v>
      </c>
      <c r="F20" s="48">
        <f t="shared" si="2"/>
        <v>0.74146915447974449</v>
      </c>
      <c r="G20" s="87">
        <v>303247</v>
      </c>
      <c r="H20" s="87">
        <v>253814</v>
      </c>
      <c r="I20" s="48">
        <f t="shared" si="0"/>
        <v>0.83698767011709929</v>
      </c>
      <c r="J20" s="87">
        <v>188301</v>
      </c>
      <c r="K20" s="48">
        <f t="shared" si="3"/>
        <v>0.74188579038193325</v>
      </c>
      <c r="N20" s="51"/>
    </row>
    <row r="21" spans="1:17" s="76" customFormat="1" ht="13.8" x14ac:dyDescent="0.3">
      <c r="A21" s="83"/>
      <c r="B21" s="150"/>
      <c r="C21" s="150"/>
      <c r="D21" s="75"/>
      <c r="E21" s="72"/>
      <c r="F21" s="72"/>
      <c r="G21" s="84"/>
      <c r="H21" s="78"/>
      <c r="I21" s="118"/>
      <c r="J21" s="72"/>
      <c r="K21" s="72"/>
      <c r="L21" s="72"/>
      <c r="M21" s="72"/>
      <c r="N21" s="84"/>
      <c r="O21" s="72"/>
      <c r="P21" s="72"/>
      <c r="Q21" s="72"/>
    </row>
    <row r="22" spans="1:17" s="76" customFormat="1" ht="13.8" x14ac:dyDescent="0.3">
      <c r="A22" s="83"/>
      <c r="B22" s="80" t="s">
        <v>128</v>
      </c>
      <c r="C22" s="72"/>
      <c r="D22" s="75"/>
      <c r="E22" s="72"/>
      <c r="F22" s="72"/>
      <c r="G22" s="72"/>
      <c r="H22" s="118"/>
      <c r="I22" s="118"/>
      <c r="J22" s="72"/>
      <c r="K22" s="72"/>
      <c r="L22" s="72"/>
      <c r="M22" s="72"/>
      <c r="N22" s="72"/>
      <c r="O22" s="72"/>
      <c r="P22" s="72"/>
      <c r="Q22" s="72"/>
    </row>
    <row r="23" spans="1:17" s="76" customFormat="1" ht="13.8" x14ac:dyDescent="0.3">
      <c r="A23" s="83"/>
      <c r="B23" s="80" t="s">
        <v>126</v>
      </c>
      <c r="C23" s="72"/>
      <c r="D23" s="75"/>
      <c r="E23" s="72"/>
      <c r="F23" s="72"/>
      <c r="G23" s="72"/>
      <c r="H23" s="75"/>
      <c r="I23" s="75"/>
      <c r="J23" s="72"/>
      <c r="K23" s="72"/>
      <c r="L23" s="72"/>
      <c r="M23" s="72"/>
      <c r="N23" s="72"/>
      <c r="O23" s="72"/>
      <c r="P23" s="72"/>
      <c r="Q23" s="72"/>
    </row>
    <row r="24" spans="1:17" s="76" customFormat="1" ht="13.8" x14ac:dyDescent="0.3">
      <c r="A24" s="83"/>
      <c r="B24" s="80" t="s">
        <v>130</v>
      </c>
      <c r="C24" s="72"/>
      <c r="D24" s="75"/>
      <c r="E24" s="72"/>
      <c r="F24" s="72"/>
      <c r="G24" s="72"/>
      <c r="H24" s="75"/>
      <c r="I24" s="75"/>
      <c r="J24" s="72"/>
      <c r="K24" s="72"/>
      <c r="L24" s="72"/>
      <c r="M24" s="72"/>
      <c r="N24" s="72"/>
      <c r="O24" s="72"/>
      <c r="P24" s="72"/>
      <c r="Q24" s="72"/>
    </row>
    <row r="25" spans="1:17" x14ac:dyDescent="0.25">
      <c r="B25" s="80" t="s">
        <v>168</v>
      </c>
    </row>
    <row r="26" spans="1:17" x14ac:dyDescent="0.25">
      <c r="D26" s="230"/>
    </row>
    <row r="31" spans="1:17" x14ac:dyDescent="0.25">
      <c r="A31" s="2"/>
      <c r="G31"/>
      <c r="H31"/>
      <c r="I31"/>
      <c r="J31"/>
      <c r="K31"/>
      <c r="L31"/>
      <c r="M31"/>
      <c r="N31"/>
      <c r="O31"/>
      <c r="P31"/>
      <c r="Q31"/>
    </row>
    <row r="32" spans="1:17" x14ac:dyDescent="0.25">
      <c r="A32" s="2"/>
      <c r="G32"/>
      <c r="H32"/>
      <c r="I32"/>
      <c r="J32"/>
      <c r="K32"/>
      <c r="L32"/>
      <c r="M32"/>
      <c r="N32"/>
      <c r="O32"/>
      <c r="P32"/>
      <c r="Q32"/>
    </row>
    <row r="33" spans="1:17" x14ac:dyDescent="0.25">
      <c r="A33" s="2"/>
      <c r="G33"/>
      <c r="H33"/>
      <c r="I33"/>
      <c r="J33"/>
      <c r="K33"/>
      <c r="L33"/>
      <c r="M33"/>
      <c r="N33"/>
      <c r="O33"/>
      <c r="P33"/>
      <c r="Q33"/>
    </row>
    <row r="34" spans="1:17" x14ac:dyDescent="0.25">
      <c r="A34" s="2"/>
      <c r="G34"/>
      <c r="H34"/>
      <c r="I34"/>
      <c r="J34"/>
      <c r="K34"/>
      <c r="L34"/>
      <c r="M34"/>
      <c r="N34"/>
      <c r="O34"/>
      <c r="P34"/>
      <c r="Q34"/>
    </row>
    <row r="35" spans="1:17" x14ac:dyDescent="0.25">
      <c r="A35" s="2"/>
      <c r="G35"/>
      <c r="H35"/>
      <c r="I35"/>
      <c r="J35"/>
      <c r="K35"/>
      <c r="L35"/>
      <c r="M35"/>
      <c r="N35"/>
      <c r="O35"/>
      <c r="P35"/>
      <c r="Q35"/>
    </row>
    <row r="36" spans="1:17" x14ac:dyDescent="0.25">
      <c r="A36" s="2"/>
      <c r="G36"/>
      <c r="H36"/>
      <c r="I36"/>
      <c r="J36"/>
      <c r="K36"/>
      <c r="L36"/>
      <c r="M36"/>
      <c r="N36"/>
      <c r="O36"/>
      <c r="P36"/>
      <c r="Q36"/>
    </row>
    <row r="37" spans="1:17" x14ac:dyDescent="0.25">
      <c r="A37" s="2"/>
      <c r="D37" s="2"/>
      <c r="G37"/>
      <c r="H37"/>
      <c r="I37"/>
      <c r="J37"/>
      <c r="K37"/>
      <c r="L37"/>
      <c r="M37"/>
      <c r="N37"/>
      <c r="O37"/>
      <c r="P37"/>
      <c r="Q37"/>
    </row>
    <row r="38" spans="1:17" x14ac:dyDescent="0.25">
      <c r="A38" s="2"/>
      <c r="D38" s="2"/>
      <c r="G38"/>
      <c r="H38"/>
      <c r="I38"/>
      <c r="J38"/>
      <c r="K38"/>
      <c r="L38"/>
      <c r="M38"/>
      <c r="N38"/>
      <c r="O38"/>
      <c r="P38"/>
      <c r="Q38"/>
    </row>
    <row r="39" spans="1:17" x14ac:dyDescent="0.25">
      <c r="A39" s="2"/>
      <c r="G39"/>
      <c r="H39"/>
      <c r="I39"/>
      <c r="J39"/>
      <c r="K39"/>
      <c r="L39"/>
      <c r="M39"/>
      <c r="N39"/>
      <c r="O39"/>
      <c r="P39"/>
      <c r="Q39"/>
    </row>
    <row r="40" spans="1:17" x14ac:dyDescent="0.25">
      <c r="A40" s="2"/>
      <c r="D40" s="2"/>
      <c r="G40"/>
      <c r="H40"/>
      <c r="I40"/>
      <c r="J40"/>
      <c r="K40"/>
      <c r="L40"/>
      <c r="M40"/>
      <c r="N40"/>
      <c r="O40"/>
      <c r="P40"/>
      <c r="Q40"/>
    </row>
    <row r="41" spans="1:17" x14ac:dyDescent="0.25">
      <c r="A41" s="2"/>
      <c r="D41" s="2"/>
      <c r="G41"/>
      <c r="H41"/>
      <c r="I41"/>
      <c r="J41"/>
      <c r="K41"/>
      <c r="L41"/>
      <c r="M41"/>
      <c r="N41"/>
      <c r="O41"/>
      <c r="P41"/>
      <c r="Q41"/>
    </row>
    <row r="42" spans="1:17" x14ac:dyDescent="0.25">
      <c r="A42" s="2"/>
      <c r="D42" s="2"/>
      <c r="G42"/>
      <c r="H42"/>
      <c r="I42"/>
      <c r="J42"/>
      <c r="K42"/>
      <c r="L42"/>
      <c r="M42"/>
      <c r="N42"/>
      <c r="O42"/>
      <c r="P42"/>
      <c r="Q42"/>
    </row>
    <row r="43" spans="1:17" x14ac:dyDescent="0.25">
      <c r="A43" s="2"/>
      <c r="D43" s="2"/>
      <c r="G43"/>
      <c r="H43"/>
      <c r="I43"/>
      <c r="J43"/>
      <c r="K43"/>
      <c r="L43"/>
      <c r="M43"/>
      <c r="N43"/>
      <c r="O43"/>
      <c r="P43"/>
      <c r="Q43"/>
    </row>
    <row r="44" spans="1:17" x14ac:dyDescent="0.25">
      <c r="A44" s="2"/>
      <c r="D44" s="2"/>
      <c r="G44"/>
      <c r="H44"/>
      <c r="I44"/>
      <c r="J44"/>
      <c r="K44"/>
      <c r="L44"/>
      <c r="M44"/>
      <c r="N44"/>
      <c r="O44"/>
      <c r="P44"/>
      <c r="Q44"/>
    </row>
    <row r="45" spans="1:17" x14ac:dyDescent="0.25">
      <c r="A45" s="2"/>
      <c r="D45" s="2"/>
      <c r="G45"/>
      <c r="H45"/>
      <c r="I45"/>
      <c r="J45"/>
      <c r="K45"/>
      <c r="L45"/>
      <c r="M45"/>
      <c r="N45"/>
      <c r="O45"/>
      <c r="P45"/>
      <c r="Q45"/>
    </row>
    <row r="46" spans="1:17" x14ac:dyDescent="0.25">
      <c r="A46" s="2"/>
      <c r="D46" s="2"/>
      <c r="G46"/>
      <c r="H46"/>
      <c r="I46"/>
      <c r="J46"/>
      <c r="K46"/>
      <c r="L46"/>
      <c r="M46"/>
      <c r="N46"/>
      <c r="O46"/>
      <c r="P46"/>
      <c r="Q46"/>
    </row>
    <row r="47" spans="1:17" x14ac:dyDescent="0.25">
      <c r="A47" s="2"/>
      <c r="D47" s="2"/>
      <c r="G47"/>
      <c r="H47"/>
      <c r="I47"/>
      <c r="J47"/>
      <c r="K47"/>
      <c r="L47"/>
      <c r="M47"/>
      <c r="N47"/>
      <c r="O47"/>
      <c r="P47"/>
      <c r="Q47"/>
    </row>
    <row r="48" spans="1:17" x14ac:dyDescent="0.25">
      <c r="A48" s="2"/>
      <c r="D48" s="2"/>
      <c r="G48"/>
      <c r="H48"/>
      <c r="I48"/>
      <c r="J48"/>
      <c r="K48"/>
      <c r="L48"/>
      <c r="M48"/>
      <c r="N48"/>
      <c r="O48"/>
      <c r="P48"/>
      <c r="Q48"/>
    </row>
    <row r="49" spans="1:17" x14ac:dyDescent="0.25">
      <c r="A49" s="2"/>
      <c r="D49" s="2"/>
      <c r="G49"/>
      <c r="H49"/>
      <c r="I49"/>
      <c r="J49"/>
      <c r="K49"/>
      <c r="L49"/>
      <c r="M49"/>
      <c r="N49"/>
      <c r="O49"/>
      <c r="P49"/>
      <c r="Q49"/>
    </row>
  </sheetData>
  <mergeCells count="2">
    <mergeCell ref="B3:F3"/>
    <mergeCell ref="G3:K3"/>
  </mergeCells>
  <phoneticPr fontId="5" type="noConversion"/>
  <hyperlinks>
    <hyperlink ref="A1" location="Contents!A1" display=" &lt;Back to contents&gt;" xr:uid="{00000000-0004-0000-0700-000000000000}"/>
  </hyperlinks>
  <pageMargins left="0.39370078740157483" right="0.39370078740157483" top="0.39370078740157483" bottom="0.39370078740157483" header="0" footer="0"/>
  <pageSetup paperSize="8"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tabColor rgb="FF92D050"/>
    <pageSetUpPr fitToPage="1"/>
  </sheetPr>
  <dimension ref="A1:AE38"/>
  <sheetViews>
    <sheetView showGridLines="0" zoomScaleNormal="100" workbookViewId="0">
      <pane xSplit="1" topLeftCell="B1" activePane="topRight" state="frozen"/>
      <selection activeCell="A24" sqref="A24"/>
      <selection pane="topRight" activeCell="J31" sqref="J31"/>
    </sheetView>
  </sheetViews>
  <sheetFormatPr defaultRowHeight="13.2" x14ac:dyDescent="0.25"/>
  <cols>
    <col min="1" max="1" width="12.5546875" style="1" customWidth="1"/>
    <col min="2" max="3" width="10.5546875" style="2" customWidth="1"/>
    <col min="4" max="5" width="10.5546875" style="4" customWidth="1"/>
    <col min="6" max="10" width="10.5546875" style="2" customWidth="1"/>
    <col min="11" max="11" width="10.5546875" style="4" customWidth="1"/>
    <col min="12" max="14" width="10.5546875" style="2" customWidth="1"/>
    <col min="15" max="26" width="10.5546875" customWidth="1"/>
    <col min="27" max="27" width="12.5546875" customWidth="1"/>
  </cols>
  <sheetData>
    <row r="1" spans="1:31" s="76" customFormat="1" ht="13.8" x14ac:dyDescent="0.3">
      <c r="A1" s="74" t="s">
        <v>56</v>
      </c>
      <c r="B1" s="72"/>
      <c r="C1" s="72"/>
      <c r="D1" s="75"/>
      <c r="E1" s="75"/>
      <c r="F1" s="72"/>
      <c r="G1" s="72"/>
      <c r="H1" s="72"/>
      <c r="I1" s="72"/>
      <c r="J1" s="72"/>
      <c r="K1" s="75"/>
      <c r="L1" s="72"/>
      <c r="M1" s="72"/>
      <c r="N1" s="72"/>
      <c r="V1" s="95"/>
      <c r="W1" s="94"/>
      <c r="X1" s="94"/>
      <c r="Y1" s="94"/>
      <c r="Z1" s="94"/>
    </row>
    <row r="2" spans="1:31" ht="18" x14ac:dyDescent="0.35">
      <c r="A2" s="13" t="s">
        <v>212</v>
      </c>
      <c r="B2"/>
      <c r="C2"/>
      <c r="D2"/>
      <c r="E2"/>
      <c r="F2"/>
      <c r="G2"/>
      <c r="H2"/>
      <c r="I2"/>
      <c r="J2"/>
      <c r="K2"/>
      <c r="L2"/>
      <c r="M2"/>
      <c r="N2"/>
      <c r="V2" s="41"/>
      <c r="W2" s="40"/>
      <c r="X2" s="40"/>
      <c r="Y2" s="40"/>
      <c r="Z2" s="40"/>
    </row>
    <row r="3" spans="1:31" ht="15.6" x14ac:dyDescent="0.3">
      <c r="A3" s="45"/>
      <c r="B3" s="316" t="s">
        <v>99</v>
      </c>
      <c r="C3" s="317"/>
      <c r="D3" s="317"/>
      <c r="E3" s="317"/>
      <c r="F3" s="317"/>
      <c r="G3" s="317"/>
      <c r="H3" s="317"/>
      <c r="I3" s="317"/>
      <c r="J3" s="320"/>
      <c r="K3" s="316" t="s">
        <v>100</v>
      </c>
      <c r="L3" s="317"/>
      <c r="M3" s="317"/>
      <c r="N3" s="317"/>
      <c r="O3" s="317"/>
      <c r="P3" s="317"/>
      <c r="Q3" s="317"/>
      <c r="R3" s="317"/>
      <c r="S3" s="320"/>
      <c r="T3" s="316" t="s">
        <v>127</v>
      </c>
      <c r="U3" s="317"/>
      <c r="V3" s="317"/>
      <c r="W3" s="317"/>
      <c r="X3" s="317"/>
      <c r="Y3" s="317"/>
      <c r="Z3" s="317"/>
      <c r="AA3" s="317"/>
      <c r="AB3" s="317"/>
    </row>
    <row r="4" spans="1:31" ht="14.4" x14ac:dyDescent="0.3">
      <c r="A4" s="26" t="s">
        <v>117</v>
      </c>
      <c r="B4" s="139" t="s">
        <v>169</v>
      </c>
      <c r="C4" s="109" t="s">
        <v>88</v>
      </c>
      <c r="D4" s="109" t="s">
        <v>89</v>
      </c>
      <c r="E4" s="109" t="s">
        <v>90</v>
      </c>
      <c r="F4" s="139" t="s">
        <v>170</v>
      </c>
      <c r="G4" s="109" t="s">
        <v>91</v>
      </c>
      <c r="H4" s="139" t="s">
        <v>171</v>
      </c>
      <c r="I4" s="139" t="s">
        <v>172</v>
      </c>
      <c r="J4" s="141" t="s">
        <v>173</v>
      </c>
      <c r="K4" s="139" t="s">
        <v>169</v>
      </c>
      <c r="L4" s="109" t="s">
        <v>88</v>
      </c>
      <c r="M4" s="109" t="s">
        <v>89</v>
      </c>
      <c r="N4" s="109" t="s">
        <v>90</v>
      </c>
      <c r="O4" s="139" t="s">
        <v>170</v>
      </c>
      <c r="P4" s="109" t="s">
        <v>91</v>
      </c>
      <c r="Q4" s="139" t="s">
        <v>171</v>
      </c>
      <c r="R4" s="139" t="s">
        <v>172</v>
      </c>
      <c r="S4" s="141" t="s">
        <v>173</v>
      </c>
      <c r="T4" s="139" t="s">
        <v>169</v>
      </c>
      <c r="U4" s="109" t="s">
        <v>88</v>
      </c>
      <c r="V4" s="109" t="s">
        <v>89</v>
      </c>
      <c r="W4" s="109" t="s">
        <v>90</v>
      </c>
      <c r="X4" s="139" t="s">
        <v>170</v>
      </c>
      <c r="Y4" s="109" t="s">
        <v>91</v>
      </c>
      <c r="Z4" s="139" t="s">
        <v>171</v>
      </c>
      <c r="AA4" s="139" t="s">
        <v>172</v>
      </c>
      <c r="AB4" s="141" t="s">
        <v>173</v>
      </c>
    </row>
    <row r="5" spans="1:31" ht="13.8" x14ac:dyDescent="0.3">
      <c r="A5" s="23" t="s">
        <v>112</v>
      </c>
      <c r="B5" s="24">
        <v>4795</v>
      </c>
      <c r="C5" s="24">
        <v>6294</v>
      </c>
      <c r="D5" s="24">
        <v>498</v>
      </c>
      <c r="E5" s="24">
        <v>442</v>
      </c>
      <c r="F5" s="24">
        <v>779</v>
      </c>
      <c r="G5" s="24">
        <v>41</v>
      </c>
      <c r="H5" s="24">
        <v>7</v>
      </c>
      <c r="I5" s="24">
        <v>50</v>
      </c>
      <c r="J5" s="24">
        <v>12913</v>
      </c>
      <c r="K5" s="24">
        <v>3033</v>
      </c>
      <c r="L5" s="24">
        <v>3274</v>
      </c>
      <c r="M5" s="24">
        <v>345</v>
      </c>
      <c r="N5" s="24">
        <v>26</v>
      </c>
      <c r="O5" s="24">
        <v>148</v>
      </c>
      <c r="P5" s="24">
        <v>40</v>
      </c>
      <c r="Q5" s="24">
        <v>4</v>
      </c>
      <c r="R5" s="24">
        <v>7</v>
      </c>
      <c r="S5" s="24">
        <v>6878</v>
      </c>
      <c r="T5" s="24">
        <v>1542</v>
      </c>
      <c r="U5" s="24">
        <v>2072</v>
      </c>
      <c r="V5" s="24">
        <v>251</v>
      </c>
      <c r="W5" s="24">
        <v>21</v>
      </c>
      <c r="X5" s="24">
        <v>118</v>
      </c>
      <c r="Y5" s="24">
        <v>28</v>
      </c>
      <c r="Z5" s="24">
        <v>0</v>
      </c>
      <c r="AA5" s="24">
        <v>4</v>
      </c>
      <c r="AB5" s="24">
        <v>4037</v>
      </c>
    </row>
    <row r="6" spans="1:31" ht="13.8" x14ac:dyDescent="0.3">
      <c r="A6" s="23" t="s">
        <v>97</v>
      </c>
      <c r="B6" s="24">
        <v>4791</v>
      </c>
      <c r="C6" s="24">
        <v>5206</v>
      </c>
      <c r="D6" s="24">
        <v>1310</v>
      </c>
      <c r="E6" s="24">
        <v>626</v>
      </c>
      <c r="F6" s="24">
        <v>995</v>
      </c>
      <c r="G6" s="24">
        <v>100</v>
      </c>
      <c r="H6" s="24">
        <v>149</v>
      </c>
      <c r="I6" s="24">
        <v>76</v>
      </c>
      <c r="J6" s="24">
        <v>13261</v>
      </c>
      <c r="K6" s="24">
        <v>3797</v>
      </c>
      <c r="L6" s="24">
        <v>4379</v>
      </c>
      <c r="M6" s="24">
        <v>1133</v>
      </c>
      <c r="N6" s="24">
        <v>83</v>
      </c>
      <c r="O6" s="24">
        <v>825</v>
      </c>
      <c r="P6" s="24">
        <v>100</v>
      </c>
      <c r="Q6" s="24">
        <v>110</v>
      </c>
      <c r="R6" s="24">
        <v>63</v>
      </c>
      <c r="S6" s="24">
        <v>10495</v>
      </c>
      <c r="T6" s="24">
        <v>1940</v>
      </c>
      <c r="U6" s="24">
        <v>2830</v>
      </c>
      <c r="V6" s="24">
        <v>883</v>
      </c>
      <c r="W6" s="24">
        <v>68</v>
      </c>
      <c r="X6" s="24">
        <v>644</v>
      </c>
      <c r="Y6" s="24">
        <v>67</v>
      </c>
      <c r="Z6" s="24">
        <v>55</v>
      </c>
      <c r="AA6" s="24">
        <v>38</v>
      </c>
      <c r="AB6" s="24">
        <v>6529</v>
      </c>
    </row>
    <row r="7" spans="1:31" ht="13.8" x14ac:dyDescent="0.3">
      <c r="A7" s="23" t="s">
        <v>96</v>
      </c>
      <c r="B7" s="24">
        <v>6452</v>
      </c>
      <c r="C7" s="24">
        <v>6204</v>
      </c>
      <c r="D7" s="24">
        <v>2198</v>
      </c>
      <c r="E7" s="24">
        <v>1163</v>
      </c>
      <c r="F7" s="24">
        <v>1391</v>
      </c>
      <c r="G7" s="24">
        <v>174</v>
      </c>
      <c r="H7" s="24">
        <v>342</v>
      </c>
      <c r="I7" s="24">
        <v>126</v>
      </c>
      <c r="J7" s="24">
        <v>18074</v>
      </c>
      <c r="K7" s="24">
        <v>5787</v>
      </c>
      <c r="L7" s="24">
        <v>5808</v>
      </c>
      <c r="M7" s="24">
        <v>2092</v>
      </c>
      <c r="N7" s="24">
        <v>909</v>
      </c>
      <c r="O7" s="24">
        <v>1290</v>
      </c>
      <c r="P7" s="24">
        <v>171</v>
      </c>
      <c r="Q7" s="24">
        <v>327</v>
      </c>
      <c r="R7" s="24">
        <v>114</v>
      </c>
      <c r="S7" s="24">
        <v>16521</v>
      </c>
      <c r="T7" s="24">
        <v>3149</v>
      </c>
      <c r="U7" s="24">
        <v>3964</v>
      </c>
      <c r="V7" s="24">
        <v>1627</v>
      </c>
      <c r="W7" s="24">
        <v>641</v>
      </c>
      <c r="X7" s="24">
        <v>1013</v>
      </c>
      <c r="Y7" s="24">
        <v>113</v>
      </c>
      <c r="Z7" s="24">
        <v>150</v>
      </c>
      <c r="AA7" s="24">
        <v>67</v>
      </c>
      <c r="AB7" s="24">
        <v>10738</v>
      </c>
    </row>
    <row r="8" spans="1:31" ht="13.8" x14ac:dyDescent="0.3">
      <c r="A8" s="23" t="s">
        <v>95</v>
      </c>
      <c r="B8" s="24">
        <v>7804</v>
      </c>
      <c r="C8" s="24">
        <v>6775</v>
      </c>
      <c r="D8" s="24">
        <v>2840</v>
      </c>
      <c r="E8" s="24">
        <v>1911</v>
      </c>
      <c r="F8" s="24">
        <v>1716</v>
      </c>
      <c r="G8" s="24">
        <v>310</v>
      </c>
      <c r="H8" s="24">
        <v>467</v>
      </c>
      <c r="I8" s="24">
        <v>139</v>
      </c>
      <c r="J8" s="24">
        <v>21992</v>
      </c>
      <c r="K8" s="24">
        <v>7559</v>
      </c>
      <c r="L8" s="24">
        <v>6609</v>
      </c>
      <c r="M8" s="24">
        <v>2766</v>
      </c>
      <c r="N8" s="24">
        <v>1887</v>
      </c>
      <c r="O8" s="24">
        <v>1660</v>
      </c>
      <c r="P8" s="24">
        <v>302</v>
      </c>
      <c r="Q8" s="24">
        <v>440</v>
      </c>
      <c r="R8" s="24">
        <v>131</v>
      </c>
      <c r="S8" s="24">
        <v>21385</v>
      </c>
      <c r="T8" s="24">
        <v>4145</v>
      </c>
      <c r="U8" s="24">
        <v>4753</v>
      </c>
      <c r="V8" s="24">
        <v>2199</v>
      </c>
      <c r="W8" s="24">
        <v>1369</v>
      </c>
      <c r="X8" s="24">
        <v>1314</v>
      </c>
      <c r="Y8" s="24">
        <v>211</v>
      </c>
      <c r="Z8" s="24">
        <v>221</v>
      </c>
      <c r="AA8" s="24">
        <v>79</v>
      </c>
      <c r="AB8" s="24">
        <v>14313</v>
      </c>
    </row>
    <row r="9" spans="1:31" ht="13.8" x14ac:dyDescent="0.3">
      <c r="A9" s="23" t="s">
        <v>94</v>
      </c>
      <c r="B9" s="24">
        <v>8653</v>
      </c>
      <c r="C9" s="24">
        <v>7048</v>
      </c>
      <c r="D9" s="24">
        <v>4229</v>
      </c>
      <c r="E9" s="24">
        <v>2567</v>
      </c>
      <c r="F9" s="24">
        <v>1978</v>
      </c>
      <c r="G9" s="24">
        <v>476</v>
      </c>
      <c r="H9" s="24">
        <v>554</v>
      </c>
      <c r="I9" s="24">
        <v>130</v>
      </c>
      <c r="J9" s="24">
        <v>25694</v>
      </c>
      <c r="K9" s="24">
        <v>8559</v>
      </c>
      <c r="L9" s="24">
        <v>6976</v>
      </c>
      <c r="M9" s="24">
        <v>4175</v>
      </c>
      <c r="N9" s="24">
        <v>2562</v>
      </c>
      <c r="O9" s="24">
        <v>1937</v>
      </c>
      <c r="P9" s="24">
        <v>467</v>
      </c>
      <c r="Q9" s="24">
        <v>543</v>
      </c>
      <c r="R9" s="24">
        <v>126</v>
      </c>
      <c r="S9" s="24">
        <v>25403</v>
      </c>
      <c r="T9" s="24">
        <v>4894</v>
      </c>
      <c r="U9" s="24">
        <v>5138</v>
      </c>
      <c r="V9" s="24">
        <v>3439</v>
      </c>
      <c r="W9" s="24">
        <v>1954</v>
      </c>
      <c r="X9" s="24">
        <v>1574</v>
      </c>
      <c r="Y9" s="24">
        <v>278</v>
      </c>
      <c r="Z9" s="24">
        <v>284</v>
      </c>
      <c r="AA9" s="24">
        <v>75</v>
      </c>
      <c r="AB9" s="24">
        <v>17675</v>
      </c>
    </row>
    <row r="10" spans="1:31" ht="13.8" x14ac:dyDescent="0.3">
      <c r="A10" s="23" t="s">
        <v>93</v>
      </c>
      <c r="B10" s="24">
        <v>9217</v>
      </c>
      <c r="C10" s="24">
        <v>7402</v>
      </c>
      <c r="D10" s="24">
        <v>4094</v>
      </c>
      <c r="E10" s="24">
        <v>2768</v>
      </c>
      <c r="F10" s="24">
        <v>2100</v>
      </c>
      <c r="G10" s="24">
        <v>539</v>
      </c>
      <c r="H10" s="24">
        <v>597</v>
      </c>
      <c r="I10" s="24">
        <v>122</v>
      </c>
      <c r="J10" s="24">
        <v>26949</v>
      </c>
      <c r="K10" s="24">
        <v>9130</v>
      </c>
      <c r="L10" s="24">
        <v>7343</v>
      </c>
      <c r="M10" s="24">
        <v>4046</v>
      </c>
      <c r="N10" s="24">
        <v>2801</v>
      </c>
      <c r="O10" s="24">
        <v>2065</v>
      </c>
      <c r="P10" s="24">
        <v>529</v>
      </c>
      <c r="Q10" s="24">
        <v>598</v>
      </c>
      <c r="R10" s="24">
        <v>120</v>
      </c>
      <c r="S10" s="24">
        <v>26742</v>
      </c>
      <c r="T10" s="24">
        <v>5505</v>
      </c>
      <c r="U10" s="24">
        <v>5455</v>
      </c>
      <c r="V10" s="24">
        <v>3379</v>
      </c>
      <c r="W10" s="24">
        <v>2175</v>
      </c>
      <c r="X10" s="24">
        <v>1576</v>
      </c>
      <c r="Y10" s="24">
        <v>326</v>
      </c>
      <c r="Z10" s="24">
        <v>339</v>
      </c>
      <c r="AA10" s="24">
        <v>62</v>
      </c>
      <c r="AB10" s="24">
        <v>18891</v>
      </c>
    </row>
    <row r="11" spans="1:31" ht="13.8" x14ac:dyDescent="0.3">
      <c r="A11" s="35" t="s">
        <v>81</v>
      </c>
      <c r="B11" s="86">
        <v>41712</v>
      </c>
      <c r="C11" s="86">
        <v>38929</v>
      </c>
      <c r="D11" s="86">
        <v>15169</v>
      </c>
      <c r="E11" s="86">
        <v>9477</v>
      </c>
      <c r="F11" s="86">
        <v>8959</v>
      </c>
      <c r="G11" s="86">
        <v>1640</v>
      </c>
      <c r="H11" s="86">
        <v>2116</v>
      </c>
      <c r="I11" s="86">
        <v>643</v>
      </c>
      <c r="J11" s="86">
        <v>118883</v>
      </c>
      <c r="K11" s="86">
        <v>37865</v>
      </c>
      <c r="L11" s="86">
        <v>34389</v>
      </c>
      <c r="M11" s="86">
        <v>14557</v>
      </c>
      <c r="N11" s="86">
        <v>8268</v>
      </c>
      <c r="O11" s="86">
        <v>7925</v>
      </c>
      <c r="P11" s="86">
        <v>1609</v>
      </c>
      <c r="Q11" s="86">
        <v>2022</v>
      </c>
      <c r="R11" s="86">
        <v>561</v>
      </c>
      <c r="S11" s="86">
        <v>107424</v>
      </c>
      <c r="T11" s="86">
        <v>21175</v>
      </c>
      <c r="U11" s="86">
        <v>24212</v>
      </c>
      <c r="V11" s="86">
        <v>11778</v>
      </c>
      <c r="W11" s="86">
        <v>6228</v>
      </c>
      <c r="X11" s="86">
        <v>6239</v>
      </c>
      <c r="Y11" s="86">
        <v>1023</v>
      </c>
      <c r="Z11" s="86">
        <v>1049</v>
      </c>
      <c r="AA11" s="86">
        <v>325</v>
      </c>
      <c r="AB11" s="86">
        <v>72183</v>
      </c>
    </row>
    <row r="12" spans="1:31" ht="13.8" x14ac:dyDescent="0.3">
      <c r="A12" s="88"/>
      <c r="B12" s="84"/>
      <c r="C12" s="84"/>
      <c r="D12" s="84"/>
      <c r="E12" s="84"/>
      <c r="F12" s="84"/>
      <c r="G12" s="84"/>
      <c r="H12" s="84"/>
      <c r="I12" s="84"/>
      <c r="J12" s="84"/>
      <c r="K12" s="84"/>
      <c r="L12" s="84"/>
      <c r="M12" s="84"/>
      <c r="N12" s="84"/>
      <c r="O12" s="84"/>
      <c r="P12" s="84"/>
      <c r="Q12" s="84"/>
      <c r="R12" s="84"/>
      <c r="S12" s="84"/>
      <c r="T12" s="84"/>
      <c r="U12" s="84"/>
      <c r="V12" s="84"/>
      <c r="W12" s="84"/>
      <c r="X12" s="84"/>
      <c r="Y12" s="84"/>
      <c r="Z12" s="84"/>
    </row>
    <row r="13" spans="1:31" ht="13.8" x14ac:dyDescent="0.3">
      <c r="A13" s="83"/>
      <c r="B13" s="231"/>
      <c r="C13" s="231"/>
      <c r="D13" s="231"/>
      <c r="E13" s="231"/>
      <c r="F13" s="231"/>
      <c r="G13" s="231"/>
      <c r="H13" s="231"/>
      <c r="I13" s="231"/>
      <c r="J13" s="231"/>
      <c r="K13" s="75"/>
      <c r="L13" s="72"/>
      <c r="M13" s="72"/>
      <c r="N13" s="72"/>
      <c r="O13" s="76"/>
      <c r="P13" s="76"/>
      <c r="Q13" s="76"/>
      <c r="R13" s="151"/>
      <c r="S13" s="76"/>
      <c r="T13" s="76"/>
      <c r="U13" s="76"/>
      <c r="V13" s="76"/>
      <c r="W13" s="76"/>
      <c r="X13" s="76"/>
      <c r="Y13" s="76"/>
      <c r="Z13" s="76"/>
    </row>
    <row r="14" spans="1:31" ht="18" x14ac:dyDescent="0.35">
      <c r="A14" s="13" t="s">
        <v>213</v>
      </c>
      <c r="R14" s="76"/>
      <c r="S14" s="76"/>
      <c r="T14" s="76"/>
      <c r="U14" s="76"/>
      <c r="V14" s="76"/>
      <c r="W14" s="76"/>
      <c r="X14" s="76"/>
      <c r="Y14" s="76"/>
      <c r="Z14" s="76"/>
    </row>
    <row r="15" spans="1:31" ht="15.6" x14ac:dyDescent="0.3">
      <c r="A15" s="71"/>
      <c r="B15" s="319" t="s">
        <v>103</v>
      </c>
      <c r="C15" s="319"/>
      <c r="D15" s="319"/>
      <c r="E15" s="319"/>
      <c r="F15" s="319"/>
      <c r="G15" s="319"/>
      <c r="H15" s="319"/>
      <c r="I15" s="319"/>
      <c r="J15" s="319"/>
      <c r="K15" s="321" t="s">
        <v>120</v>
      </c>
      <c r="L15" s="322"/>
      <c r="M15" s="322"/>
      <c r="N15" s="322"/>
      <c r="O15" s="322"/>
      <c r="P15" s="322"/>
      <c r="Q15" s="322"/>
      <c r="R15" s="322"/>
      <c r="S15" s="322"/>
      <c r="T15" s="76"/>
      <c r="U15" s="76"/>
      <c r="V15" s="76"/>
      <c r="W15" s="76"/>
      <c r="X15" s="76"/>
      <c r="Y15" s="76"/>
      <c r="Z15" s="76"/>
    </row>
    <row r="16" spans="1:31" ht="14.4" x14ac:dyDescent="0.3">
      <c r="A16" s="26" t="s">
        <v>117</v>
      </c>
      <c r="B16" s="139" t="s">
        <v>169</v>
      </c>
      <c r="C16" s="109" t="s">
        <v>88</v>
      </c>
      <c r="D16" s="109" t="s">
        <v>89</v>
      </c>
      <c r="E16" s="109" t="s">
        <v>90</v>
      </c>
      <c r="F16" s="139" t="s">
        <v>170</v>
      </c>
      <c r="G16" s="109" t="s">
        <v>91</v>
      </c>
      <c r="H16" s="139" t="s">
        <v>171</v>
      </c>
      <c r="I16" s="139" t="s">
        <v>172</v>
      </c>
      <c r="J16" s="109" t="s">
        <v>92</v>
      </c>
      <c r="K16" s="139" t="s">
        <v>169</v>
      </c>
      <c r="L16" s="109" t="s">
        <v>88</v>
      </c>
      <c r="M16" s="109" t="s">
        <v>89</v>
      </c>
      <c r="N16" s="109" t="s">
        <v>90</v>
      </c>
      <c r="O16" s="139" t="s">
        <v>170</v>
      </c>
      <c r="P16" s="109" t="s">
        <v>91</v>
      </c>
      <c r="Q16" s="139" t="s">
        <v>171</v>
      </c>
      <c r="R16" s="139" t="s">
        <v>172</v>
      </c>
      <c r="S16" s="109" t="s">
        <v>92</v>
      </c>
      <c r="T16" s="76"/>
      <c r="U16" s="76"/>
      <c r="V16" s="76"/>
      <c r="W16" s="233"/>
      <c r="X16" s="233"/>
      <c r="Y16" s="233"/>
      <c r="Z16" s="233"/>
      <c r="AA16" s="157"/>
      <c r="AB16" s="157"/>
      <c r="AC16" s="157"/>
      <c r="AD16" s="157"/>
      <c r="AE16" s="157"/>
    </row>
    <row r="17" spans="1:31" ht="13.8" x14ac:dyDescent="0.3">
      <c r="A17" s="23" t="s">
        <v>112</v>
      </c>
      <c r="B17" s="29">
        <f>K5/B5</f>
        <v>0.632533889468196</v>
      </c>
      <c r="C17" s="29">
        <f t="shared" ref="C17:J23" si="0">L5/C5</f>
        <v>0.52017794725135047</v>
      </c>
      <c r="D17" s="29">
        <f t="shared" si="0"/>
        <v>0.69277108433734935</v>
      </c>
      <c r="E17" s="29">
        <f t="shared" si="0"/>
        <v>5.8823529411764705E-2</v>
      </c>
      <c r="F17" s="29">
        <f t="shared" si="0"/>
        <v>0.18998716302952504</v>
      </c>
      <c r="G17" s="29">
        <f t="shared" si="0"/>
        <v>0.97560975609756095</v>
      </c>
      <c r="H17" s="29">
        <f t="shared" si="0"/>
        <v>0.5714285714285714</v>
      </c>
      <c r="I17" s="29">
        <f t="shared" si="0"/>
        <v>0.14000000000000001</v>
      </c>
      <c r="J17" s="29">
        <f t="shared" si="0"/>
        <v>0.53264152404553555</v>
      </c>
      <c r="K17" s="29">
        <f>T5/K5</f>
        <v>0.50840751730959444</v>
      </c>
      <c r="L17" s="29">
        <f t="shared" ref="L17:S23" si="1">U5/L5</f>
        <v>0.63286499694563225</v>
      </c>
      <c r="M17" s="29">
        <f t="shared" si="1"/>
        <v>0.72753623188405792</v>
      </c>
      <c r="N17" s="29">
        <f t="shared" si="1"/>
        <v>0.80769230769230771</v>
      </c>
      <c r="O17" s="29">
        <f t="shared" si="1"/>
        <v>0.79729729729729726</v>
      </c>
      <c r="P17" s="29">
        <f t="shared" si="1"/>
        <v>0.7</v>
      </c>
      <c r="Q17" s="29">
        <f t="shared" si="1"/>
        <v>0</v>
      </c>
      <c r="R17" s="29">
        <f t="shared" si="1"/>
        <v>0.5714285714285714</v>
      </c>
      <c r="S17" s="29">
        <f t="shared" si="1"/>
        <v>0.5869438790346031</v>
      </c>
      <c r="T17" s="76"/>
      <c r="U17" s="76"/>
      <c r="V17" s="76"/>
    </row>
    <row r="18" spans="1:31" ht="13.8" x14ac:dyDescent="0.3">
      <c r="A18" s="23" t="s">
        <v>97</v>
      </c>
      <c r="B18" s="29">
        <f t="shared" ref="B18:B23" si="2">K6/B6</f>
        <v>0.79252765602170738</v>
      </c>
      <c r="C18" s="29">
        <f t="shared" si="0"/>
        <v>0.84114483288513253</v>
      </c>
      <c r="D18" s="29">
        <f t="shared" si="0"/>
        <v>0.86488549618320609</v>
      </c>
      <c r="E18" s="29">
        <f t="shared" si="0"/>
        <v>0.13258785942492013</v>
      </c>
      <c r="F18" s="29">
        <f t="shared" si="0"/>
        <v>0.82914572864321612</v>
      </c>
      <c r="G18" s="29">
        <f t="shared" si="0"/>
        <v>1</v>
      </c>
      <c r="H18" s="29">
        <f t="shared" si="0"/>
        <v>0.73825503355704702</v>
      </c>
      <c r="I18" s="29">
        <f t="shared" si="0"/>
        <v>0.82894736842105265</v>
      </c>
      <c r="J18" s="29">
        <f t="shared" si="0"/>
        <v>0.79141844506447478</v>
      </c>
      <c r="K18" s="29">
        <f t="shared" ref="K18:K23" si="3">T6/K6</f>
        <v>0.51092968132736372</v>
      </c>
      <c r="L18" s="29">
        <f t="shared" si="1"/>
        <v>0.64626627083809085</v>
      </c>
      <c r="M18" s="29">
        <f t="shared" si="1"/>
        <v>0.77934686672550746</v>
      </c>
      <c r="N18" s="29">
        <f t="shared" si="1"/>
        <v>0.81927710843373491</v>
      </c>
      <c r="O18" s="29">
        <f t="shared" si="1"/>
        <v>0.78060606060606064</v>
      </c>
      <c r="P18" s="29">
        <f t="shared" si="1"/>
        <v>0.67</v>
      </c>
      <c r="Q18" s="29">
        <f t="shared" si="1"/>
        <v>0.5</v>
      </c>
      <c r="R18" s="29">
        <f t="shared" si="1"/>
        <v>0.60317460317460314</v>
      </c>
      <c r="S18" s="29">
        <f t="shared" si="1"/>
        <v>0.62210576464983325</v>
      </c>
      <c r="T18" s="76"/>
      <c r="U18" s="76"/>
      <c r="V18" s="76"/>
    </row>
    <row r="19" spans="1:31" ht="13.8" x14ac:dyDescent="0.3">
      <c r="A19" s="23" t="s">
        <v>96</v>
      </c>
      <c r="B19" s="29">
        <f t="shared" si="2"/>
        <v>0.89693118412895223</v>
      </c>
      <c r="C19" s="29">
        <f t="shared" si="0"/>
        <v>0.93617021276595747</v>
      </c>
      <c r="D19" s="29">
        <f t="shared" si="0"/>
        <v>0.95177434030937214</v>
      </c>
      <c r="E19" s="29">
        <f t="shared" si="0"/>
        <v>0.78159931212381772</v>
      </c>
      <c r="F19" s="29">
        <f t="shared" si="0"/>
        <v>0.92739036664270313</v>
      </c>
      <c r="G19" s="29">
        <f t="shared" si="0"/>
        <v>0.98275862068965514</v>
      </c>
      <c r="H19" s="29">
        <f t="shared" si="0"/>
        <v>0.95614035087719296</v>
      </c>
      <c r="I19" s="29">
        <f t="shared" si="0"/>
        <v>0.90476190476190477</v>
      </c>
      <c r="J19" s="29">
        <f t="shared" si="0"/>
        <v>0.91407546752240787</v>
      </c>
      <c r="K19" s="29">
        <f t="shared" si="3"/>
        <v>0.54415068256436838</v>
      </c>
      <c r="L19" s="29">
        <f t="shared" si="1"/>
        <v>0.68250688705234164</v>
      </c>
      <c r="M19" s="29">
        <f t="shared" si="1"/>
        <v>0.77772466539196938</v>
      </c>
      <c r="N19" s="29">
        <f t="shared" si="1"/>
        <v>0.70517051705170519</v>
      </c>
      <c r="O19" s="29">
        <f t="shared" si="1"/>
        <v>0.78527131782945736</v>
      </c>
      <c r="P19" s="29">
        <f t="shared" si="1"/>
        <v>0.66081871345029242</v>
      </c>
      <c r="Q19" s="29">
        <f t="shared" si="1"/>
        <v>0.45871559633027525</v>
      </c>
      <c r="R19" s="29">
        <f t="shared" si="1"/>
        <v>0.58771929824561409</v>
      </c>
      <c r="S19" s="29">
        <f t="shared" si="1"/>
        <v>0.64996065613461651</v>
      </c>
      <c r="T19" s="76"/>
      <c r="U19" s="76"/>
      <c r="V19" s="76"/>
    </row>
    <row r="20" spans="1:31" ht="13.8" x14ac:dyDescent="0.3">
      <c r="A20" s="23" t="s">
        <v>95</v>
      </c>
      <c r="B20" s="29">
        <f t="shared" si="2"/>
        <v>0.96860584315735521</v>
      </c>
      <c r="C20" s="29">
        <f t="shared" si="0"/>
        <v>0.97549815498154979</v>
      </c>
      <c r="D20" s="29">
        <f t="shared" si="0"/>
        <v>0.97394366197183102</v>
      </c>
      <c r="E20" s="29">
        <f t="shared" si="0"/>
        <v>0.98744113029827318</v>
      </c>
      <c r="F20" s="29">
        <f t="shared" si="0"/>
        <v>0.96736596736596736</v>
      </c>
      <c r="G20" s="29">
        <f t="shared" si="0"/>
        <v>0.97419354838709682</v>
      </c>
      <c r="H20" s="29">
        <f t="shared" si="0"/>
        <v>0.94218415417558887</v>
      </c>
      <c r="I20" s="29">
        <f t="shared" si="0"/>
        <v>0.94244604316546765</v>
      </c>
      <c r="J20" s="29">
        <f t="shared" si="0"/>
        <v>0.97239905420152783</v>
      </c>
      <c r="K20" s="29">
        <f t="shared" si="3"/>
        <v>0.54835295674030959</v>
      </c>
      <c r="L20" s="29">
        <f t="shared" si="1"/>
        <v>0.71917082765925255</v>
      </c>
      <c r="M20" s="29">
        <f t="shared" si="1"/>
        <v>0.79501084598698479</v>
      </c>
      <c r="N20" s="29">
        <f t="shared" si="1"/>
        <v>0.72549019607843135</v>
      </c>
      <c r="O20" s="29">
        <f t="shared" si="1"/>
        <v>0.79156626506024097</v>
      </c>
      <c r="P20" s="29">
        <f t="shared" si="1"/>
        <v>0.69867549668874174</v>
      </c>
      <c r="Q20" s="29">
        <f t="shared" si="1"/>
        <v>0.50227272727272732</v>
      </c>
      <c r="R20" s="29">
        <f t="shared" si="1"/>
        <v>0.60305343511450382</v>
      </c>
      <c r="S20" s="29">
        <f t="shared" si="1"/>
        <v>0.66930091185410334</v>
      </c>
      <c r="T20" s="76"/>
      <c r="U20" s="76"/>
      <c r="V20" s="76"/>
    </row>
    <row r="21" spans="1:31" ht="13.8" x14ac:dyDescent="0.3">
      <c r="A21" s="23" t="s">
        <v>94</v>
      </c>
      <c r="B21" s="29">
        <f t="shared" si="2"/>
        <v>0.98913671558996885</v>
      </c>
      <c r="C21" s="29">
        <f t="shared" si="0"/>
        <v>0.98978433598183879</v>
      </c>
      <c r="D21" s="29">
        <f t="shared" si="0"/>
        <v>0.98723102388271455</v>
      </c>
      <c r="E21" s="29">
        <f t="shared" si="0"/>
        <v>0.99805220101285552</v>
      </c>
      <c r="F21" s="29">
        <f t="shared" si="0"/>
        <v>0.97927199191102121</v>
      </c>
      <c r="G21" s="29">
        <f t="shared" si="0"/>
        <v>0.98109243697478987</v>
      </c>
      <c r="H21" s="29">
        <f t="shared" si="0"/>
        <v>0.98014440433213001</v>
      </c>
      <c r="I21" s="29">
        <f t="shared" si="0"/>
        <v>0.96923076923076923</v>
      </c>
      <c r="J21" s="29">
        <f t="shared" si="0"/>
        <v>0.98867439869230167</v>
      </c>
      <c r="K21" s="29">
        <f t="shared" si="3"/>
        <v>0.57179577053394093</v>
      </c>
      <c r="L21" s="29">
        <f t="shared" si="1"/>
        <v>0.73652522935779818</v>
      </c>
      <c r="M21" s="29">
        <f t="shared" si="1"/>
        <v>0.82371257485029936</v>
      </c>
      <c r="N21" s="29">
        <f t="shared" si="1"/>
        <v>0.76268540202966428</v>
      </c>
      <c r="O21" s="29">
        <f t="shared" si="1"/>
        <v>0.81259679917398042</v>
      </c>
      <c r="P21" s="29">
        <f t="shared" si="1"/>
        <v>0.59528907922912211</v>
      </c>
      <c r="Q21" s="29">
        <f t="shared" si="1"/>
        <v>0.52302025782688766</v>
      </c>
      <c r="R21" s="29">
        <f t="shared" si="1"/>
        <v>0.59523809523809523</v>
      </c>
      <c r="S21" s="29">
        <f t="shared" si="1"/>
        <v>0.69578396252411134</v>
      </c>
      <c r="T21" s="76"/>
      <c r="U21" s="76"/>
      <c r="V21" s="76"/>
    </row>
    <row r="22" spans="1:31" ht="13.8" x14ac:dyDescent="0.3">
      <c r="A22" s="23" t="s">
        <v>93</v>
      </c>
      <c r="B22" s="29">
        <f t="shared" si="2"/>
        <v>0.99056092003905827</v>
      </c>
      <c r="C22" s="29">
        <f t="shared" si="0"/>
        <v>0.99202918130235074</v>
      </c>
      <c r="D22" s="29">
        <f t="shared" si="0"/>
        <v>0.98827552515876893</v>
      </c>
      <c r="E22" s="29">
        <f t="shared" si="0"/>
        <v>1.011921965317919</v>
      </c>
      <c r="F22" s="29">
        <f t="shared" si="0"/>
        <v>0.98333333333333328</v>
      </c>
      <c r="G22" s="29">
        <f t="shared" si="0"/>
        <v>0.98144712430426717</v>
      </c>
      <c r="H22" s="29">
        <f t="shared" si="0"/>
        <v>1.0016750418760469</v>
      </c>
      <c r="I22" s="29">
        <f t="shared" si="0"/>
        <v>0.98360655737704916</v>
      </c>
      <c r="J22" s="29">
        <f t="shared" si="0"/>
        <v>0.99231882444617614</v>
      </c>
      <c r="K22" s="29">
        <f t="shared" si="3"/>
        <v>0.6029572836801752</v>
      </c>
      <c r="L22" s="29">
        <f t="shared" si="1"/>
        <v>0.74288437968132914</v>
      </c>
      <c r="M22" s="29">
        <f t="shared" si="1"/>
        <v>0.83514582303509644</v>
      </c>
      <c r="N22" s="29">
        <f t="shared" si="1"/>
        <v>0.77650838986076398</v>
      </c>
      <c r="O22" s="29">
        <f t="shared" si="1"/>
        <v>0.76319612590799035</v>
      </c>
      <c r="P22" s="29">
        <f t="shared" si="1"/>
        <v>0.61625708884688091</v>
      </c>
      <c r="Q22" s="29">
        <f t="shared" si="1"/>
        <v>0.56688963210702337</v>
      </c>
      <c r="R22" s="29">
        <f t="shared" si="1"/>
        <v>0.51666666666666672</v>
      </c>
      <c r="S22" s="29">
        <f t="shared" si="1"/>
        <v>0.70641687233565176</v>
      </c>
      <c r="T22" s="76"/>
      <c r="U22" s="76"/>
      <c r="V22" s="76"/>
    </row>
    <row r="23" spans="1:31" s="76" customFormat="1" ht="13.8" x14ac:dyDescent="0.3">
      <c r="A23" s="35" t="s">
        <v>98</v>
      </c>
      <c r="B23" s="48">
        <f t="shared" si="2"/>
        <v>0.90777234369006521</v>
      </c>
      <c r="C23" s="48">
        <f t="shared" si="0"/>
        <v>0.88337743070718489</v>
      </c>
      <c r="D23" s="48">
        <f t="shared" si="0"/>
        <v>0.95965455863933025</v>
      </c>
      <c r="E23" s="48">
        <f t="shared" si="0"/>
        <v>0.87242798353909468</v>
      </c>
      <c r="F23" s="48">
        <f t="shared" si="0"/>
        <v>0.88458533318450716</v>
      </c>
      <c r="G23" s="48">
        <f t="shared" si="0"/>
        <v>0.98109756097560974</v>
      </c>
      <c r="H23" s="48">
        <f t="shared" si="0"/>
        <v>0.95557655954631382</v>
      </c>
      <c r="I23" s="48">
        <f t="shared" si="0"/>
        <v>0.8724727838258165</v>
      </c>
      <c r="J23" s="48">
        <f t="shared" si="0"/>
        <v>0.90361111344767542</v>
      </c>
      <c r="K23" s="48">
        <f t="shared" si="3"/>
        <v>0.55922355737488449</v>
      </c>
      <c r="L23" s="48">
        <f t="shared" si="1"/>
        <v>0.70406234551746194</v>
      </c>
      <c r="M23" s="48">
        <f t="shared" si="1"/>
        <v>0.80909528062100711</v>
      </c>
      <c r="N23" s="48">
        <f t="shared" si="1"/>
        <v>0.75326560232220607</v>
      </c>
      <c r="O23" s="48">
        <f t="shared" si="1"/>
        <v>0.78725552050473191</v>
      </c>
      <c r="P23" s="48">
        <f t="shared" si="1"/>
        <v>0.63579863269111248</v>
      </c>
      <c r="Q23" s="48">
        <f t="shared" si="1"/>
        <v>0.51879327398615227</v>
      </c>
      <c r="R23" s="48">
        <f t="shared" si="1"/>
        <v>0.57932263814616758</v>
      </c>
      <c r="S23" s="48">
        <f t="shared" si="1"/>
        <v>0.67194481680071494</v>
      </c>
    </row>
    <row r="24" spans="1:31" s="76" customFormat="1" ht="13.8" x14ac:dyDescent="0.3">
      <c r="A24" s="80" t="s">
        <v>125</v>
      </c>
      <c r="B24" s="72"/>
      <c r="C24" s="72"/>
      <c r="D24" s="75"/>
      <c r="E24" s="75"/>
      <c r="F24" s="72"/>
      <c r="G24" s="72"/>
      <c r="H24" s="72"/>
      <c r="I24" s="72"/>
      <c r="J24" s="72"/>
      <c r="K24" s="75"/>
      <c r="L24" s="72"/>
      <c r="M24" s="72"/>
      <c r="N24" s="72"/>
      <c r="W24" s="233"/>
      <c r="X24" s="233"/>
      <c r="Y24" s="233"/>
      <c r="Z24" s="233"/>
      <c r="AA24" s="233"/>
      <c r="AB24" s="233"/>
      <c r="AC24" s="233"/>
      <c r="AD24" s="233"/>
      <c r="AE24" s="233"/>
    </row>
    <row r="25" spans="1:31" s="76" customFormat="1" ht="13.8" x14ac:dyDescent="0.3">
      <c r="A25" s="80" t="s">
        <v>128</v>
      </c>
      <c r="B25" s="80"/>
      <c r="C25" s="80"/>
      <c r="D25" s="80"/>
      <c r="E25" s="80"/>
      <c r="F25" s="80"/>
      <c r="G25" s="80"/>
      <c r="H25" s="80"/>
      <c r="I25" s="80"/>
      <c r="J25" s="119"/>
      <c r="K25" s="120"/>
      <c r="L25" s="121"/>
      <c r="M25" s="121"/>
      <c r="N25" s="121"/>
      <c r="O25" s="121"/>
      <c r="P25" s="121"/>
      <c r="Q25" s="318"/>
    </row>
    <row r="26" spans="1:31" x14ac:dyDescent="0.25">
      <c r="A26" s="140" t="s">
        <v>174</v>
      </c>
      <c r="J26" s="121"/>
      <c r="K26" s="122"/>
      <c r="L26" s="122"/>
      <c r="M26" s="122"/>
      <c r="N26" s="122"/>
      <c r="O26" s="122"/>
      <c r="P26" s="122"/>
      <c r="Q26" s="318"/>
    </row>
    <row r="27" spans="1:31" x14ac:dyDescent="0.25">
      <c r="E27" s="2"/>
      <c r="F27"/>
      <c r="G27"/>
      <c r="H27"/>
      <c r="I27"/>
      <c r="J27" s="177"/>
      <c r="K27" s="119"/>
      <c r="L27" s="232"/>
      <c r="M27" s="232"/>
      <c r="N27" s="232"/>
      <c r="O27" s="232"/>
      <c r="P27" s="232"/>
      <c r="Q27" s="232"/>
      <c r="R27" s="2"/>
      <c r="S27" s="2"/>
      <c r="T27" s="2"/>
      <c r="U27" s="2"/>
      <c r="V27" s="2"/>
    </row>
    <row r="28" spans="1:31" x14ac:dyDescent="0.25">
      <c r="B28" s="157"/>
      <c r="C28" s="157"/>
      <c r="D28" s="178"/>
      <c r="E28" s="178"/>
      <c r="F28" s="157"/>
      <c r="G28" s="157"/>
      <c r="H28" s="157"/>
      <c r="I28" s="157"/>
      <c r="J28" s="157"/>
      <c r="K28" s="178"/>
      <c r="M28" s="157"/>
      <c r="N28" s="157"/>
      <c r="O28" s="157"/>
      <c r="P28" s="157"/>
      <c r="Q28" s="157"/>
      <c r="R28" s="157"/>
      <c r="S28" s="157"/>
      <c r="T28" s="157"/>
      <c r="U28" s="157"/>
      <c r="V28" s="157"/>
      <c r="W28" s="157"/>
      <c r="X28" s="157"/>
      <c r="Y28" s="157"/>
      <c r="Z28" s="157"/>
      <c r="AA28" s="157"/>
      <c r="AB28" s="157"/>
      <c r="AC28" s="157"/>
      <c r="AD28" s="157"/>
      <c r="AE28" s="157"/>
    </row>
    <row r="29" spans="1:31" x14ac:dyDescent="0.25">
      <c r="B29" s="157"/>
      <c r="D29" s="178"/>
      <c r="E29" s="178"/>
      <c r="F29" s="157"/>
      <c r="G29" s="157"/>
      <c r="H29" s="157"/>
      <c r="I29" s="157"/>
      <c r="J29" s="157"/>
      <c r="K29" s="178"/>
      <c r="M29" s="157"/>
      <c r="W29" s="157"/>
      <c r="X29" s="157"/>
      <c r="Y29" s="157"/>
      <c r="Z29" s="157"/>
      <c r="AA29" s="157"/>
      <c r="AB29" s="157"/>
      <c r="AC29" s="157"/>
      <c r="AD29" s="157"/>
      <c r="AE29" s="157"/>
    </row>
    <row r="30" spans="1:31" x14ac:dyDescent="0.25">
      <c r="B30" s="157"/>
      <c r="E30" s="178"/>
      <c r="M30" s="157"/>
      <c r="W30" s="157"/>
      <c r="X30" s="157"/>
      <c r="Y30" s="157"/>
      <c r="Z30" s="157"/>
      <c r="AA30" s="157"/>
      <c r="AB30" s="157"/>
      <c r="AC30" s="157"/>
      <c r="AD30" s="157"/>
      <c r="AE30" s="157"/>
    </row>
    <row r="31" spans="1:31" x14ac:dyDescent="0.25">
      <c r="B31" s="157"/>
      <c r="E31" s="178"/>
      <c r="M31" s="157"/>
      <c r="W31" s="157"/>
      <c r="X31" s="157"/>
      <c r="Y31" s="157"/>
      <c r="Z31" s="157"/>
      <c r="AA31" s="157"/>
      <c r="AB31" s="157"/>
      <c r="AC31" s="157"/>
      <c r="AD31" s="157"/>
      <c r="AE31" s="157"/>
    </row>
    <row r="32" spans="1:31" x14ac:dyDescent="0.25">
      <c r="B32" s="157"/>
      <c r="E32" s="178"/>
      <c r="M32" s="157"/>
      <c r="W32" s="157"/>
      <c r="X32" s="157"/>
      <c r="Y32" s="157"/>
      <c r="Z32" s="157"/>
      <c r="AA32" s="157"/>
      <c r="AB32" s="157"/>
      <c r="AC32" s="157"/>
      <c r="AD32" s="157"/>
      <c r="AE32" s="157"/>
    </row>
    <row r="33" spans="2:31" x14ac:dyDescent="0.25">
      <c r="B33" s="157"/>
      <c r="E33" s="178"/>
      <c r="M33" s="157"/>
      <c r="W33" s="157"/>
      <c r="X33" s="157"/>
      <c r="Y33" s="157"/>
      <c r="Z33" s="157"/>
      <c r="AA33" s="157"/>
      <c r="AB33" s="157"/>
      <c r="AC33" s="157"/>
      <c r="AD33" s="157"/>
      <c r="AE33" s="157"/>
    </row>
    <row r="34" spans="2:31" x14ac:dyDescent="0.25">
      <c r="B34" s="157"/>
      <c r="E34" s="178"/>
      <c r="M34" s="157"/>
      <c r="W34" s="157"/>
      <c r="X34" s="157"/>
      <c r="Y34" s="157"/>
      <c r="Z34" s="157"/>
      <c r="AA34" s="157"/>
      <c r="AB34" s="157"/>
      <c r="AC34" s="157"/>
      <c r="AD34" s="157"/>
      <c r="AE34" s="157"/>
    </row>
    <row r="35" spans="2:31" x14ac:dyDescent="0.25">
      <c r="B35" s="157"/>
      <c r="E35" s="178"/>
      <c r="M35" s="157"/>
      <c r="W35" s="157"/>
      <c r="X35" s="157"/>
      <c r="Y35" s="157"/>
      <c r="Z35" s="157"/>
      <c r="AA35" s="157"/>
      <c r="AB35" s="157"/>
      <c r="AC35" s="157"/>
      <c r="AD35" s="157"/>
      <c r="AE35" s="157"/>
    </row>
    <row r="36" spans="2:31" x14ac:dyDescent="0.25">
      <c r="E36" s="178"/>
      <c r="L36" s="157"/>
      <c r="M36" s="157"/>
      <c r="N36" s="157"/>
      <c r="O36" s="157"/>
      <c r="P36" s="157"/>
      <c r="Q36" s="157"/>
      <c r="R36" s="157"/>
      <c r="S36" s="157"/>
      <c r="T36" s="157"/>
      <c r="U36" s="157"/>
    </row>
    <row r="37" spans="2:31" x14ac:dyDescent="0.25">
      <c r="J37" s="157"/>
      <c r="K37" s="178"/>
      <c r="L37" s="157"/>
      <c r="M37" s="157"/>
      <c r="N37" s="157"/>
      <c r="O37" s="157"/>
      <c r="P37" s="157"/>
      <c r="Q37" s="157"/>
      <c r="R37" s="157"/>
      <c r="S37" s="157"/>
      <c r="T37" s="157"/>
      <c r="U37" s="157"/>
    </row>
    <row r="38" spans="2:31" x14ac:dyDescent="0.25">
      <c r="J38" s="157"/>
      <c r="K38" s="178"/>
      <c r="L38" s="157"/>
      <c r="M38" s="157"/>
      <c r="N38" s="157"/>
      <c r="O38" s="157"/>
      <c r="P38" s="157"/>
      <c r="Q38" s="157"/>
      <c r="R38" s="157"/>
      <c r="S38" s="157"/>
      <c r="T38" s="157"/>
      <c r="U38" s="157"/>
    </row>
  </sheetData>
  <mergeCells count="6">
    <mergeCell ref="T3:AB3"/>
    <mergeCell ref="Q25:Q26"/>
    <mergeCell ref="B15:J15"/>
    <mergeCell ref="B3:J3"/>
    <mergeCell ref="K3:S3"/>
    <mergeCell ref="K15:S15"/>
  </mergeCells>
  <phoneticPr fontId="5" type="noConversion"/>
  <hyperlinks>
    <hyperlink ref="A1" location="Contents!A1" display="&lt;Back to contents&gt;" xr:uid="{00000000-0004-0000-0800-000000000000}"/>
  </hyperlinks>
  <pageMargins left="0.39370078740157483" right="0.39370078740157483" top="0.39370078740157483" bottom="0.39370078740157483" header="0" footer="0"/>
  <pageSetup paperSize="8"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CorePublishingDocumentCategory xmlns="c0b4bd0a-f6ac-422c-a0b2-ddc3a705a698" xsi:nil="true"/>
    <IncludeInContentRollups xmlns="850cf280-4ef5-4aef-ad1f-24f16ab81918">false</IncludeInContentRollups>
    <KeywordsLookupField xmlns="c0b4bd0a-f6ac-422c-a0b2-ddc3a705a698"/>
    <CorePublishingFileReference xmlns="850cf280-4ef5-4aef-ad1f-24f16ab81918" xsi:nil="true"/>
    <IncludeInNotificationsAndUpdates xmlns="850cf280-4ef5-4aef-ad1f-24f16ab81918">true</IncludeInNotificationsAndUpdates>
    <CorePublishingDocumentContact xmlns="850cf280-4ef5-4aef-ad1f-24f16ab81918">
      <UserInfo>
        <DisplayName/>
        <AccountId xsi:nil="true"/>
        <AccountType/>
      </UserInfo>
    </CorePublishingDocumentContact>
    <IPSCategory xmlns="850cf280-4ef5-4aef-ad1f-24f16ab81918" xsi:nil="true"/>
    <SubjectLookupField xmlns="c0b4bd0a-f6ac-422c-a0b2-ddc3a705a698"/>
    <PublishingExpirationDate xmlns="http://schemas.microsoft.com/sharepoint/v3" xsi:nil="true"/>
    <CorePublishingComments xmlns="850cf280-4ef5-4aef-ad1f-24f16ab81918" xsi:nil="true"/>
    <PublishingStartDate xmlns="http://schemas.microsoft.com/sharepoint/v3" xsi:nil="true"/>
    <IncludeInRSSFeeds xmlns="850cf280-4ef5-4aef-ad1f-24f16ab81918">false</IncludeInRSSFeeds>
    <CorePublishingDocumentChangeDescription xmlns="850cf280-4ef5-4aef-ad1f-24f16ab81918" xsi:nil="true"/>
    <DocumentRollupCategory xmlns="c0b4bd0a-f6ac-422c-a0b2-ddc3a705a698"/>
  </documentManagement>
</p:properties>
</file>

<file path=customXml/item2.xml><?xml version="1.0" encoding="utf-8"?>
<ct:contentTypeSchema xmlns:ct="http://schemas.microsoft.com/office/2006/metadata/contentType" xmlns:ma="http://schemas.microsoft.com/office/2006/metadata/properties/metaAttributes" ct:_="" ma:_="" ma:contentTypeName="Core Publishing Document" ma:contentTypeID="0x01010097F86F0C24D64525B252BB20BD9D45A7009B15DC48F94ED24DBBB221CD5DBD16C7" ma:contentTypeVersion="18" ma:contentTypeDescription="Core Publishing Document, inherited from OOTB document." ma:contentTypeScope="" ma:versionID="0fe7c148299c8328b52202efd6a069db">
  <xsd:schema xmlns:xsd="http://www.w3.org/2001/XMLSchema" xmlns:xs="http://www.w3.org/2001/XMLSchema" xmlns:p="http://schemas.microsoft.com/office/2006/metadata/properties" xmlns:ns1="http://schemas.microsoft.com/sharepoint/v3" xmlns:ns2="850cf280-4ef5-4aef-ad1f-24f16ab81918" xmlns:ns3="c0b4bd0a-f6ac-422c-a0b2-ddc3a705a698" targetNamespace="http://schemas.microsoft.com/office/2006/metadata/properties" ma:root="true" ma:fieldsID="80d223d2bbf58311a2251df9b1bcf188" ns1:_="" ns2:_="" ns3:_="">
    <xsd:import namespace="http://schemas.microsoft.com/sharepoint/v3"/>
    <xsd:import namespace="850cf280-4ef5-4aef-ad1f-24f16ab81918"/>
    <xsd:import namespace="c0b4bd0a-f6ac-422c-a0b2-ddc3a705a698"/>
    <xsd:element name="properties">
      <xsd:complexType>
        <xsd:sequence>
          <xsd:element name="documentManagement">
            <xsd:complexType>
              <xsd:all>
                <xsd:element ref="ns2:CorePublishingComments" minOccurs="0"/>
                <xsd:element ref="ns1:PublishingStartDate" minOccurs="0"/>
                <xsd:element ref="ns1:PublishingExpirationDate" minOccurs="0"/>
                <xsd:element ref="ns2:CorePublishingDocumentContact" minOccurs="0"/>
                <xsd:element ref="ns3:SubjectLookupField" minOccurs="0"/>
                <xsd:element ref="ns3:KeywordsLookupField" minOccurs="0"/>
                <xsd:element ref="ns3:CorePublishingDocumentCategory" minOccurs="0"/>
                <xsd:element ref="ns2:IPSCategory" minOccurs="0"/>
                <xsd:element ref="ns2:CorePublishingFileReference" minOccurs="0"/>
                <xsd:element ref="ns2:IncludeInNotificationsAndUpdates" minOccurs="0"/>
                <xsd:element ref="ns2:IncludeInContentRollups" minOccurs="0"/>
                <xsd:element ref="ns2:IncludeInRSSFeeds" minOccurs="0"/>
                <xsd:element ref="ns2:CorePublishingDocumentChangeDescription" minOccurs="0"/>
                <xsd:element ref="ns3:DocumentRollupCategor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9" nillable="true" ma:displayName="Start Date" ma:description="" ma:internalName="PublishingStartDate">
      <xsd:simpleType>
        <xsd:restriction base="dms:Unknown"/>
      </xsd:simpleType>
    </xsd:element>
    <xsd:element name="PublishingExpirationDate" ma:index="10" nillable="true" ma:displayName="End Date" ma:description=""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50cf280-4ef5-4aef-ad1f-24f16ab81918" elementFormDefault="qualified">
    <xsd:import namespace="http://schemas.microsoft.com/office/2006/documentManagement/types"/>
    <xsd:import namespace="http://schemas.microsoft.com/office/infopath/2007/PartnerControls"/>
    <xsd:element name="CorePublishingComments" ma:index="8" nillable="true" ma:displayName="Description" ma:description="Used for DC.Description metadata." ma:internalName="CorePublishingComments">
      <xsd:simpleType>
        <xsd:restriction base="dms:Note">
          <xsd:maxLength value="255"/>
        </xsd:restriction>
      </xsd:simpleType>
    </xsd:element>
    <xsd:element name="CorePublishingDocumentContact" ma:index="11" nillable="true" ma:displayName="Document Contact" ma:list="UserInfo" ma:internalName="CorePublishingDocumentContact"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IPSCategory" ma:index="15" nillable="true" ma:displayName="IPS Category" ma:description="Used for FOI/IPS categorisation." ma:format="Dropdown" ma:internalName="IPSCategory">
      <xsd:simpleType>
        <xsd:restriction base="dms:Choice">
          <xsd:enumeration value="1. Who we are"/>
          <xsd:enumeration value="2. What we do"/>
          <xsd:enumeration value="3. Our reports"/>
          <xsd:enumeration value="4. Consultation"/>
          <xsd:enumeration value="5. Our strategic and business priorities"/>
          <xsd:enumeration value="6. Routinely requested information"/>
          <xsd:enumeration value="7. Our finances"/>
          <xsd:enumeration value="8. Our lists"/>
          <xsd:enumeration value="9. Our submissions"/>
          <xsd:enumeration value="10. Our policies"/>
        </xsd:restriction>
      </xsd:simpleType>
    </xsd:element>
    <xsd:element name="CorePublishingFileReference" ma:index="16" nillable="true" ma:displayName="File Reference" ma:description="Audit Requirement." ma:internalName="CorePublishingFileReference" ma:readOnly="false">
      <xsd:simpleType>
        <xsd:restriction base="dms:Text"/>
      </xsd:simpleType>
    </xsd:element>
    <xsd:element name="IncludeInNotificationsAndUpdates" ma:index="17" nillable="true" ma:displayName="Include in Email Updates" ma:default="1" ma:internalName="IncludeInNotificationsAndUpdates">
      <xsd:simpleType>
        <xsd:restriction base="dms:Boolean"/>
      </xsd:simpleType>
    </xsd:element>
    <xsd:element name="IncludeInContentRollups" ma:index="18" nillable="true" ma:displayName="Include In Content Rollups" ma:default="0" ma:description="Used at the site owners' discretion to include/exclude pages from 'rollup' web parts such as content queries." ma:internalName="IncludeInContentRollups">
      <xsd:simpleType>
        <xsd:restriction base="dms:Boolean"/>
      </xsd:simpleType>
    </xsd:element>
    <xsd:element name="IncludeInRSSFeeds" ma:index="19" nillable="true" ma:displayName="Include In RSS Feeds" ma:default="0" ma:description="Used at the site owners' discretion to include/exclude documents from RSS feeds." ma:internalName="IncludeInRSSFeeds">
      <xsd:simpleType>
        <xsd:restriction base="dms:Boolean"/>
      </xsd:simpleType>
    </xsd:element>
    <xsd:element name="CorePublishingDocumentChangeDescription" ma:index="20" nillable="true" ma:displayName="Document Change Description" ma:description="Description of the current version of the document - can be of assistance to reviewers/approvers (and can be included in the workflow emails)." ma:internalName="CorePublishingDocumentChangeDescrip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0b4bd0a-f6ac-422c-a0b2-ddc3a705a698" elementFormDefault="qualified">
    <xsd:import namespace="http://schemas.microsoft.com/office/2006/documentManagement/types"/>
    <xsd:import namespace="http://schemas.microsoft.com/office/infopath/2007/PartnerControls"/>
    <xsd:element name="SubjectLookupField" ma:index="12" nillable="true" ma:displayName="Subject" ma:list="4a441248-04bf-4c62-8747-8bfb61e5e21c" ma:internalName="SubjectLookupField" ma:showField="Title" ma:web="c0b4bd0a-f6ac-422c-a0b2-ddc3a705a698">
      <xsd:complexType>
        <xsd:complexContent>
          <xsd:extension base="dms:MultiChoiceLookup">
            <xsd:sequence>
              <xsd:element name="Value" type="dms:Lookup" maxOccurs="unbounded" minOccurs="0" nillable="true"/>
            </xsd:sequence>
          </xsd:extension>
        </xsd:complexContent>
      </xsd:complexType>
    </xsd:element>
    <xsd:element name="KeywordsLookupField" ma:index="13" nillable="true" ma:displayName="Keywords" ma:list="fbec0be5-db93-4c03-a796-ce5d02f374a3" ma:internalName="KeywordsLookupField" ma:showField="Title" ma:web="c0b4bd0a-f6ac-422c-a0b2-ddc3a705a698">
      <xsd:complexType>
        <xsd:complexContent>
          <xsd:extension base="dms:MultiChoiceLookup">
            <xsd:sequence>
              <xsd:element name="Value" type="dms:Lookup" maxOccurs="unbounded" minOccurs="0" nillable="true"/>
            </xsd:sequence>
          </xsd:extension>
        </xsd:complexContent>
      </xsd:complexType>
    </xsd:element>
    <xsd:element name="CorePublishingDocumentCategory" ma:index="14" nillable="true" ma:displayName="Document Category" ma:description="Document Type list is used for source data. Used for DC.Type.documentType metadata." ma:list="{233fae74-8b6e-4f87-8db3-5052d625541f}" ma:internalName="CorePublishingDocumentCategory" ma:showField="Title" ma:web="{c0b4bd0a-f6ac-422c-a0b2-ddc3a705a698}">
      <xsd:simpleType>
        <xsd:restriction base="dms:Lookup"/>
      </xsd:simpleType>
    </xsd:element>
    <xsd:element name="DocumentRollupCategory" ma:index="21" nillable="true" ma:displayName="Rollup Category" ma:description="Document Rollup Category list is used for source data, populated by the site owners. Used at the site owners' discretion to include/exclude certain categories of pages in rollups." ma:list="{6ca4ea36-3739-485e-8e04-ddf89b384e56}" ma:internalName="DocumentRollupCategory" ma:showField="Title" ma:web="{c0b4bd0a-f6ac-422c-a0b2-ddc3a705a69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3F4230D-3F9D-459D-BC8D-671EB593AF33}">
  <ds:schemaRefs>
    <ds:schemaRef ds:uri="http://schemas.microsoft.com/office/2006/documentManagement/types"/>
    <ds:schemaRef ds:uri="http://purl.org/dc/elements/1.1/"/>
    <ds:schemaRef ds:uri="http://purl.org/dc/terms/"/>
    <ds:schemaRef ds:uri="850cf280-4ef5-4aef-ad1f-24f16ab81918"/>
    <ds:schemaRef ds:uri="http://schemas.microsoft.com/office/2006/metadata/properties"/>
    <ds:schemaRef ds:uri="http://www.w3.org/XML/1998/namespace"/>
    <ds:schemaRef ds:uri="http://purl.org/dc/dcmitype/"/>
    <ds:schemaRef ds:uri="http://schemas.microsoft.com/office/infopath/2007/PartnerControls"/>
    <ds:schemaRef ds:uri="http://schemas.openxmlformats.org/package/2006/metadata/core-properties"/>
    <ds:schemaRef ds:uri="c0b4bd0a-f6ac-422c-a0b2-ddc3a705a698"/>
    <ds:schemaRef ds:uri="http://schemas.microsoft.com/sharepoint/v3"/>
  </ds:schemaRefs>
</ds:datastoreItem>
</file>

<file path=customXml/itemProps2.xml><?xml version="1.0" encoding="utf-8"?>
<ds:datastoreItem xmlns:ds="http://schemas.openxmlformats.org/officeDocument/2006/customXml" ds:itemID="{C69ACDAB-9AB1-4482-870F-98ABC8CAC2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50cf280-4ef5-4aef-ad1f-24f16ab81918"/>
    <ds:schemaRef ds:uri="c0b4bd0a-f6ac-422c-a0b2-ddc3a705a6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B89BDB2-242C-4878-AF5C-1FA133C92B1C}">
  <ds:schemaRefs>
    <ds:schemaRef ds:uri="http://schemas.microsoft.com/office/2006/metadata/longProperties"/>
  </ds:schemaRefs>
</ds:datastoreItem>
</file>

<file path=customXml/itemProps4.xml><?xml version="1.0" encoding="utf-8"?>
<ds:datastoreItem xmlns:ds="http://schemas.openxmlformats.org/officeDocument/2006/customXml" ds:itemID="{27B4BED0-A41B-4166-802D-6B23E629F89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14</vt:i4>
      </vt:variant>
    </vt:vector>
  </HeadingPairs>
  <TitlesOfParts>
    <vt:vector size="26" baseType="lpstr">
      <vt:lpstr>Contents</vt:lpstr>
      <vt:lpstr>Table A1</vt:lpstr>
      <vt:lpstr>Table A2</vt:lpstr>
      <vt:lpstr>Table A3</vt:lpstr>
      <vt:lpstr>Tables A4.1 and A4.2</vt:lpstr>
      <vt:lpstr>Table A5</vt:lpstr>
      <vt:lpstr>Table A6</vt:lpstr>
      <vt:lpstr>Table A7</vt:lpstr>
      <vt:lpstr>Tables A8.1 and A8.2</vt:lpstr>
      <vt:lpstr>Tables A9.1 and A9.2</vt:lpstr>
      <vt:lpstr>Table A10</vt:lpstr>
      <vt:lpstr>Table A11</vt:lpstr>
      <vt:lpstr>Contents!Print_Area</vt:lpstr>
      <vt:lpstr>'Table A1'!Print_Area</vt:lpstr>
      <vt:lpstr>'Table A10'!Print_Area</vt:lpstr>
      <vt:lpstr>'Table A2'!Print_Area</vt:lpstr>
      <vt:lpstr>'Table A3'!Print_Area</vt:lpstr>
      <vt:lpstr>'Table A5'!Print_Area</vt:lpstr>
      <vt:lpstr>'Table A6'!Print_Area</vt:lpstr>
      <vt:lpstr>'Table A7'!Print_Area</vt:lpstr>
      <vt:lpstr>'Tables A4.1 and A4.2'!Print_Area</vt:lpstr>
      <vt:lpstr>'Tables A8.1 and A8.2'!Print_Area</vt:lpstr>
      <vt:lpstr>'Table A1'!Print_Titles</vt:lpstr>
      <vt:lpstr>'Table A2'!Print_Titles</vt:lpstr>
      <vt:lpstr>'Table A3'!Print_Titles</vt:lpstr>
      <vt:lpstr>Table_A11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Undergraduate Applications Offers and Acceptances 2012 appendices</dc:title>
  <dc:creator>L'HUILLIER,Glenn</dc:creator>
  <cp:lastModifiedBy>Richard Scott</cp:lastModifiedBy>
  <cp:lastPrinted>2018-09-20T01:11:54Z</cp:lastPrinted>
  <dcterms:created xsi:type="dcterms:W3CDTF">2010-06-21T01:06:29Z</dcterms:created>
  <dcterms:modified xsi:type="dcterms:W3CDTF">2021-10-04T08:49:03Z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digenous">
    <vt:lpwstr/>
  </property>
  <property fmtid="{D5CDD505-2E9C-101B-9397-08002B2CF9AE}" pid="3" name="xd_Signature">
    <vt:lpwstr/>
  </property>
  <property fmtid="{D5CDD505-2E9C-101B-9397-08002B2CF9AE}" pid="4" name="TemplateUrl">
    <vt:lpwstr/>
  </property>
  <property fmtid="{D5CDD505-2E9C-101B-9397-08002B2CF9AE}" pid="5" name="xd_ProgID">
    <vt:lpwstr/>
  </property>
  <property fmtid="{D5CDD505-2E9C-101B-9397-08002B2CF9AE}" pid="6" name="Youth">
    <vt:lpwstr/>
  </property>
  <property fmtid="{D5CDD505-2E9C-101B-9397-08002B2CF9AE}" pid="7" name="WorkplaceRelations">
    <vt:lpwstr/>
  </property>
  <property fmtid="{D5CDD505-2E9C-101B-9397-08002B2CF9AE}" pid="8" name="TheDepartment">
    <vt:lpwstr/>
  </property>
  <property fmtid="{D5CDD505-2E9C-101B-9397-08002B2CF9AE}" pid="9" name="International">
    <vt:lpwstr/>
  </property>
  <property fmtid="{D5CDD505-2E9C-101B-9397-08002B2CF9AE}" pid="10" name="Skills">
    <vt:lpwstr/>
  </property>
  <property fmtid="{D5CDD505-2E9C-101B-9397-08002B2CF9AE}" pid="11" name="Employment">
    <vt:lpwstr/>
  </property>
  <property fmtid="{D5CDD505-2E9C-101B-9397-08002B2CF9AE}" pid="12" name="EarlyChildhood">
    <vt:lpwstr/>
  </property>
  <property fmtid="{D5CDD505-2E9C-101B-9397-08002B2CF9AE}" pid="13" name="Schooling">
    <vt:lpwstr/>
  </property>
  <property fmtid="{D5CDD505-2E9C-101B-9397-08002B2CF9AE}" pid="14" name="HigherEducation">
    <vt:lpwstr>1</vt:lpwstr>
  </property>
  <property fmtid="{D5CDD505-2E9C-101B-9397-08002B2CF9AE}" pid="15" name="PublishingContact">
    <vt:lpwstr>449</vt:lpwstr>
  </property>
  <property fmtid="{D5CDD505-2E9C-101B-9397-08002B2CF9AE}" pid="16" name="display_urn:schemas-microsoft-com:office:office#PublishingContact">
    <vt:lpwstr>Quality Assurance</vt:lpwstr>
  </property>
  <property fmtid="{D5CDD505-2E9C-101B-9397-08002B2CF9AE}" pid="17" name="FunctionLookupField">
    <vt:lpwstr/>
  </property>
  <property fmtid="{D5CDD505-2E9C-101B-9397-08002B2CF9AE}" pid="18" name="Document Category">
    <vt:lpwstr/>
  </property>
  <property fmtid="{D5CDD505-2E9C-101B-9397-08002B2CF9AE}" pid="19" name="Resources">
    <vt:lpwstr/>
  </property>
  <property fmtid="{D5CDD505-2E9C-101B-9397-08002B2CF9AE}" pid="20" name="AudienceField">
    <vt:lpwstr/>
  </property>
  <property fmtid="{D5CDD505-2E9C-101B-9397-08002B2CF9AE}" pid="21" name="Comments">
    <vt:lpwstr/>
  </property>
  <property fmtid="{D5CDD505-2E9C-101B-9397-08002B2CF9AE}" pid="22" name="_AdHocReviewCycleID">
    <vt:i4>348832347</vt:i4>
  </property>
  <property fmtid="{D5CDD505-2E9C-101B-9397-08002B2CF9AE}" pid="23" name="_NewReviewCycle">
    <vt:lpwstr/>
  </property>
  <property fmtid="{D5CDD505-2E9C-101B-9397-08002B2CF9AE}" pid="24" name="_EmailSubject">
    <vt:lpwstr>Applications and Offers appendix tables [SEC=OFFICIAL]</vt:lpwstr>
  </property>
  <property fmtid="{D5CDD505-2E9C-101B-9397-08002B2CF9AE}" pid="25" name="_AuthorEmail">
    <vt:lpwstr>Ravi.RAVINDIRAN@dese.gov.au</vt:lpwstr>
  </property>
  <property fmtid="{D5CDD505-2E9C-101B-9397-08002B2CF9AE}" pid="26" name="_AuthorEmailDisplayName">
    <vt:lpwstr>RAVINDIRAN,Ravi</vt:lpwstr>
  </property>
  <property fmtid="{D5CDD505-2E9C-101B-9397-08002B2CF9AE}" pid="27" name="_ReviewingToolsShownOnce">
    <vt:lpwstr/>
  </property>
</Properties>
</file>