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GUILHERMEFERREIRA-PC\Documents\GitHub\MinChem_Modeller\data_raw\OtherSources\raissa\"/>
    </mc:Choice>
  </mc:AlternateContent>
  <xr:revisionPtr revIDLastSave="0" documentId="13_ncr:1_{9F118B42-59C5-4F2F-8710-8399129AE2F2}" xr6:coauthVersionLast="45" xr6:coauthVersionMax="45" xr10:uidLastSave="{00000000-0000-0000-0000-000000000000}"/>
  <bookViews>
    <workbookView xWindow="-110" yWindow="-110" windowWidth="19420" windowHeight="11020" tabRatio="688" xr2:uid="{00000000-000D-0000-FFFF-FFFF00000000}"/>
  </bookViews>
  <sheets>
    <sheet name="piroxênio" sheetId="2" r:id="rId1"/>
    <sheet name="anfibólio" sheetId="3" r:id="rId2"/>
    <sheet name="escapolita" sheetId="4" r:id="rId3"/>
    <sheet name="flogopita" sheetId="5" r:id="rId4"/>
    <sheet name="olivina" sheetId="6" r:id="rId5"/>
    <sheet name="espinélio" sheetId="7" r:id="rId6"/>
    <sheet name="clorita" sheetId="8" r:id="rId7"/>
    <sheet name="feldspato" sheetId="9" r:id="rId8"/>
  </sheets>
  <definedNames>
    <definedName name="_xlnm.Print_Area" localSheetId="0">piroxênio!#REF!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7" l="1"/>
  <c r="Q6" i="7"/>
  <c r="Q5" i="7"/>
  <c r="Q4" i="7"/>
  <c r="Q3" i="7"/>
  <c r="Q2" i="7"/>
  <c r="AA40" i="4" l="1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AQ25" i="3" l="1"/>
  <c r="AQ24" i="3"/>
  <c r="AQ23" i="3"/>
  <c r="AQ22" i="3"/>
  <c r="AQ21" i="3"/>
  <c r="AQ20" i="3"/>
  <c r="AQ19" i="3"/>
  <c r="AQ18" i="3"/>
  <c r="AQ17" i="3"/>
  <c r="AQ16" i="3"/>
  <c r="AQ15" i="3"/>
  <c r="AQ14" i="3"/>
  <c r="AQ13" i="3"/>
  <c r="AQ12" i="3"/>
  <c r="AQ11" i="3"/>
  <c r="AQ10" i="3"/>
  <c r="AQ9" i="3"/>
  <c r="AQ8" i="3"/>
  <c r="AQ7" i="3"/>
  <c r="AQ6" i="3"/>
  <c r="AQ5" i="3"/>
  <c r="AQ4" i="3"/>
  <c r="AQ3" i="3"/>
  <c r="AQ2" i="3"/>
  <c r="Y32" i="2" l="1"/>
  <c r="Y31" i="2"/>
  <c r="Y30" i="2"/>
  <c r="Y29" i="2"/>
  <c r="Y28" i="2"/>
  <c r="Y27" i="2"/>
  <c r="Y26" i="2"/>
  <c r="Y25" i="2"/>
  <c r="Y24" i="2"/>
  <c r="Y23" i="2"/>
  <c r="Y22" i="2"/>
  <c r="Y21" i="2"/>
</calcChain>
</file>

<file path=xl/sharedStrings.xml><?xml version="1.0" encoding="utf-8"?>
<sst xmlns="http://schemas.openxmlformats.org/spreadsheetml/2006/main" count="512" uniqueCount="253">
  <si>
    <t>MnO</t>
  </si>
  <si>
    <t>MgO</t>
  </si>
  <si>
    <t>CaO</t>
  </si>
  <si>
    <t>Total</t>
  </si>
  <si>
    <t>TSi</t>
  </si>
  <si>
    <t>TAl</t>
  </si>
  <si>
    <t>M1Al</t>
  </si>
  <si>
    <t>M1Ti</t>
  </si>
  <si>
    <t>M1Mg</t>
  </si>
  <si>
    <t>M2Mn</t>
  </si>
  <si>
    <t>M2Ca</t>
  </si>
  <si>
    <t>M2Na</t>
  </si>
  <si>
    <t>M2K</t>
  </si>
  <si>
    <t>Cations</t>
  </si>
  <si>
    <t>Mineral</t>
  </si>
  <si>
    <t xml:space="preserve">ESC...-C3-5 </t>
  </si>
  <si>
    <t xml:space="preserve">ESC...-C3-6 </t>
  </si>
  <si>
    <t xml:space="preserve">ESC...-C3-7 </t>
  </si>
  <si>
    <t xml:space="preserve">ESC...-C3-8 </t>
  </si>
  <si>
    <t xml:space="preserve">ESC...-C4-1 </t>
  </si>
  <si>
    <t xml:space="preserve">ESC...-C4-2 </t>
  </si>
  <si>
    <t xml:space="preserve">ESC...-C4-3 </t>
  </si>
  <si>
    <t xml:space="preserve">ESC...-C4-4 </t>
  </si>
  <si>
    <t xml:space="preserve">Esc+++-C1-1 </t>
  </si>
  <si>
    <t xml:space="preserve">Esc+++-C1-2 </t>
  </si>
  <si>
    <t xml:space="preserve">Esc+++-C1-3 </t>
  </si>
  <si>
    <t xml:space="preserve">Esc+++-C1-4 </t>
  </si>
  <si>
    <t xml:space="preserve">Esc+++-C2-4 </t>
  </si>
  <si>
    <t xml:space="preserve">Esc+++-C2-5 </t>
  </si>
  <si>
    <t xml:space="preserve">Esc+++-C2-6 </t>
  </si>
  <si>
    <t xml:space="preserve">Esc+++-C2-9 </t>
  </si>
  <si>
    <t xml:space="preserve">Esc+++-C4-4 </t>
  </si>
  <si>
    <t xml:space="preserve">Esc+++-C4-5 </t>
  </si>
  <si>
    <t xml:space="preserve">Esc+++-C4-6 </t>
  </si>
  <si>
    <t xml:space="preserve">CAS29Pb-C1-4 </t>
  </si>
  <si>
    <t xml:space="preserve">CAS29Pb-C1-5 </t>
  </si>
  <si>
    <t xml:space="preserve">CAS29Pb-C1-6 </t>
  </si>
  <si>
    <t xml:space="preserve">CAS29Pb-C3-5 </t>
  </si>
  <si>
    <t xml:space="preserve">CAS29Pb-C3-6 </t>
  </si>
  <si>
    <t xml:space="preserve">CAS29Pb-C3-7 </t>
  </si>
  <si>
    <t xml:space="preserve">CAS29Pb-C4-1 </t>
  </si>
  <si>
    <t xml:space="preserve">CAS29Pb-C4-2 </t>
  </si>
  <si>
    <t xml:space="preserve">CAS29Pb-C4-3 </t>
  </si>
  <si>
    <t xml:space="preserve">CAS29Pb-C5-1 </t>
  </si>
  <si>
    <t xml:space="preserve">CAS29Pb-C5-2 </t>
  </si>
  <si>
    <t xml:space="preserve">CAS29Pb-C5-3 </t>
  </si>
  <si>
    <t xml:space="preserve">PIES-1B1-C1-1 </t>
  </si>
  <si>
    <t xml:space="preserve">PIES-1B1-C1-10 </t>
  </si>
  <si>
    <t xml:space="preserve">PIES-1B1-C1-11 </t>
  </si>
  <si>
    <t xml:space="preserve">PIES-1B1-C1-19 </t>
  </si>
  <si>
    <t xml:space="preserve">PIES-1B1-C1-2 </t>
  </si>
  <si>
    <t xml:space="preserve">PIES-1B1-C1-3 </t>
  </si>
  <si>
    <t xml:space="preserve">PIES-1B1-C1-4 </t>
  </si>
  <si>
    <t xml:space="preserve">PIES-1B1-C1-5 </t>
  </si>
  <si>
    <t xml:space="preserve">PIES-1B1-C1-6 </t>
  </si>
  <si>
    <t xml:space="preserve">PIES-1B1-C1-7 </t>
  </si>
  <si>
    <t xml:space="preserve">PIES-1B1-C1-8 </t>
  </si>
  <si>
    <t xml:space="preserve">PIES-1B1-C1-9 </t>
  </si>
  <si>
    <t xml:space="preserve">PIES-1B1-C1-20 </t>
  </si>
  <si>
    <t xml:space="preserve">PIES-1B1-C1-21 </t>
  </si>
  <si>
    <t xml:space="preserve">PIES-1B1-C1-22 </t>
  </si>
  <si>
    <t xml:space="preserve">PIES-1B1-C5-3 </t>
  </si>
  <si>
    <t xml:space="preserve">PIES-1B1-C5-4 </t>
  </si>
  <si>
    <t>Diopside</t>
  </si>
  <si>
    <t>Hedenbergite</t>
  </si>
  <si>
    <t>Sample</t>
  </si>
  <si>
    <r>
      <t>SiO</t>
    </r>
    <r>
      <rPr>
        <b/>
        <vertAlign val="subscript"/>
        <sz val="11"/>
        <color theme="1"/>
        <rFont val="Times New Roman"/>
        <family val="1"/>
      </rPr>
      <t>2</t>
    </r>
  </si>
  <si>
    <r>
      <t>TiO</t>
    </r>
    <r>
      <rPr>
        <b/>
        <vertAlign val="subscript"/>
        <sz val="11"/>
        <color theme="1"/>
        <rFont val="Times New Roman"/>
        <family val="1"/>
      </rPr>
      <t>2</t>
    </r>
  </si>
  <si>
    <r>
      <t>Al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O</t>
    </r>
    <r>
      <rPr>
        <b/>
        <vertAlign val="subscript"/>
        <sz val="11"/>
        <color theme="1"/>
        <rFont val="Times New Roman"/>
        <family val="1"/>
      </rPr>
      <t>3</t>
    </r>
  </si>
  <si>
    <r>
      <t>Na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O</t>
    </r>
  </si>
  <si>
    <r>
      <t>K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O</t>
    </r>
  </si>
  <si>
    <r>
      <t>M1Fe</t>
    </r>
    <r>
      <rPr>
        <b/>
        <vertAlign val="superscript"/>
        <sz val="11"/>
        <color theme="1"/>
        <rFont val="Times New Roman"/>
        <family val="1"/>
      </rPr>
      <t>2+</t>
    </r>
  </si>
  <si>
    <r>
      <t>M2Fe</t>
    </r>
    <r>
      <rPr>
        <b/>
        <vertAlign val="superscript"/>
        <sz val="11"/>
        <color theme="1"/>
        <rFont val="Times New Roman"/>
        <family val="1"/>
      </rPr>
      <t>2+</t>
    </r>
  </si>
  <si>
    <r>
      <t>*X</t>
    </r>
    <r>
      <rPr>
        <b/>
        <vertAlign val="subscript"/>
        <sz val="11"/>
        <color theme="1"/>
        <rFont val="Times New Roman"/>
        <family val="1"/>
      </rPr>
      <t>Mg</t>
    </r>
    <r>
      <rPr>
        <b/>
        <sz val="11"/>
        <color theme="1"/>
        <rFont val="Times New Roman"/>
        <family val="1"/>
      </rPr>
      <t xml:space="preserve"> </t>
    </r>
  </si>
  <si>
    <t>F</t>
  </si>
  <si>
    <t>Cl</t>
  </si>
  <si>
    <t>TFe3</t>
  </si>
  <si>
    <t>TTi</t>
  </si>
  <si>
    <t>Sum T</t>
  </si>
  <si>
    <t>CAl</t>
  </si>
  <si>
    <t>CCr</t>
  </si>
  <si>
    <t>CTi</t>
  </si>
  <si>
    <t>CMg</t>
  </si>
  <si>
    <t>CMn</t>
  </si>
  <si>
    <t>CCa</t>
  </si>
  <si>
    <t>Sum C</t>
  </si>
  <si>
    <t>BMg</t>
  </si>
  <si>
    <t>BMn</t>
  </si>
  <si>
    <t>BCa</t>
  </si>
  <si>
    <t>BNa</t>
  </si>
  <si>
    <t>Sum B</t>
  </si>
  <si>
    <t>ACa</t>
  </si>
  <si>
    <t>ANa</t>
  </si>
  <si>
    <t>AK</t>
  </si>
  <si>
    <t>Sum A</t>
  </si>
  <si>
    <t>CCl</t>
  </si>
  <si>
    <t>CF</t>
  </si>
  <si>
    <t>Sum O</t>
  </si>
  <si>
    <t xml:space="preserve">ITA-68A1-C1-2 </t>
  </si>
  <si>
    <t>Pargasite</t>
  </si>
  <si>
    <t xml:space="preserve">ITA-68A1-C1-5 </t>
  </si>
  <si>
    <t xml:space="preserve">ITA-68A1-C1-6 </t>
  </si>
  <si>
    <t xml:space="preserve">ITA-68A1-C4-4 </t>
  </si>
  <si>
    <t xml:space="preserve">ITA-68A1-C4-5 </t>
  </si>
  <si>
    <t xml:space="preserve">ITA-68A1-C4-6 </t>
  </si>
  <si>
    <t xml:space="preserve">PIES-5F1-C1-1 </t>
  </si>
  <si>
    <t xml:space="preserve">PIES-5F1-C1-2 </t>
  </si>
  <si>
    <t xml:space="preserve">PIES-5F1-C1-3 </t>
  </si>
  <si>
    <t xml:space="preserve">PIES-5F1-C1-4 </t>
  </si>
  <si>
    <t xml:space="preserve">PIES-5F1-C1-5 </t>
  </si>
  <si>
    <t xml:space="preserve">PIES-5F1-C1-6 </t>
  </si>
  <si>
    <t xml:space="preserve">ESC...-C2-1 </t>
  </si>
  <si>
    <t>Tremolite</t>
  </si>
  <si>
    <t xml:space="preserve">ESC...-C2-2 </t>
  </si>
  <si>
    <t xml:space="preserve">ESC...-C2-3 </t>
  </si>
  <si>
    <t xml:space="preserve">CAS29Pb-C3-1 </t>
  </si>
  <si>
    <t>Actinolite</t>
  </si>
  <si>
    <t xml:space="preserve">CAS29Pb-C3-4 </t>
  </si>
  <si>
    <t xml:space="preserve">CAS29Pb-C3-8 </t>
  </si>
  <si>
    <t xml:space="preserve">CAS29Pb-C5-4 </t>
  </si>
  <si>
    <t>Hastingsite</t>
  </si>
  <si>
    <t xml:space="preserve">CAS29Pb-C5-5 </t>
  </si>
  <si>
    <t xml:space="preserve">CAS29Pb-C5-6 </t>
  </si>
  <si>
    <t xml:space="preserve">CAS29Pb-C5-7 </t>
  </si>
  <si>
    <t xml:space="preserve">PIES-1B1-C5-1 </t>
  </si>
  <si>
    <t>Fe-Actinolite</t>
  </si>
  <si>
    <t xml:space="preserve">PIES-1B1-C5-2 </t>
  </si>
  <si>
    <t>Fe-Hornblende</t>
  </si>
  <si>
    <r>
      <t>CFe</t>
    </r>
    <r>
      <rPr>
        <b/>
        <vertAlign val="superscript"/>
        <sz val="11"/>
        <color theme="1"/>
        <rFont val="Times New Roman"/>
        <family val="1"/>
      </rPr>
      <t>3+</t>
    </r>
  </si>
  <si>
    <r>
      <t>CFe</t>
    </r>
    <r>
      <rPr>
        <b/>
        <vertAlign val="superscript"/>
        <sz val="11"/>
        <color theme="1"/>
        <rFont val="Times New Roman"/>
        <family val="1"/>
      </rPr>
      <t>2+</t>
    </r>
  </si>
  <si>
    <r>
      <t>BFe</t>
    </r>
    <r>
      <rPr>
        <b/>
        <vertAlign val="superscript"/>
        <sz val="11"/>
        <color theme="1"/>
        <rFont val="Times New Roman"/>
        <family val="1"/>
      </rPr>
      <t>2+</t>
    </r>
  </si>
  <si>
    <r>
      <t>*X</t>
    </r>
    <r>
      <rPr>
        <b/>
        <vertAlign val="subscript"/>
        <sz val="11"/>
        <color theme="1"/>
        <rFont val="Times New Roman"/>
        <family val="1"/>
      </rPr>
      <t>Mg</t>
    </r>
  </si>
  <si>
    <r>
      <t>*X</t>
    </r>
    <r>
      <rPr>
        <vertAlign val="subscript"/>
        <sz val="11"/>
        <color theme="1"/>
        <rFont val="Times New Roman"/>
        <family val="1"/>
      </rPr>
      <t>Mg</t>
    </r>
    <r>
      <rPr>
        <sz val="11"/>
        <color theme="1"/>
        <rFont val="Times New Roman"/>
        <family val="1"/>
      </rPr>
      <t xml:space="preserve"> = Mg/(Mg+Fe</t>
    </r>
    <r>
      <rPr>
        <vertAlign val="superscript"/>
        <sz val="11"/>
        <color theme="1"/>
        <rFont val="Times New Roman"/>
        <family val="1"/>
      </rPr>
      <t>2+</t>
    </r>
    <r>
      <rPr>
        <sz val="11"/>
        <color theme="1"/>
        <rFont val="Times New Roman"/>
        <family val="1"/>
      </rPr>
      <t>)</t>
    </r>
  </si>
  <si>
    <t>S</t>
  </si>
  <si>
    <t>Si</t>
  </si>
  <si>
    <t>Al</t>
  </si>
  <si>
    <t>Ti</t>
  </si>
  <si>
    <t>Cr</t>
  </si>
  <si>
    <t>Mn</t>
  </si>
  <si>
    <t>Mg</t>
  </si>
  <si>
    <t>Ca</t>
  </si>
  <si>
    <t>Na</t>
  </si>
  <si>
    <t>K</t>
  </si>
  <si>
    <t>Cátions</t>
  </si>
  <si>
    <t>Me*</t>
  </si>
  <si>
    <t>Me: Componente meionita da série marialita-meionita</t>
  </si>
  <si>
    <t>Dipyre</t>
  </si>
  <si>
    <t>Mizzonite</t>
  </si>
  <si>
    <t xml:space="preserve">CAS29Pb-C1-1 </t>
  </si>
  <si>
    <t xml:space="preserve">CAS29Pb-C1-2 </t>
  </si>
  <si>
    <t xml:space="preserve">CAS29Pb-C1-3 </t>
  </si>
  <si>
    <t xml:space="preserve">CAS29Pb-C3-9 </t>
  </si>
  <si>
    <t xml:space="preserve">CAS29Pb-C3-10 </t>
  </si>
  <si>
    <t xml:space="preserve">CAS29Pb-C3-11 </t>
  </si>
  <si>
    <t xml:space="preserve">CAS29Pb-C4-4 </t>
  </si>
  <si>
    <t xml:space="preserve">CAS29Pb-C4-5 </t>
  </si>
  <si>
    <t xml:space="preserve">CAS29Pb-C4-6 </t>
  </si>
  <si>
    <t xml:space="preserve">CAS29Pb-C4-7 </t>
  </si>
  <si>
    <t xml:space="preserve">Esc+++-C1-5 </t>
  </si>
  <si>
    <t xml:space="preserve">Esc+++-C1-6 </t>
  </si>
  <si>
    <t xml:space="preserve">Esc+++-C1-7 </t>
  </si>
  <si>
    <t xml:space="preserve">Esc+++-C1-8 </t>
  </si>
  <si>
    <t xml:space="preserve">Esc+++-C1-9 </t>
  </si>
  <si>
    <t xml:space="preserve">Esc+++-C1-10 </t>
  </si>
  <si>
    <t xml:space="preserve">Esc+++-C1-11 </t>
  </si>
  <si>
    <t xml:space="preserve">Esc+++-C1-12 </t>
  </si>
  <si>
    <t xml:space="preserve">Esc+++-C2-7 </t>
  </si>
  <si>
    <t xml:space="preserve">Esc+++-C2-8 </t>
  </si>
  <si>
    <t xml:space="preserve">Esc+++-C2-10 </t>
  </si>
  <si>
    <t xml:space="preserve">Esc+++-C2-11 </t>
  </si>
  <si>
    <t xml:space="preserve">Esc+++-C3-1 </t>
  </si>
  <si>
    <t xml:space="preserve">Esc+++-C3-2 </t>
  </si>
  <si>
    <t xml:space="preserve">Esc+++-C3-3 </t>
  </si>
  <si>
    <t xml:space="preserve">Esc+++-C3-4 </t>
  </si>
  <si>
    <t xml:space="preserve">Esc+++-C4-1 </t>
  </si>
  <si>
    <t xml:space="preserve">Esc+++-C4-2 </t>
  </si>
  <si>
    <t xml:space="preserve">Esc+++-C4-3 </t>
  </si>
  <si>
    <t xml:space="preserve">PIES-1B1-C1-12 </t>
  </si>
  <si>
    <t xml:space="preserve">PIES-1B1-C1-13 </t>
  </si>
  <si>
    <t xml:space="preserve">PIES-1B1-C1-14 </t>
  </si>
  <si>
    <t xml:space="preserve">PIES-1B1-C1-15 </t>
  </si>
  <si>
    <t xml:space="preserve">PIES-1B1-C1-16 </t>
  </si>
  <si>
    <t xml:space="preserve">PIES-1B1-C1-17 </t>
  </si>
  <si>
    <t xml:space="preserve">PIES-1B1-C1-18 </t>
  </si>
  <si>
    <t xml:space="preserve">PIES-5F1-C1-10 </t>
  </si>
  <si>
    <t xml:space="preserve">PIES-5F1-C1-11 </t>
  </si>
  <si>
    <t xml:space="preserve">PIES-5F1-C1-13 </t>
  </si>
  <si>
    <r>
      <t>Fe</t>
    </r>
    <r>
      <rPr>
        <b/>
        <vertAlign val="superscript"/>
        <sz val="11"/>
        <color theme="1"/>
        <rFont val="Times New Roman"/>
        <family val="1"/>
      </rPr>
      <t>2+</t>
    </r>
  </si>
  <si>
    <t>Phlogopite</t>
  </si>
  <si>
    <t>AlIV</t>
  </si>
  <si>
    <t>AlVI</t>
  </si>
  <si>
    <t>Annite</t>
  </si>
  <si>
    <t>Fa</t>
  </si>
  <si>
    <t>Fo</t>
  </si>
  <si>
    <t xml:space="preserve">ITA-68A1-C1-7 </t>
  </si>
  <si>
    <t xml:space="preserve">ITA-68A1-C1-8 </t>
  </si>
  <si>
    <t xml:space="preserve">ITA-68A1-C1-9 </t>
  </si>
  <si>
    <t xml:space="preserve">ITA-68A1-C4-1 </t>
  </si>
  <si>
    <t xml:space="preserve">ITA-68A1-C4-2 </t>
  </si>
  <si>
    <t xml:space="preserve">ITA-68A1-C4-3 </t>
  </si>
  <si>
    <t xml:space="preserve">Esc+++-C2-1 </t>
  </si>
  <si>
    <t xml:space="preserve">Esc+++-C2-2 </t>
  </si>
  <si>
    <t xml:space="preserve">PIES-5F1-C2-4 </t>
  </si>
  <si>
    <t xml:space="preserve">PIES-5F1-C2-5 </t>
  </si>
  <si>
    <t xml:space="preserve">PIES-5F1-C2-6 </t>
  </si>
  <si>
    <t xml:space="preserve">ESC...-C3-1 </t>
  </si>
  <si>
    <t xml:space="preserve">ESC...-C3-2 </t>
  </si>
  <si>
    <t xml:space="preserve">ESC...-C5-1 </t>
  </si>
  <si>
    <t xml:space="preserve">ESC...-C5-2 </t>
  </si>
  <si>
    <t xml:space="preserve">ESC...-C1-1 </t>
  </si>
  <si>
    <t xml:space="preserve">ESC...-C1-2 </t>
  </si>
  <si>
    <t xml:space="preserve">ITA-68A1-C2-10 </t>
  </si>
  <si>
    <t>Forsterite</t>
  </si>
  <si>
    <t>Chrysolite</t>
  </si>
  <si>
    <t>Fe/(Fe+Mg)</t>
  </si>
  <si>
    <t>Mg/(Fe+Mg)</t>
  </si>
  <si>
    <t xml:space="preserve">ITA-68A1-C1-1 </t>
  </si>
  <si>
    <t xml:space="preserve">ITA-68A1-C1-3 </t>
  </si>
  <si>
    <t xml:space="preserve">ITA-68A1-C1-4 </t>
  </si>
  <si>
    <t xml:space="preserve">ITA-68A1-C2-1 </t>
  </si>
  <si>
    <t xml:space="preserve">ITA-68A1-C2-2 </t>
  </si>
  <si>
    <t xml:space="preserve">ITA-68A1-C2-3 </t>
  </si>
  <si>
    <t>Pleonaste</t>
  </si>
  <si>
    <t xml:space="preserve">ITA-68A1-C2-4 </t>
  </si>
  <si>
    <t xml:space="preserve">ITA-68A1-C2-5 </t>
  </si>
  <si>
    <t xml:space="preserve">ITA-68A1-C2-6 </t>
  </si>
  <si>
    <t>Mg-chlorite</t>
  </si>
  <si>
    <t>FeOt</t>
  </si>
  <si>
    <t>Ab</t>
  </si>
  <si>
    <t>An</t>
  </si>
  <si>
    <t>Or</t>
  </si>
  <si>
    <t xml:space="preserve">PIES-5F1-C1-12 </t>
  </si>
  <si>
    <t xml:space="preserve">PIES-5F1-C1-7 </t>
  </si>
  <si>
    <t xml:space="preserve">PIES-5F1-C1-8 </t>
  </si>
  <si>
    <t xml:space="preserve">PIES-5F1-C1-9 </t>
  </si>
  <si>
    <t xml:space="preserve">PIES-5F1-C2-1 </t>
  </si>
  <si>
    <t xml:space="preserve">PIES-5F1-C2-2 </t>
  </si>
  <si>
    <t xml:space="preserve">PIES-5F1-C2-3 </t>
  </si>
  <si>
    <t xml:space="preserve">CAS29Pb-C1-7 </t>
  </si>
  <si>
    <t xml:space="preserve">CAS29Pb-C1-8 </t>
  </si>
  <si>
    <t xml:space="preserve">Esc+++-C4-7 </t>
  </si>
  <si>
    <t xml:space="preserve">Esc+++-C4-8 </t>
  </si>
  <si>
    <t xml:space="preserve">Esc+++-C4-9 </t>
  </si>
  <si>
    <t xml:space="preserve">PIES-1B1-C1-23 </t>
  </si>
  <si>
    <t xml:space="preserve">PIES-1B1-C1-24 </t>
  </si>
  <si>
    <t xml:space="preserve">PIES-1B1-C5-5 </t>
  </si>
  <si>
    <t xml:space="preserve">PIES-1B1-C5-6 </t>
  </si>
  <si>
    <t xml:space="preserve">PIES-1B1-C5-7 </t>
  </si>
  <si>
    <t xml:space="preserve">PIES-1B1-C5-8 </t>
  </si>
  <si>
    <t>Anorthite</t>
  </si>
  <si>
    <t>Bytownite</t>
  </si>
  <si>
    <t>Oligoclase</t>
  </si>
  <si>
    <t>Orthoclase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</si>
</sst>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8"/>
      <name val="Times New Roman"/>
      <family val="2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/>
    <xf numFmtId="0" fontId="4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0" xfId="0" applyNumberFormat="1" applyFont="1"/>
    <xf numFmtId="2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left" wrapText="1"/>
    </xf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0" fontId="4" fillId="0" borderId="0" xfId="0" applyFont="1" applyAlignment="1"/>
    <xf numFmtId="49" fontId="1" fillId="0" borderId="3" xfId="0" applyNumberFormat="1" applyFont="1" applyBorder="1" applyAlignment="1">
      <alignment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49" fontId="1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horizontal="left"/>
    </xf>
    <xf numFmtId="49" fontId="1" fillId="0" borderId="2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4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2" fontId="4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wrapText="1"/>
    </xf>
    <xf numFmtId="49" fontId="1" fillId="0" borderId="1" xfId="0" applyNumberFormat="1" applyFont="1" applyBorder="1" applyAlignment="1">
      <alignment horizontal="left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9"/>
  <sheetViews>
    <sheetView showGridLines="0" tabSelected="1" zoomScale="85" zoomScaleNormal="85" workbookViewId="0">
      <selection activeCell="X2" sqref="X2"/>
    </sheetView>
  </sheetViews>
  <sheetFormatPr defaultColWidth="9.1796875" defaultRowHeight="14" x14ac:dyDescent="0.3"/>
  <cols>
    <col min="1" max="1" width="17.54296875" style="7" bestFit="1" customWidth="1"/>
    <col min="2" max="2" width="14.1796875" style="7" bestFit="1" customWidth="1"/>
    <col min="3" max="3" width="5.7265625" style="2" bestFit="1" customWidth="1"/>
    <col min="4" max="4" width="5.54296875" style="2" bestFit="1" customWidth="1"/>
    <col min="5" max="5" width="6.26953125" style="2" bestFit="1" customWidth="1"/>
    <col min="6" max="6" width="7" style="2" bestFit="1" customWidth="1"/>
    <col min="7" max="8" width="6" style="2" bestFit="1" customWidth="1"/>
    <col min="9" max="9" width="5.7265625" style="2" bestFit="1" customWidth="1"/>
    <col min="10" max="10" width="6" style="2" bestFit="1" customWidth="1"/>
    <col min="11" max="11" width="5.1796875" style="2" bestFit="1" customWidth="1"/>
    <col min="12" max="12" width="6.7265625" style="2" bestFit="1" customWidth="1"/>
    <col min="13" max="14" width="4.7265625" style="2" bestFit="1" customWidth="1"/>
    <col min="15" max="15" width="6.453125" style="2" bestFit="1" customWidth="1"/>
    <col min="16" max="16" width="6.26953125" style="2" bestFit="1" customWidth="1"/>
    <col min="17" max="17" width="8.26953125" style="2" bestFit="1" customWidth="1"/>
    <col min="18" max="18" width="7.54296875" style="2" bestFit="1" customWidth="1"/>
    <col min="19" max="19" width="8.26953125" style="2" bestFit="1" customWidth="1"/>
    <col min="20" max="20" width="7.54296875" style="2" bestFit="1" customWidth="1"/>
    <col min="21" max="22" width="6.81640625" style="2" bestFit="1" customWidth="1"/>
    <col min="23" max="23" width="6" style="2" bestFit="1" customWidth="1"/>
    <col min="24" max="24" width="8.1796875" style="2" bestFit="1" customWidth="1"/>
    <col min="25" max="25" width="5.54296875" style="2" bestFit="1" customWidth="1"/>
    <col min="26" max="45" width="9.26953125" style="2" bestFit="1" customWidth="1"/>
    <col min="46" max="16384" width="9.1796875" style="2"/>
  </cols>
  <sheetData>
    <row r="1" spans="1:43" s="1" customFormat="1" ht="17.5" x14ac:dyDescent="0.4">
      <c r="A1" s="25" t="s">
        <v>65</v>
      </c>
      <c r="B1" s="10" t="s">
        <v>14</v>
      </c>
      <c r="C1" s="8" t="s">
        <v>66</v>
      </c>
      <c r="D1" s="8" t="s">
        <v>67</v>
      </c>
      <c r="E1" s="8" t="s">
        <v>68</v>
      </c>
      <c r="F1" s="8" t="s">
        <v>227</v>
      </c>
      <c r="G1" s="8" t="s">
        <v>1</v>
      </c>
      <c r="H1" s="8" t="s">
        <v>0</v>
      </c>
      <c r="I1" s="8" t="s">
        <v>2</v>
      </c>
      <c r="J1" s="8" t="s">
        <v>69</v>
      </c>
      <c r="K1" s="8" t="s">
        <v>70</v>
      </c>
      <c r="L1" s="8" t="s">
        <v>3</v>
      </c>
      <c r="M1" s="8" t="s">
        <v>4</v>
      </c>
      <c r="N1" s="8" t="s">
        <v>5</v>
      </c>
      <c r="O1" s="8" t="s">
        <v>6</v>
      </c>
      <c r="P1" s="8" t="s">
        <v>7</v>
      </c>
      <c r="Q1" s="8" t="s">
        <v>71</v>
      </c>
      <c r="R1" s="8" t="s">
        <v>8</v>
      </c>
      <c r="S1" s="8" t="s">
        <v>72</v>
      </c>
      <c r="T1" s="8" t="s">
        <v>9</v>
      </c>
      <c r="U1" s="8" t="s">
        <v>10</v>
      </c>
      <c r="V1" s="8" t="s">
        <v>11</v>
      </c>
      <c r="W1" s="8" t="s">
        <v>12</v>
      </c>
      <c r="X1" s="8" t="s">
        <v>13</v>
      </c>
      <c r="Y1" s="9" t="s">
        <v>73</v>
      </c>
    </row>
    <row r="2" spans="1:43" x14ac:dyDescent="0.3">
      <c r="A2" s="26" t="s">
        <v>15</v>
      </c>
      <c r="B2" s="24" t="s">
        <v>63</v>
      </c>
      <c r="C2" s="3">
        <v>52.273000000000003</v>
      </c>
      <c r="D2" s="3">
        <v>0.189</v>
      </c>
      <c r="E2" s="3">
        <v>1.9670000000000001</v>
      </c>
      <c r="F2" s="3">
        <v>1.6890000000000001</v>
      </c>
      <c r="G2" s="3">
        <v>16.670000000000002</v>
      </c>
      <c r="H2" s="3">
        <v>0.106</v>
      </c>
      <c r="I2" s="3">
        <v>26.241</v>
      </c>
      <c r="J2" s="3">
        <v>0.23300000000000001</v>
      </c>
      <c r="K2" s="3">
        <v>1.2999999999999999E-2</v>
      </c>
      <c r="L2" s="28">
        <v>99.394999999999996</v>
      </c>
      <c r="M2" s="3">
        <v>1.907</v>
      </c>
      <c r="N2" s="3">
        <v>8.4000000000000005E-2</v>
      </c>
      <c r="O2" s="3">
        <v>0</v>
      </c>
      <c r="P2" s="3">
        <v>5.0000000000000001E-3</v>
      </c>
      <c r="Q2" s="3">
        <v>5.1999999999999998E-2</v>
      </c>
      <c r="R2" s="3">
        <v>0.90600000000000003</v>
      </c>
      <c r="S2" s="3">
        <v>0</v>
      </c>
      <c r="T2" s="3">
        <v>3.0000000000000001E-3</v>
      </c>
      <c r="U2" s="3">
        <v>1.0249999999999999</v>
      </c>
      <c r="V2" s="3">
        <v>1.6E-2</v>
      </c>
      <c r="W2" s="3">
        <v>1E-3</v>
      </c>
      <c r="X2" s="3">
        <v>3.9990000000000001</v>
      </c>
      <c r="Y2" s="3">
        <v>0.94276795005202907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x14ac:dyDescent="0.3">
      <c r="A3" s="26" t="s">
        <v>16</v>
      </c>
      <c r="B3" s="24" t="s">
        <v>63</v>
      </c>
      <c r="C3" s="3">
        <v>50.750999999999998</v>
      </c>
      <c r="D3" s="3">
        <v>1.6E-2</v>
      </c>
      <c r="E3" s="3">
        <v>1.5720000000000001</v>
      </c>
      <c r="F3" s="3">
        <v>2.2839999999999998</v>
      </c>
      <c r="G3" s="3">
        <v>16.619</v>
      </c>
      <c r="H3" s="3">
        <v>6.3E-2</v>
      </c>
      <c r="I3" s="3">
        <v>25.939</v>
      </c>
      <c r="J3" s="3">
        <v>0.23100000000000001</v>
      </c>
      <c r="K3" s="3">
        <v>0</v>
      </c>
      <c r="L3" s="28">
        <v>97.55</v>
      </c>
      <c r="M3" s="3">
        <v>1.887</v>
      </c>
      <c r="N3" s="3">
        <v>6.9000000000000006E-2</v>
      </c>
      <c r="O3" s="3">
        <v>0</v>
      </c>
      <c r="P3" s="3">
        <v>0</v>
      </c>
      <c r="Q3" s="3">
        <v>7.0999999999999994E-2</v>
      </c>
      <c r="R3" s="3">
        <v>0.92100000000000004</v>
      </c>
      <c r="S3" s="3">
        <v>0</v>
      </c>
      <c r="T3" s="3">
        <v>2E-3</v>
      </c>
      <c r="U3" s="3">
        <v>1.0329999999999999</v>
      </c>
      <c r="V3" s="3">
        <v>1.7000000000000001E-2</v>
      </c>
      <c r="W3" s="3">
        <v>0</v>
      </c>
      <c r="X3" s="3">
        <v>4</v>
      </c>
      <c r="Y3" s="3">
        <v>0.92655935613682094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x14ac:dyDescent="0.3">
      <c r="A4" s="26" t="s">
        <v>17</v>
      </c>
      <c r="B4" s="24" t="s">
        <v>63</v>
      </c>
      <c r="C4" s="3">
        <v>53.476999999999997</v>
      </c>
      <c r="D4" s="3">
        <v>0.126</v>
      </c>
      <c r="E4" s="3">
        <v>1.0409999999999999</v>
      </c>
      <c r="F4" s="3">
        <v>1.252</v>
      </c>
      <c r="G4" s="3">
        <v>17.236999999999998</v>
      </c>
      <c r="H4" s="3">
        <v>0</v>
      </c>
      <c r="I4" s="3">
        <v>25.98</v>
      </c>
      <c r="J4" s="3">
        <v>0.16</v>
      </c>
      <c r="K4" s="3">
        <v>1.4999999999999999E-2</v>
      </c>
      <c r="L4" s="28">
        <v>99.293999999999997</v>
      </c>
      <c r="M4" s="3">
        <v>1.95</v>
      </c>
      <c r="N4" s="3">
        <v>4.4999999999999998E-2</v>
      </c>
      <c r="O4" s="3">
        <v>0</v>
      </c>
      <c r="P4" s="3">
        <v>3.0000000000000001E-3</v>
      </c>
      <c r="Q4" s="3">
        <v>3.7999999999999999E-2</v>
      </c>
      <c r="R4" s="3">
        <v>0.93700000000000006</v>
      </c>
      <c r="S4" s="3">
        <v>0</v>
      </c>
      <c r="T4" s="3">
        <v>0</v>
      </c>
      <c r="U4" s="3">
        <v>1.0149999999999999</v>
      </c>
      <c r="V4" s="3">
        <v>1.0999999999999999E-2</v>
      </c>
      <c r="W4" s="3">
        <v>1E-3</v>
      </c>
      <c r="X4" s="3">
        <v>3.9990000000000001</v>
      </c>
      <c r="Y4" s="3">
        <v>0.96102564102564103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 x14ac:dyDescent="0.3">
      <c r="A5" s="26" t="s">
        <v>18</v>
      </c>
      <c r="B5" s="24" t="s">
        <v>63</v>
      </c>
      <c r="C5" s="3">
        <v>54.356999999999999</v>
      </c>
      <c r="D5" s="3">
        <v>0</v>
      </c>
      <c r="E5" s="3">
        <v>0.13300000000000001</v>
      </c>
      <c r="F5" s="3">
        <v>0.92600000000000005</v>
      </c>
      <c r="G5" s="3">
        <v>17.908999999999999</v>
      </c>
      <c r="H5" s="3">
        <v>0.04</v>
      </c>
      <c r="I5" s="3">
        <v>26.727</v>
      </c>
      <c r="J5" s="3">
        <v>8.8999999999999996E-2</v>
      </c>
      <c r="K5" s="3">
        <v>0</v>
      </c>
      <c r="L5" s="28">
        <v>100.244</v>
      </c>
      <c r="M5" s="3">
        <v>1.962</v>
      </c>
      <c r="N5" s="3">
        <v>6.0000000000000001E-3</v>
      </c>
      <c r="O5" s="3">
        <v>0</v>
      </c>
      <c r="P5" s="3">
        <v>0</v>
      </c>
      <c r="Q5" s="3">
        <v>2.8000000000000001E-2</v>
      </c>
      <c r="R5" s="3">
        <v>0.96399999999999997</v>
      </c>
      <c r="S5" s="3">
        <v>0</v>
      </c>
      <c r="T5" s="3">
        <v>1E-3</v>
      </c>
      <c r="U5" s="3">
        <v>1.034</v>
      </c>
      <c r="V5" s="3">
        <v>6.0000000000000001E-3</v>
      </c>
      <c r="W5" s="3">
        <v>0</v>
      </c>
      <c r="X5" s="3">
        <v>4</v>
      </c>
      <c r="Y5" s="3">
        <v>0.97079556898288011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 x14ac:dyDescent="0.3">
      <c r="A6" s="26" t="s">
        <v>19</v>
      </c>
      <c r="B6" s="24" t="s">
        <v>63</v>
      </c>
      <c r="C6" s="3">
        <v>54.942</v>
      </c>
      <c r="D6" s="3">
        <v>0.121</v>
      </c>
      <c r="E6" s="3">
        <v>1.1850000000000001</v>
      </c>
      <c r="F6" s="3">
        <v>1.923</v>
      </c>
      <c r="G6" s="3">
        <v>16.574000000000002</v>
      </c>
      <c r="H6" s="3">
        <v>0.122</v>
      </c>
      <c r="I6" s="3">
        <v>24.978999999999999</v>
      </c>
      <c r="J6" s="3">
        <v>0.19500000000000001</v>
      </c>
      <c r="K6" s="3">
        <v>1.4E-2</v>
      </c>
      <c r="L6" s="13">
        <v>100.14</v>
      </c>
      <c r="M6" s="3">
        <v>1.998</v>
      </c>
      <c r="N6" s="3">
        <v>2E-3</v>
      </c>
      <c r="O6" s="3">
        <v>4.9000000000000002E-2</v>
      </c>
      <c r="P6" s="3">
        <v>3.0000000000000001E-3</v>
      </c>
      <c r="Q6" s="3">
        <v>0.05</v>
      </c>
      <c r="R6" s="3">
        <v>0.89800000000000002</v>
      </c>
      <c r="S6" s="3">
        <v>8.9999999999999993E-3</v>
      </c>
      <c r="T6" s="3">
        <v>4.0000000000000001E-3</v>
      </c>
      <c r="U6" s="3">
        <v>0.97299999999999998</v>
      </c>
      <c r="V6" s="3">
        <v>1.4E-2</v>
      </c>
      <c r="W6" s="3">
        <v>1E-3</v>
      </c>
      <c r="X6" s="3">
        <v>3.9990000000000001</v>
      </c>
      <c r="Y6" s="3">
        <v>0.93444328824141509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3" x14ac:dyDescent="0.3">
      <c r="A7" s="26" t="s">
        <v>20</v>
      </c>
      <c r="B7" s="24" t="s">
        <v>63</v>
      </c>
      <c r="C7" s="3">
        <v>54.271999999999998</v>
      </c>
      <c r="D7" s="3">
        <v>8.3000000000000004E-2</v>
      </c>
      <c r="E7" s="3">
        <v>1.82</v>
      </c>
      <c r="F7" s="3">
        <v>1.6839999999999999</v>
      </c>
      <c r="G7" s="3">
        <v>16.442</v>
      </c>
      <c r="H7" s="3">
        <v>5.8999999999999997E-2</v>
      </c>
      <c r="I7" s="3">
        <v>24.914000000000001</v>
      </c>
      <c r="J7" s="3">
        <v>0.252</v>
      </c>
      <c r="K7" s="3">
        <v>2.1000000000000001E-2</v>
      </c>
      <c r="L7" s="13">
        <v>99.72</v>
      </c>
      <c r="M7" s="3">
        <v>1.98</v>
      </c>
      <c r="N7" s="3">
        <v>0.02</v>
      </c>
      <c r="O7" s="3">
        <v>5.8000000000000003E-2</v>
      </c>
      <c r="P7" s="3">
        <v>2E-3</v>
      </c>
      <c r="Q7" s="3">
        <v>4.5999999999999999E-2</v>
      </c>
      <c r="R7" s="3">
        <v>0.89400000000000002</v>
      </c>
      <c r="S7" s="3">
        <v>6.0000000000000001E-3</v>
      </c>
      <c r="T7" s="3">
        <v>2E-3</v>
      </c>
      <c r="U7" s="3">
        <v>0.97399999999999998</v>
      </c>
      <c r="V7" s="3">
        <v>1.7999999999999999E-2</v>
      </c>
      <c r="W7" s="3">
        <v>1E-3</v>
      </c>
      <c r="X7" s="3">
        <v>3.9990000000000001</v>
      </c>
      <c r="Y7" s="3">
        <v>0.94303797468354422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x14ac:dyDescent="0.3">
      <c r="A8" s="26" t="s">
        <v>21</v>
      </c>
      <c r="B8" s="24" t="s">
        <v>63</v>
      </c>
      <c r="C8" s="3">
        <v>55.008000000000003</v>
      </c>
      <c r="D8" s="3">
        <v>7.8E-2</v>
      </c>
      <c r="E8" s="3">
        <v>1.4910000000000001</v>
      </c>
      <c r="F8" s="3">
        <v>1.5920000000000001</v>
      </c>
      <c r="G8" s="3">
        <v>16.803000000000001</v>
      </c>
      <c r="H8" s="3">
        <v>5.0000000000000001E-3</v>
      </c>
      <c r="I8" s="3">
        <v>25.343</v>
      </c>
      <c r="J8" s="3">
        <v>0.22500000000000001</v>
      </c>
      <c r="K8" s="3">
        <v>2.7E-2</v>
      </c>
      <c r="L8" s="13">
        <v>100.61499999999999</v>
      </c>
      <c r="M8" s="3">
        <v>1.9850000000000001</v>
      </c>
      <c r="N8" s="3">
        <v>1.4999999999999999E-2</v>
      </c>
      <c r="O8" s="3">
        <v>4.9000000000000002E-2</v>
      </c>
      <c r="P8" s="3">
        <v>2E-3</v>
      </c>
      <c r="Q8" s="3">
        <v>4.4999999999999998E-2</v>
      </c>
      <c r="R8" s="3">
        <v>0.90400000000000003</v>
      </c>
      <c r="S8" s="3">
        <v>3.0000000000000001E-3</v>
      </c>
      <c r="T8" s="3">
        <v>0</v>
      </c>
      <c r="U8" s="3">
        <v>0.98</v>
      </c>
      <c r="V8" s="3">
        <v>1.6E-2</v>
      </c>
      <c r="W8" s="3">
        <v>1E-3</v>
      </c>
      <c r="X8" s="3">
        <v>3.9990000000000001</v>
      </c>
      <c r="Y8" s="3">
        <v>0.94957983193277307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x14ac:dyDescent="0.3">
      <c r="A9" s="26" t="s">
        <v>22</v>
      </c>
      <c r="B9" s="24" t="s">
        <v>63</v>
      </c>
      <c r="C9" s="3">
        <v>54.686</v>
      </c>
      <c r="D9" s="3">
        <v>5.1999999999999998E-2</v>
      </c>
      <c r="E9" s="3">
        <v>1.542</v>
      </c>
      <c r="F9" s="3">
        <v>1.881</v>
      </c>
      <c r="G9" s="3">
        <v>16.849</v>
      </c>
      <c r="H9" s="3">
        <v>6.2E-2</v>
      </c>
      <c r="I9" s="3">
        <v>25.818999999999999</v>
      </c>
      <c r="J9" s="3">
        <v>0.25600000000000001</v>
      </c>
      <c r="K9" s="3">
        <v>0</v>
      </c>
      <c r="L9" s="13">
        <v>101.164</v>
      </c>
      <c r="M9" s="3">
        <v>1.9630000000000001</v>
      </c>
      <c r="N9" s="3">
        <v>3.6999999999999998E-2</v>
      </c>
      <c r="O9" s="3">
        <v>2.8000000000000001E-2</v>
      </c>
      <c r="P9" s="3">
        <v>1E-3</v>
      </c>
      <c r="Q9" s="3">
        <v>5.6000000000000001E-2</v>
      </c>
      <c r="R9" s="3">
        <v>0.90200000000000002</v>
      </c>
      <c r="S9" s="3">
        <v>0</v>
      </c>
      <c r="T9" s="3">
        <v>2E-3</v>
      </c>
      <c r="U9" s="3">
        <v>0.99299999999999999</v>
      </c>
      <c r="V9" s="3">
        <v>1.7999999999999999E-2</v>
      </c>
      <c r="W9" s="3">
        <v>0</v>
      </c>
      <c r="X9" s="3">
        <v>4</v>
      </c>
      <c r="Y9" s="3">
        <v>0.93958333333333333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x14ac:dyDescent="0.3">
      <c r="A10" s="26" t="s">
        <v>23</v>
      </c>
      <c r="B10" s="24" t="s">
        <v>63</v>
      </c>
      <c r="C10" s="3">
        <v>54.177999999999997</v>
      </c>
      <c r="D10" s="3">
        <v>9.0999999999999998E-2</v>
      </c>
      <c r="E10" s="3">
        <v>1.1439999999999999</v>
      </c>
      <c r="F10" s="3">
        <v>2.577</v>
      </c>
      <c r="G10" s="3">
        <v>16.388000000000002</v>
      </c>
      <c r="H10" s="3">
        <v>0.124</v>
      </c>
      <c r="I10" s="3">
        <v>26.199000000000002</v>
      </c>
      <c r="J10" s="3">
        <v>0.36699999999999999</v>
      </c>
      <c r="K10" s="3">
        <v>0</v>
      </c>
      <c r="L10" s="13">
        <v>101.087</v>
      </c>
      <c r="M10" s="3">
        <v>1.9510000000000001</v>
      </c>
      <c r="N10" s="3">
        <v>4.9000000000000002E-2</v>
      </c>
      <c r="O10" s="3">
        <v>0</v>
      </c>
      <c r="P10" s="3">
        <v>2E-3</v>
      </c>
      <c r="Q10" s="3">
        <v>7.8E-2</v>
      </c>
      <c r="R10" s="3">
        <v>0.88</v>
      </c>
      <c r="S10" s="3">
        <v>0</v>
      </c>
      <c r="T10" s="3">
        <v>4.0000000000000001E-3</v>
      </c>
      <c r="U10" s="3">
        <v>1.0109999999999999</v>
      </c>
      <c r="V10" s="3">
        <v>2.5999999999999999E-2</v>
      </c>
      <c r="W10" s="3">
        <v>0</v>
      </c>
      <c r="X10" s="3">
        <v>4</v>
      </c>
      <c r="Y10" s="3">
        <v>0.91476091476091481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 x14ac:dyDescent="0.3">
      <c r="A11" s="26" t="s">
        <v>24</v>
      </c>
      <c r="B11" s="24" t="s">
        <v>63</v>
      </c>
      <c r="C11" s="3">
        <v>53.85</v>
      </c>
      <c r="D11" s="3">
        <v>7.6999999999999999E-2</v>
      </c>
      <c r="E11" s="3">
        <v>0.72399999999999998</v>
      </c>
      <c r="F11" s="3">
        <v>2.6669999999999998</v>
      </c>
      <c r="G11" s="3">
        <v>16.384</v>
      </c>
      <c r="H11" s="3">
        <v>0.13</v>
      </c>
      <c r="I11" s="3">
        <v>26.138999999999999</v>
      </c>
      <c r="J11" s="3">
        <v>0.26300000000000001</v>
      </c>
      <c r="K11" s="3">
        <v>2E-3</v>
      </c>
      <c r="L11" s="13">
        <v>100.29</v>
      </c>
      <c r="M11" s="3">
        <v>1.9570000000000001</v>
      </c>
      <c r="N11" s="3">
        <v>3.1E-2</v>
      </c>
      <c r="O11" s="3">
        <v>0</v>
      </c>
      <c r="P11" s="3">
        <v>2E-3</v>
      </c>
      <c r="Q11" s="3">
        <v>8.1000000000000003E-2</v>
      </c>
      <c r="R11" s="3">
        <v>0.88800000000000001</v>
      </c>
      <c r="S11" s="3">
        <v>0</v>
      </c>
      <c r="T11" s="3">
        <v>4.0000000000000001E-3</v>
      </c>
      <c r="U11" s="3">
        <v>1.018</v>
      </c>
      <c r="V11" s="3">
        <v>1.9E-2</v>
      </c>
      <c r="W11" s="3">
        <v>0</v>
      </c>
      <c r="X11" s="3">
        <v>4</v>
      </c>
      <c r="Y11" s="3">
        <v>0.9126413155190134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3" x14ac:dyDescent="0.3">
      <c r="A12" s="26" t="s">
        <v>25</v>
      </c>
      <c r="B12" s="24" t="s">
        <v>63</v>
      </c>
      <c r="C12" s="3">
        <v>53.003999999999998</v>
      </c>
      <c r="D12" s="3">
        <v>0</v>
      </c>
      <c r="E12" s="3">
        <v>0.49199999999999999</v>
      </c>
      <c r="F12" s="3">
        <v>6.5129999999999999</v>
      </c>
      <c r="G12" s="3">
        <v>13.692</v>
      </c>
      <c r="H12" s="3">
        <v>0.30599999999999999</v>
      </c>
      <c r="I12" s="3">
        <v>24.553000000000001</v>
      </c>
      <c r="J12" s="3">
        <v>0.29699999999999999</v>
      </c>
      <c r="K12" s="3">
        <v>3.2000000000000001E-2</v>
      </c>
      <c r="L12" s="13">
        <v>98.915999999999997</v>
      </c>
      <c r="M12" s="3">
        <v>1.988</v>
      </c>
      <c r="N12" s="3">
        <v>1.2E-2</v>
      </c>
      <c r="O12" s="3">
        <v>0.01</v>
      </c>
      <c r="P12" s="3">
        <v>0</v>
      </c>
      <c r="Q12" s="3">
        <v>0.20399999999999999</v>
      </c>
      <c r="R12" s="3">
        <v>0.76600000000000001</v>
      </c>
      <c r="S12" s="3">
        <v>0</v>
      </c>
      <c r="T12" s="3">
        <v>0.01</v>
      </c>
      <c r="U12" s="3">
        <v>0.98699999999999999</v>
      </c>
      <c r="V12" s="3">
        <v>2.1999999999999999E-2</v>
      </c>
      <c r="W12" s="3">
        <v>2E-3</v>
      </c>
      <c r="X12" s="3">
        <v>3.9980000000000002</v>
      </c>
      <c r="Y12" s="3">
        <v>0.78163265306122454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x14ac:dyDescent="0.3">
      <c r="A13" s="26" t="s">
        <v>26</v>
      </c>
      <c r="B13" s="24" t="s">
        <v>63</v>
      </c>
      <c r="C13" s="3">
        <v>54.293999999999997</v>
      </c>
      <c r="D13" s="3">
        <v>3.9E-2</v>
      </c>
      <c r="E13" s="3">
        <v>0.33</v>
      </c>
      <c r="F13" s="3">
        <v>6.226</v>
      </c>
      <c r="G13" s="3">
        <v>14.526</v>
      </c>
      <c r="H13" s="3">
        <v>0.20399999999999999</v>
      </c>
      <c r="I13" s="3">
        <v>25.277999999999999</v>
      </c>
      <c r="J13" s="3">
        <v>0.309</v>
      </c>
      <c r="K13" s="3">
        <v>0</v>
      </c>
      <c r="L13" s="13">
        <v>101.21599999999999</v>
      </c>
      <c r="M13" s="3">
        <v>1.9850000000000001</v>
      </c>
      <c r="N13" s="3">
        <v>1.4E-2</v>
      </c>
      <c r="O13" s="3">
        <v>0</v>
      </c>
      <c r="P13" s="3">
        <v>1E-3</v>
      </c>
      <c r="Q13" s="3">
        <v>0.19</v>
      </c>
      <c r="R13" s="3">
        <v>0.79200000000000004</v>
      </c>
      <c r="S13" s="3">
        <v>0</v>
      </c>
      <c r="T13" s="3">
        <v>6.0000000000000001E-3</v>
      </c>
      <c r="U13" s="3">
        <v>0.99</v>
      </c>
      <c r="V13" s="3">
        <v>2.1999999999999999E-2</v>
      </c>
      <c r="W13" s="3">
        <v>0</v>
      </c>
      <c r="X13" s="3">
        <v>4</v>
      </c>
      <c r="Y13" s="3">
        <v>0.80161943319838058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43" x14ac:dyDescent="0.3">
      <c r="A14" s="26" t="s">
        <v>27</v>
      </c>
      <c r="B14" s="24" t="s">
        <v>63</v>
      </c>
      <c r="C14" s="3">
        <v>54.466999999999999</v>
      </c>
      <c r="D14" s="3">
        <v>9.4E-2</v>
      </c>
      <c r="E14" s="3">
        <v>1.105</v>
      </c>
      <c r="F14" s="3">
        <v>1.5109999999999999</v>
      </c>
      <c r="G14" s="3">
        <v>17.312999999999999</v>
      </c>
      <c r="H14" s="3">
        <v>4.0000000000000001E-3</v>
      </c>
      <c r="I14" s="3">
        <v>26.321000000000002</v>
      </c>
      <c r="J14" s="3">
        <v>0.20699999999999999</v>
      </c>
      <c r="K14" s="3">
        <v>0</v>
      </c>
      <c r="L14" s="13">
        <v>101.151</v>
      </c>
      <c r="M14" s="3">
        <v>1.954</v>
      </c>
      <c r="N14" s="3">
        <v>4.5999999999999999E-2</v>
      </c>
      <c r="O14" s="3">
        <v>0</v>
      </c>
      <c r="P14" s="3">
        <v>3.0000000000000001E-3</v>
      </c>
      <c r="Q14" s="3">
        <v>4.4999999999999998E-2</v>
      </c>
      <c r="R14" s="3">
        <v>0.92600000000000005</v>
      </c>
      <c r="S14" s="3">
        <v>0</v>
      </c>
      <c r="T14" s="3">
        <v>0</v>
      </c>
      <c r="U14" s="3">
        <v>1.012</v>
      </c>
      <c r="V14" s="3">
        <v>1.4E-2</v>
      </c>
      <c r="W14" s="3">
        <v>0</v>
      </c>
      <c r="X14" s="3">
        <v>4</v>
      </c>
      <c r="Y14" s="3">
        <v>0.95365602471678679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x14ac:dyDescent="0.3">
      <c r="A15" s="26" t="s">
        <v>28</v>
      </c>
      <c r="B15" s="24" t="s">
        <v>63</v>
      </c>
      <c r="C15" s="3">
        <v>53.591000000000001</v>
      </c>
      <c r="D15" s="3">
        <v>3.7999999999999999E-2</v>
      </c>
      <c r="E15" s="3">
        <v>0.75600000000000001</v>
      </c>
      <c r="F15" s="3">
        <v>3.25</v>
      </c>
      <c r="G15" s="3">
        <v>15.846</v>
      </c>
      <c r="H15" s="3">
        <v>0.22900000000000001</v>
      </c>
      <c r="I15" s="3">
        <v>25.738</v>
      </c>
      <c r="J15" s="3">
        <v>0.28599999999999998</v>
      </c>
      <c r="K15" s="3">
        <v>5.0000000000000001E-3</v>
      </c>
      <c r="L15" s="13">
        <v>99.741</v>
      </c>
      <c r="M15" s="3">
        <v>1.9630000000000001</v>
      </c>
      <c r="N15" s="3">
        <v>3.3000000000000002E-2</v>
      </c>
      <c r="O15" s="3">
        <v>0</v>
      </c>
      <c r="P15" s="3">
        <v>1E-3</v>
      </c>
      <c r="Q15" s="3">
        <v>0.1</v>
      </c>
      <c r="R15" s="3">
        <v>0.86499999999999999</v>
      </c>
      <c r="S15" s="3">
        <v>0</v>
      </c>
      <c r="T15" s="3">
        <v>7.0000000000000001E-3</v>
      </c>
      <c r="U15" s="3">
        <v>1.01</v>
      </c>
      <c r="V15" s="3">
        <v>0.02</v>
      </c>
      <c r="W15" s="3">
        <v>0</v>
      </c>
      <c r="X15" s="3">
        <v>4</v>
      </c>
      <c r="Y15" s="3">
        <v>0.88991769547325106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3" x14ac:dyDescent="0.3">
      <c r="A16" s="26" t="s">
        <v>29</v>
      </c>
      <c r="B16" s="24" t="s">
        <v>63</v>
      </c>
      <c r="C16" s="3">
        <v>54.715000000000003</v>
      </c>
      <c r="D16" s="3">
        <v>0</v>
      </c>
      <c r="E16" s="3">
        <v>1.0189999999999999</v>
      </c>
      <c r="F16" s="3">
        <v>1.605</v>
      </c>
      <c r="G16" s="3">
        <v>17.283000000000001</v>
      </c>
      <c r="H16" s="3">
        <v>6.7000000000000004E-2</v>
      </c>
      <c r="I16" s="3">
        <v>25.92</v>
      </c>
      <c r="J16" s="3">
        <v>0.28199999999999997</v>
      </c>
      <c r="K16" s="3">
        <v>8.9999999999999993E-3</v>
      </c>
      <c r="L16" s="13">
        <v>100.979</v>
      </c>
      <c r="M16" s="3">
        <v>1.964</v>
      </c>
      <c r="N16" s="3">
        <v>3.5999999999999997E-2</v>
      </c>
      <c r="O16" s="3">
        <v>8.0000000000000002E-3</v>
      </c>
      <c r="P16" s="3">
        <v>0</v>
      </c>
      <c r="Q16" s="3">
        <v>4.8000000000000001E-2</v>
      </c>
      <c r="R16" s="3">
        <v>0.92500000000000004</v>
      </c>
      <c r="S16" s="3">
        <v>0</v>
      </c>
      <c r="T16" s="3">
        <v>2E-3</v>
      </c>
      <c r="U16" s="3">
        <v>0.997</v>
      </c>
      <c r="V16" s="3">
        <v>0.02</v>
      </c>
      <c r="W16" s="3">
        <v>0</v>
      </c>
      <c r="X16" s="3">
        <v>4</v>
      </c>
      <c r="Y16" s="3">
        <v>0.94871794871794868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x14ac:dyDescent="0.3">
      <c r="A17" s="26" t="s">
        <v>30</v>
      </c>
      <c r="B17" s="24" t="s">
        <v>63</v>
      </c>
      <c r="C17" s="3">
        <v>53.985999999999997</v>
      </c>
      <c r="D17" s="3">
        <v>0</v>
      </c>
      <c r="E17" s="3">
        <v>1.137</v>
      </c>
      <c r="F17" s="3">
        <v>1.85</v>
      </c>
      <c r="G17" s="3">
        <v>17.047000000000001</v>
      </c>
      <c r="H17" s="3">
        <v>7.0999999999999994E-2</v>
      </c>
      <c r="I17" s="3">
        <v>25.812999999999999</v>
      </c>
      <c r="J17" s="3">
        <v>0.26200000000000001</v>
      </c>
      <c r="K17" s="3">
        <v>0</v>
      </c>
      <c r="L17" s="13">
        <v>100.17700000000001</v>
      </c>
      <c r="M17" s="3">
        <v>1.954</v>
      </c>
      <c r="N17" s="3">
        <v>4.5999999999999999E-2</v>
      </c>
      <c r="O17" s="3">
        <v>3.0000000000000001E-3</v>
      </c>
      <c r="P17" s="3">
        <v>0</v>
      </c>
      <c r="Q17" s="3">
        <v>5.6000000000000001E-2</v>
      </c>
      <c r="R17" s="3">
        <v>0.92</v>
      </c>
      <c r="S17" s="3">
        <v>0</v>
      </c>
      <c r="T17" s="3">
        <v>2E-3</v>
      </c>
      <c r="U17" s="3">
        <v>1.0009999999999999</v>
      </c>
      <c r="V17" s="3">
        <v>1.7999999999999999E-2</v>
      </c>
      <c r="W17" s="3">
        <v>0</v>
      </c>
      <c r="X17" s="3">
        <v>4</v>
      </c>
      <c r="Y17" s="3">
        <v>0.94069529652351735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x14ac:dyDescent="0.3">
      <c r="A18" s="26" t="s">
        <v>31</v>
      </c>
      <c r="B18" s="24" t="s">
        <v>63</v>
      </c>
      <c r="C18" s="3">
        <v>55.033000000000001</v>
      </c>
      <c r="D18" s="3">
        <v>0</v>
      </c>
      <c r="E18" s="3">
        <v>0.26100000000000001</v>
      </c>
      <c r="F18" s="3">
        <v>3.609</v>
      </c>
      <c r="G18" s="3">
        <v>16.667000000000002</v>
      </c>
      <c r="H18" s="3">
        <v>7.0000000000000007E-2</v>
      </c>
      <c r="I18" s="3">
        <v>26.236000000000001</v>
      </c>
      <c r="J18" s="3">
        <v>0.224</v>
      </c>
      <c r="K18" s="3">
        <v>5.0000000000000001E-3</v>
      </c>
      <c r="L18" s="13">
        <v>102.116</v>
      </c>
      <c r="M18" s="3">
        <v>1.9690000000000001</v>
      </c>
      <c r="N18" s="3">
        <v>1.0999999999999999E-2</v>
      </c>
      <c r="O18" s="3">
        <v>0</v>
      </c>
      <c r="P18" s="3">
        <v>0</v>
      </c>
      <c r="Q18" s="3">
        <v>0.108</v>
      </c>
      <c r="R18" s="3">
        <v>0.88900000000000001</v>
      </c>
      <c r="S18" s="3">
        <v>0</v>
      </c>
      <c r="T18" s="3">
        <v>2E-3</v>
      </c>
      <c r="U18" s="3">
        <v>1.006</v>
      </c>
      <c r="V18" s="3">
        <v>1.6E-2</v>
      </c>
      <c r="W18" s="3">
        <v>0</v>
      </c>
      <c r="X18" s="3">
        <v>4</v>
      </c>
      <c r="Y18" s="3">
        <v>0.88988988988988993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x14ac:dyDescent="0.3">
      <c r="A19" s="26" t="s">
        <v>32</v>
      </c>
      <c r="B19" s="24" t="s">
        <v>63</v>
      </c>
      <c r="C19" s="3">
        <v>54.86</v>
      </c>
      <c r="D19" s="3">
        <v>8.3000000000000004E-2</v>
      </c>
      <c r="E19" s="3">
        <v>0.25900000000000001</v>
      </c>
      <c r="F19" s="3">
        <v>3.2389999999999999</v>
      </c>
      <c r="G19" s="3">
        <v>16.626000000000001</v>
      </c>
      <c r="H19" s="3">
        <v>0.14099999999999999</v>
      </c>
      <c r="I19" s="3">
        <v>26.141999999999999</v>
      </c>
      <c r="J19" s="3">
        <v>0.19500000000000001</v>
      </c>
      <c r="K19" s="3">
        <v>4.0000000000000001E-3</v>
      </c>
      <c r="L19" s="13">
        <v>101.56399999999999</v>
      </c>
      <c r="M19" s="3">
        <v>1.9730000000000001</v>
      </c>
      <c r="N19" s="3">
        <v>1.0999999999999999E-2</v>
      </c>
      <c r="O19" s="3">
        <v>0</v>
      </c>
      <c r="P19" s="3">
        <v>2E-3</v>
      </c>
      <c r="Q19" s="3">
        <v>9.7000000000000003E-2</v>
      </c>
      <c r="R19" s="3">
        <v>0.89100000000000001</v>
      </c>
      <c r="S19" s="3">
        <v>0</v>
      </c>
      <c r="T19" s="3">
        <v>4.0000000000000001E-3</v>
      </c>
      <c r="U19" s="3">
        <v>1.0069999999999999</v>
      </c>
      <c r="V19" s="3">
        <v>1.4E-2</v>
      </c>
      <c r="W19" s="3">
        <v>0</v>
      </c>
      <c r="X19" s="3">
        <v>4</v>
      </c>
      <c r="Y19" s="3">
        <v>0.89818548387096775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x14ac:dyDescent="0.3">
      <c r="A20" s="26" t="s">
        <v>33</v>
      </c>
      <c r="B20" s="24" t="s">
        <v>63</v>
      </c>
      <c r="C20" s="3">
        <v>54.497</v>
      </c>
      <c r="D20" s="3">
        <v>2.1999999999999999E-2</v>
      </c>
      <c r="E20" s="3">
        <v>0.23899999999999999</v>
      </c>
      <c r="F20" s="3">
        <v>3.3159999999999998</v>
      </c>
      <c r="G20" s="3">
        <v>16.507000000000001</v>
      </c>
      <c r="H20" s="3">
        <v>8.5000000000000006E-2</v>
      </c>
      <c r="I20" s="3">
        <v>25.835999999999999</v>
      </c>
      <c r="J20" s="3">
        <v>0.22500000000000001</v>
      </c>
      <c r="K20" s="3">
        <v>0.01</v>
      </c>
      <c r="L20" s="13">
        <v>100.82899999999999</v>
      </c>
      <c r="M20" s="3">
        <v>1.9750000000000001</v>
      </c>
      <c r="N20" s="3">
        <v>0.01</v>
      </c>
      <c r="O20" s="3">
        <v>0</v>
      </c>
      <c r="P20" s="3">
        <v>1E-3</v>
      </c>
      <c r="Q20" s="3">
        <v>0.1</v>
      </c>
      <c r="R20" s="3">
        <v>0.89200000000000002</v>
      </c>
      <c r="S20" s="3">
        <v>0</v>
      </c>
      <c r="T20" s="3">
        <v>3.0000000000000001E-3</v>
      </c>
      <c r="U20" s="3">
        <v>1.0029999999999999</v>
      </c>
      <c r="V20" s="3">
        <v>1.6E-2</v>
      </c>
      <c r="W20" s="3">
        <v>0</v>
      </c>
      <c r="X20" s="3">
        <v>4</v>
      </c>
      <c r="Y20" s="3">
        <v>0.89648241206030155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x14ac:dyDescent="0.3">
      <c r="A21" s="26" t="s">
        <v>34</v>
      </c>
      <c r="B21" s="24" t="s">
        <v>63</v>
      </c>
      <c r="C21" s="5">
        <v>53.514000000000003</v>
      </c>
      <c r="D21" s="5">
        <v>0</v>
      </c>
      <c r="E21" s="5">
        <v>0.54100000000000004</v>
      </c>
      <c r="F21" s="5">
        <v>4.9420000000000002</v>
      </c>
      <c r="G21" s="5">
        <v>15.08</v>
      </c>
      <c r="H21" s="5">
        <v>0.16900000000000001</v>
      </c>
      <c r="I21" s="5">
        <v>24.707000000000001</v>
      </c>
      <c r="J21" s="5">
        <v>0.37</v>
      </c>
      <c r="K21" s="5">
        <v>4.0000000000000001E-3</v>
      </c>
      <c r="L21" s="29">
        <v>99.331000000000003</v>
      </c>
      <c r="M21" s="5">
        <v>1.98</v>
      </c>
      <c r="N21" s="5">
        <v>0.02</v>
      </c>
      <c r="O21" s="5">
        <v>4.0000000000000001E-3</v>
      </c>
      <c r="P21" s="5">
        <v>0</v>
      </c>
      <c r="Q21" s="5">
        <v>0.153</v>
      </c>
      <c r="R21" s="5">
        <v>0.83199999999999996</v>
      </c>
      <c r="S21" s="5">
        <v>0</v>
      </c>
      <c r="T21" s="5">
        <v>5.0000000000000001E-3</v>
      </c>
      <c r="U21" s="5">
        <v>0.98</v>
      </c>
      <c r="V21" s="5">
        <v>2.7E-2</v>
      </c>
      <c r="W21" s="5">
        <v>0</v>
      </c>
      <c r="X21" s="5">
        <v>4</v>
      </c>
      <c r="Y21" s="5">
        <f t="shared" ref="Y21:Y32" si="0">(R21)/(R21+(Q21+S21)+(T21))</f>
        <v>0.84040404040404038</v>
      </c>
    </row>
    <row r="22" spans="1:43" x14ac:dyDescent="0.3">
      <c r="A22" s="26" t="s">
        <v>35</v>
      </c>
      <c r="B22" s="24" t="s">
        <v>63</v>
      </c>
      <c r="C22" s="5">
        <v>53.750999999999998</v>
      </c>
      <c r="D22" s="5">
        <v>5.0000000000000001E-3</v>
      </c>
      <c r="E22" s="5">
        <v>0.53100000000000003</v>
      </c>
      <c r="F22" s="5">
        <v>4.8109999999999999</v>
      </c>
      <c r="G22" s="5">
        <v>14.901</v>
      </c>
      <c r="H22" s="5">
        <v>0.128</v>
      </c>
      <c r="I22" s="5">
        <v>24.684999999999999</v>
      </c>
      <c r="J22" s="5">
        <v>0.36399999999999999</v>
      </c>
      <c r="K22" s="5">
        <v>3.0000000000000001E-3</v>
      </c>
      <c r="L22" s="29">
        <v>99.197999999999993</v>
      </c>
      <c r="M22" s="5">
        <v>1.9930000000000001</v>
      </c>
      <c r="N22" s="5">
        <v>7.0000000000000001E-3</v>
      </c>
      <c r="O22" s="5">
        <v>1.6E-2</v>
      </c>
      <c r="P22" s="5">
        <v>0</v>
      </c>
      <c r="Q22" s="5">
        <v>0.14899999999999999</v>
      </c>
      <c r="R22" s="5">
        <v>0.82399999999999995</v>
      </c>
      <c r="S22" s="5">
        <v>0</v>
      </c>
      <c r="T22" s="5">
        <v>4.0000000000000001E-3</v>
      </c>
      <c r="U22" s="5">
        <v>0.98099999999999998</v>
      </c>
      <c r="V22" s="5">
        <v>2.5999999999999999E-2</v>
      </c>
      <c r="W22" s="5">
        <v>0</v>
      </c>
      <c r="X22" s="5">
        <v>4</v>
      </c>
      <c r="Y22" s="5">
        <f t="shared" si="0"/>
        <v>0.84339815762538384</v>
      </c>
    </row>
    <row r="23" spans="1:43" x14ac:dyDescent="0.3">
      <c r="A23" s="26" t="s">
        <v>36</v>
      </c>
      <c r="B23" s="24" t="s">
        <v>63</v>
      </c>
      <c r="C23" s="5">
        <v>54.125999999999998</v>
      </c>
      <c r="D23" s="5">
        <v>0</v>
      </c>
      <c r="E23" s="5">
        <v>0.57499999999999996</v>
      </c>
      <c r="F23" s="5">
        <v>4.633</v>
      </c>
      <c r="G23" s="5">
        <v>15.167999999999999</v>
      </c>
      <c r="H23" s="5">
        <v>9.7000000000000003E-2</v>
      </c>
      <c r="I23" s="5">
        <v>24.553999999999998</v>
      </c>
      <c r="J23" s="5">
        <v>0.378</v>
      </c>
      <c r="K23" s="5">
        <v>2.1000000000000001E-2</v>
      </c>
      <c r="L23" s="29">
        <v>99.566999999999993</v>
      </c>
      <c r="M23" s="5">
        <v>1.9970000000000001</v>
      </c>
      <c r="N23" s="5">
        <v>3.0000000000000001E-3</v>
      </c>
      <c r="O23" s="5">
        <v>2.1999999999999999E-2</v>
      </c>
      <c r="P23" s="5">
        <v>0</v>
      </c>
      <c r="Q23" s="5">
        <v>0.14299999999999999</v>
      </c>
      <c r="R23" s="5">
        <v>0.83399999999999996</v>
      </c>
      <c r="S23" s="5">
        <v>0</v>
      </c>
      <c r="T23" s="5">
        <v>3.0000000000000001E-3</v>
      </c>
      <c r="U23" s="5">
        <v>0.97</v>
      </c>
      <c r="V23" s="5">
        <v>2.7E-2</v>
      </c>
      <c r="W23" s="5">
        <v>1E-3</v>
      </c>
      <c r="X23" s="5">
        <v>3.9990000000000001</v>
      </c>
      <c r="Y23" s="5">
        <f t="shared" si="0"/>
        <v>0.8510204081632653</v>
      </c>
    </row>
    <row r="24" spans="1:43" x14ac:dyDescent="0.3">
      <c r="A24" s="26" t="s">
        <v>37</v>
      </c>
      <c r="B24" s="24" t="s">
        <v>63</v>
      </c>
      <c r="C24" s="5">
        <v>54.610999999999997</v>
      </c>
      <c r="D24" s="5">
        <v>0</v>
      </c>
      <c r="E24" s="5">
        <v>0.41699999999999998</v>
      </c>
      <c r="F24" s="5">
        <v>6.9580000000000002</v>
      </c>
      <c r="G24" s="5">
        <v>13.634</v>
      </c>
      <c r="H24" s="5">
        <v>0.33200000000000002</v>
      </c>
      <c r="I24" s="5">
        <v>25.361999999999998</v>
      </c>
      <c r="J24" s="5">
        <v>0.33100000000000002</v>
      </c>
      <c r="K24" s="5">
        <v>0</v>
      </c>
      <c r="L24" s="29">
        <v>101.682</v>
      </c>
      <c r="M24" s="5">
        <v>1.998</v>
      </c>
      <c r="N24" s="5">
        <v>2E-3</v>
      </c>
      <c r="O24" s="5">
        <v>1.6E-2</v>
      </c>
      <c r="P24" s="5">
        <v>0</v>
      </c>
      <c r="Q24" s="5">
        <v>0.21299999999999999</v>
      </c>
      <c r="R24" s="5">
        <v>0.74399999999999999</v>
      </c>
      <c r="S24" s="5">
        <v>0</v>
      </c>
      <c r="T24" s="5">
        <v>0.01</v>
      </c>
      <c r="U24" s="5">
        <v>0.99399999999999999</v>
      </c>
      <c r="V24" s="5">
        <v>2.3E-2</v>
      </c>
      <c r="W24" s="5">
        <v>0</v>
      </c>
      <c r="X24" s="5">
        <v>4</v>
      </c>
      <c r="Y24" s="5">
        <f t="shared" si="0"/>
        <v>0.76938986556359878</v>
      </c>
    </row>
    <row r="25" spans="1:43" x14ac:dyDescent="0.3">
      <c r="A25" s="26" t="s">
        <v>38</v>
      </c>
      <c r="B25" s="24" t="s">
        <v>63</v>
      </c>
      <c r="C25" s="5">
        <v>54.215000000000003</v>
      </c>
      <c r="D25" s="5">
        <v>0</v>
      </c>
      <c r="E25" s="5">
        <v>0.36</v>
      </c>
      <c r="F25" s="5">
        <v>4.8929999999999998</v>
      </c>
      <c r="G25" s="5">
        <v>15.145</v>
      </c>
      <c r="H25" s="5">
        <v>0.11700000000000001</v>
      </c>
      <c r="I25" s="5">
        <v>25.538</v>
      </c>
      <c r="J25" s="5">
        <v>0.30399999999999999</v>
      </c>
      <c r="K25" s="5">
        <v>0</v>
      </c>
      <c r="L25" s="29">
        <v>100.599</v>
      </c>
      <c r="M25" s="5">
        <v>1.9830000000000001</v>
      </c>
      <c r="N25" s="5">
        <v>1.6E-2</v>
      </c>
      <c r="O25" s="5">
        <v>0</v>
      </c>
      <c r="P25" s="5">
        <v>0</v>
      </c>
      <c r="Q25" s="5">
        <v>0.15</v>
      </c>
      <c r="R25" s="5">
        <v>0.82599999999999996</v>
      </c>
      <c r="S25" s="5">
        <v>0</v>
      </c>
      <c r="T25" s="5">
        <v>4.0000000000000001E-3</v>
      </c>
      <c r="U25" s="5">
        <v>1.0009999999999999</v>
      </c>
      <c r="V25" s="5">
        <v>2.1999999999999999E-2</v>
      </c>
      <c r="W25" s="5">
        <v>0</v>
      </c>
      <c r="X25" s="5">
        <v>4</v>
      </c>
      <c r="Y25" s="5">
        <f t="shared" si="0"/>
        <v>0.84285714285714286</v>
      </c>
    </row>
    <row r="26" spans="1:43" x14ac:dyDescent="0.3">
      <c r="A26" s="26" t="s">
        <v>39</v>
      </c>
      <c r="B26" s="24" t="s">
        <v>63</v>
      </c>
      <c r="C26" s="5">
        <v>54.735999999999997</v>
      </c>
      <c r="D26" s="5">
        <v>3.0000000000000001E-3</v>
      </c>
      <c r="E26" s="5">
        <v>0.35299999999999998</v>
      </c>
      <c r="F26" s="5">
        <v>4.7039999999999997</v>
      </c>
      <c r="G26" s="5">
        <v>15.103</v>
      </c>
      <c r="H26" s="5">
        <v>0.10299999999999999</v>
      </c>
      <c r="I26" s="5">
        <v>25.236000000000001</v>
      </c>
      <c r="J26" s="5">
        <v>0.315</v>
      </c>
      <c r="K26" s="5">
        <v>5.0000000000000001E-3</v>
      </c>
      <c r="L26" s="29">
        <v>100.571</v>
      </c>
      <c r="M26" s="5">
        <v>2.0019999999999998</v>
      </c>
      <c r="N26" s="5">
        <v>0</v>
      </c>
      <c r="O26" s="5">
        <v>1.4999999999999999E-2</v>
      </c>
      <c r="P26" s="5">
        <v>0</v>
      </c>
      <c r="Q26" s="5">
        <v>0.14399999999999999</v>
      </c>
      <c r="R26" s="5">
        <v>0.82399999999999995</v>
      </c>
      <c r="S26" s="5">
        <v>0</v>
      </c>
      <c r="T26" s="5">
        <v>3.0000000000000001E-3</v>
      </c>
      <c r="U26" s="5">
        <v>0.98899999999999999</v>
      </c>
      <c r="V26" s="5">
        <v>2.1999999999999999E-2</v>
      </c>
      <c r="W26" s="5">
        <v>0</v>
      </c>
      <c r="X26" s="5">
        <v>4</v>
      </c>
      <c r="Y26" s="5">
        <f t="shared" si="0"/>
        <v>0.84860968074150356</v>
      </c>
    </row>
    <row r="27" spans="1:43" x14ac:dyDescent="0.3">
      <c r="A27" s="26" t="s">
        <v>40</v>
      </c>
      <c r="B27" s="24" t="s">
        <v>63</v>
      </c>
      <c r="C27" s="5">
        <v>55.322000000000003</v>
      </c>
      <c r="D27" s="5">
        <v>0.05</v>
      </c>
      <c r="E27" s="5">
        <v>0.83699999999999997</v>
      </c>
      <c r="F27" s="5">
        <v>2.5979999999999999</v>
      </c>
      <c r="G27" s="5">
        <v>16.190000000000001</v>
      </c>
      <c r="H27" s="5">
        <v>0.17100000000000001</v>
      </c>
      <c r="I27" s="5">
        <v>26.102</v>
      </c>
      <c r="J27" s="5">
        <v>0.22500000000000001</v>
      </c>
      <c r="K27" s="5">
        <v>5.0000000000000001E-3</v>
      </c>
      <c r="L27" s="29">
        <v>101.5</v>
      </c>
      <c r="M27" s="5">
        <v>1.99</v>
      </c>
      <c r="N27" s="5">
        <v>0.01</v>
      </c>
      <c r="O27" s="5">
        <v>2.5000000000000001E-2</v>
      </c>
      <c r="P27" s="5">
        <v>1E-3</v>
      </c>
      <c r="Q27" s="5">
        <v>7.8E-2</v>
      </c>
      <c r="R27" s="5">
        <v>0.86799999999999999</v>
      </c>
      <c r="S27" s="5">
        <v>0</v>
      </c>
      <c r="T27" s="5">
        <v>5.0000000000000001E-3</v>
      </c>
      <c r="U27" s="5">
        <v>1.006</v>
      </c>
      <c r="V27" s="5">
        <v>1.6E-2</v>
      </c>
      <c r="W27" s="5">
        <v>0</v>
      </c>
      <c r="X27" s="5">
        <v>4</v>
      </c>
      <c r="Y27" s="5">
        <f t="shared" si="0"/>
        <v>0.91272344900105151</v>
      </c>
    </row>
    <row r="28" spans="1:43" x14ac:dyDescent="0.3">
      <c r="A28" s="26" t="s">
        <v>41</v>
      </c>
      <c r="B28" s="24" t="s">
        <v>63</v>
      </c>
      <c r="C28" s="5">
        <v>54.274000000000001</v>
      </c>
      <c r="D28" s="5">
        <v>0.105</v>
      </c>
      <c r="E28" s="5">
        <v>1.075</v>
      </c>
      <c r="F28" s="5">
        <v>2.6309999999999998</v>
      </c>
      <c r="G28" s="5">
        <v>16.22</v>
      </c>
      <c r="H28" s="5">
        <v>0.123</v>
      </c>
      <c r="I28" s="5">
        <v>25.143999999999998</v>
      </c>
      <c r="J28" s="5">
        <v>0.28399999999999997</v>
      </c>
      <c r="K28" s="5">
        <v>0</v>
      </c>
      <c r="L28" s="29">
        <v>99.861999999999995</v>
      </c>
      <c r="M28" s="5">
        <v>1.9810000000000001</v>
      </c>
      <c r="N28" s="5">
        <v>1.9E-2</v>
      </c>
      <c r="O28" s="5">
        <v>2.7E-2</v>
      </c>
      <c r="P28" s="5">
        <v>3.0000000000000001E-3</v>
      </c>
      <c r="Q28" s="5">
        <v>0.08</v>
      </c>
      <c r="R28" s="5">
        <v>0.88300000000000001</v>
      </c>
      <c r="S28" s="5">
        <v>0</v>
      </c>
      <c r="T28" s="5">
        <v>4.0000000000000001E-3</v>
      </c>
      <c r="U28" s="5">
        <v>0.98299999999999998</v>
      </c>
      <c r="V28" s="5">
        <v>0.02</v>
      </c>
      <c r="W28" s="5">
        <v>0</v>
      </c>
      <c r="X28" s="5">
        <v>4</v>
      </c>
      <c r="Y28" s="5">
        <f t="shared" si="0"/>
        <v>0.91313340227507755</v>
      </c>
    </row>
    <row r="29" spans="1:43" x14ac:dyDescent="0.3">
      <c r="A29" s="26" t="s">
        <v>42</v>
      </c>
      <c r="B29" s="24" t="s">
        <v>63</v>
      </c>
      <c r="C29" s="5">
        <v>55.173999999999999</v>
      </c>
      <c r="D29" s="5">
        <v>3.7999999999999999E-2</v>
      </c>
      <c r="E29" s="5">
        <v>1.3169999999999999</v>
      </c>
      <c r="F29" s="5">
        <v>2.355</v>
      </c>
      <c r="G29" s="5">
        <v>16.163</v>
      </c>
      <c r="H29" s="5">
        <v>0.20699999999999999</v>
      </c>
      <c r="I29" s="5">
        <v>26.036000000000001</v>
      </c>
      <c r="J29" s="5">
        <v>0.27300000000000002</v>
      </c>
      <c r="K29" s="5">
        <v>0</v>
      </c>
      <c r="L29" s="29">
        <v>101.6</v>
      </c>
      <c r="M29" s="5">
        <v>1.9810000000000001</v>
      </c>
      <c r="N29" s="5">
        <v>1.9E-2</v>
      </c>
      <c r="O29" s="5">
        <v>3.5999999999999997E-2</v>
      </c>
      <c r="P29" s="5">
        <v>1E-3</v>
      </c>
      <c r="Q29" s="5">
        <v>7.0999999999999994E-2</v>
      </c>
      <c r="R29" s="5">
        <v>0.86499999999999999</v>
      </c>
      <c r="S29" s="5">
        <v>0</v>
      </c>
      <c r="T29" s="5">
        <v>6.0000000000000001E-3</v>
      </c>
      <c r="U29" s="5">
        <v>1.0009999999999999</v>
      </c>
      <c r="V29" s="5">
        <v>1.9E-2</v>
      </c>
      <c r="W29" s="5">
        <v>0</v>
      </c>
      <c r="X29" s="5">
        <v>4</v>
      </c>
      <c r="Y29" s="5">
        <f t="shared" si="0"/>
        <v>0.91825902335456477</v>
      </c>
    </row>
    <row r="30" spans="1:43" x14ac:dyDescent="0.3">
      <c r="A30" s="26" t="s">
        <v>43</v>
      </c>
      <c r="B30" s="24" t="s">
        <v>64</v>
      </c>
      <c r="C30" s="5">
        <v>49.404000000000003</v>
      </c>
      <c r="D30" s="5">
        <v>0.157</v>
      </c>
      <c r="E30" s="5">
        <v>1.2210000000000001</v>
      </c>
      <c r="F30" s="5">
        <v>24.641999999999999</v>
      </c>
      <c r="G30" s="5">
        <v>2.282</v>
      </c>
      <c r="H30" s="5">
        <v>1.18</v>
      </c>
      <c r="I30" s="5">
        <v>21.327999999999999</v>
      </c>
      <c r="J30" s="5">
        <v>0.99199999999999999</v>
      </c>
      <c r="K30" s="5">
        <v>2E-3</v>
      </c>
      <c r="L30" s="29">
        <v>101.244</v>
      </c>
      <c r="M30" s="5">
        <v>1.962</v>
      </c>
      <c r="N30" s="5">
        <v>3.7999999999999999E-2</v>
      </c>
      <c r="O30" s="5">
        <v>1.9E-2</v>
      </c>
      <c r="P30" s="5">
        <v>5.0000000000000001E-3</v>
      </c>
      <c r="Q30" s="5">
        <v>0.81799999999999995</v>
      </c>
      <c r="R30" s="5">
        <v>0.13500000000000001</v>
      </c>
      <c r="S30" s="5">
        <v>0</v>
      </c>
      <c r="T30" s="5">
        <v>0.04</v>
      </c>
      <c r="U30" s="5">
        <v>0.90700000000000003</v>
      </c>
      <c r="V30" s="5">
        <v>7.5999999999999998E-2</v>
      </c>
      <c r="W30" s="5">
        <v>0</v>
      </c>
      <c r="X30" s="5">
        <v>4</v>
      </c>
      <c r="Y30" s="5">
        <f t="shared" si="0"/>
        <v>0.13595166163141995</v>
      </c>
    </row>
    <row r="31" spans="1:43" x14ac:dyDescent="0.3">
      <c r="A31" s="26" t="s">
        <v>44</v>
      </c>
      <c r="B31" s="24" t="s">
        <v>64</v>
      </c>
      <c r="C31" s="5">
        <v>48.323999999999998</v>
      </c>
      <c r="D31" s="5">
        <v>8.0000000000000002E-3</v>
      </c>
      <c r="E31" s="5">
        <v>1.3520000000000001</v>
      </c>
      <c r="F31" s="5">
        <v>25.515999999999998</v>
      </c>
      <c r="G31" s="5">
        <v>2.085</v>
      </c>
      <c r="H31" s="5">
        <v>1.01</v>
      </c>
      <c r="I31" s="5">
        <v>21.227</v>
      </c>
      <c r="J31" s="5">
        <v>0.98699999999999999</v>
      </c>
      <c r="K31" s="5">
        <v>1E-3</v>
      </c>
      <c r="L31" s="29">
        <v>100.51900000000001</v>
      </c>
      <c r="M31" s="5">
        <v>1.9350000000000001</v>
      </c>
      <c r="N31" s="5">
        <v>6.4000000000000001E-2</v>
      </c>
      <c r="O31" s="5">
        <v>0</v>
      </c>
      <c r="P31" s="5">
        <v>0</v>
      </c>
      <c r="Q31" s="5">
        <v>0.85499999999999998</v>
      </c>
      <c r="R31" s="5">
        <v>0.124</v>
      </c>
      <c r="S31" s="5">
        <v>0</v>
      </c>
      <c r="T31" s="5">
        <v>3.4000000000000002E-2</v>
      </c>
      <c r="U31" s="5">
        <v>0.91100000000000003</v>
      </c>
      <c r="V31" s="5">
        <v>7.6999999999999999E-2</v>
      </c>
      <c r="W31" s="5">
        <v>0</v>
      </c>
      <c r="X31" s="5">
        <v>4</v>
      </c>
      <c r="Y31" s="5">
        <f t="shared" si="0"/>
        <v>0.12240868706811452</v>
      </c>
    </row>
    <row r="32" spans="1:43" x14ac:dyDescent="0.3">
      <c r="A32" s="26" t="s">
        <v>45</v>
      </c>
      <c r="B32" s="24" t="s">
        <v>64</v>
      </c>
      <c r="C32" s="5">
        <v>49.344000000000001</v>
      </c>
      <c r="D32" s="5">
        <v>0.17100000000000001</v>
      </c>
      <c r="E32" s="5">
        <v>1.3380000000000001</v>
      </c>
      <c r="F32" s="5">
        <v>24.41</v>
      </c>
      <c r="G32" s="5">
        <v>2.73</v>
      </c>
      <c r="H32" s="5">
        <v>1.1479999999999999</v>
      </c>
      <c r="I32" s="5">
        <v>21.459</v>
      </c>
      <c r="J32" s="5">
        <v>1.002</v>
      </c>
      <c r="K32" s="5">
        <v>0</v>
      </c>
      <c r="L32" s="29">
        <v>101.622</v>
      </c>
      <c r="M32" s="5">
        <v>1.946</v>
      </c>
      <c r="N32" s="5">
        <v>5.3999999999999999E-2</v>
      </c>
      <c r="O32" s="5">
        <v>8.0000000000000002E-3</v>
      </c>
      <c r="P32" s="5">
        <v>5.0000000000000001E-3</v>
      </c>
      <c r="Q32" s="5">
        <v>0.80500000000000005</v>
      </c>
      <c r="R32" s="5">
        <v>0.16</v>
      </c>
      <c r="S32" s="5">
        <v>0</v>
      </c>
      <c r="T32" s="5">
        <v>3.7999999999999999E-2</v>
      </c>
      <c r="U32" s="5">
        <v>0.90700000000000003</v>
      </c>
      <c r="V32" s="5">
        <v>7.6999999999999999E-2</v>
      </c>
      <c r="W32" s="5">
        <v>0</v>
      </c>
      <c r="X32" s="5">
        <v>4</v>
      </c>
      <c r="Y32" s="5">
        <f t="shared" si="0"/>
        <v>0.15952143569292121</v>
      </c>
    </row>
    <row r="33" spans="1:43" x14ac:dyDescent="0.3">
      <c r="A33" s="26" t="s">
        <v>46</v>
      </c>
      <c r="B33" s="24" t="s">
        <v>63</v>
      </c>
      <c r="C33" s="3">
        <v>51.703000000000003</v>
      </c>
      <c r="D33" s="3">
        <v>0</v>
      </c>
      <c r="E33" s="3">
        <v>0.76200000000000001</v>
      </c>
      <c r="F33" s="3">
        <v>10.859</v>
      </c>
      <c r="G33" s="3">
        <v>11.286</v>
      </c>
      <c r="H33" s="3">
        <v>0.20399999999999999</v>
      </c>
      <c r="I33" s="3">
        <v>24.614000000000001</v>
      </c>
      <c r="J33" s="3">
        <v>0.41199999999999998</v>
      </c>
      <c r="K33" s="3">
        <v>0</v>
      </c>
      <c r="L33" s="13">
        <v>99.847999999999999</v>
      </c>
      <c r="M33" s="3">
        <v>1.954</v>
      </c>
      <c r="N33" s="3">
        <v>3.4000000000000002E-2</v>
      </c>
      <c r="O33" s="3">
        <v>0</v>
      </c>
      <c r="P33" s="3">
        <v>0</v>
      </c>
      <c r="Q33" s="3">
        <v>0.34300000000000003</v>
      </c>
      <c r="R33" s="3">
        <v>0.63600000000000001</v>
      </c>
      <c r="S33" s="3">
        <v>0</v>
      </c>
      <c r="T33" s="3">
        <v>7.0000000000000001E-3</v>
      </c>
      <c r="U33" s="3">
        <v>0.997</v>
      </c>
      <c r="V33" s="3">
        <v>0.03</v>
      </c>
      <c r="W33" s="3">
        <v>0</v>
      </c>
      <c r="X33" s="3">
        <v>4</v>
      </c>
      <c r="Y33" s="3">
        <v>0.64503042596348881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43" x14ac:dyDescent="0.3">
      <c r="A34" s="26" t="s">
        <v>50</v>
      </c>
      <c r="B34" s="24" t="s">
        <v>63</v>
      </c>
      <c r="C34" s="3">
        <v>53.435000000000002</v>
      </c>
      <c r="D34" s="3">
        <v>0</v>
      </c>
      <c r="E34" s="3">
        <v>0.58199999999999996</v>
      </c>
      <c r="F34" s="3">
        <v>8.82</v>
      </c>
      <c r="G34" s="3">
        <v>14.315</v>
      </c>
      <c r="H34" s="3">
        <v>0.157</v>
      </c>
      <c r="I34" s="3">
        <v>23.283000000000001</v>
      </c>
      <c r="J34" s="3">
        <v>0.218</v>
      </c>
      <c r="K34" s="3">
        <v>2.9000000000000001E-2</v>
      </c>
      <c r="L34" s="13">
        <v>100.97499999999999</v>
      </c>
      <c r="M34" s="3">
        <v>1.972</v>
      </c>
      <c r="N34" s="3">
        <v>2.5000000000000001E-2</v>
      </c>
      <c r="O34" s="3">
        <v>0</v>
      </c>
      <c r="P34" s="3">
        <v>0</v>
      </c>
      <c r="Q34" s="3">
        <v>0.21199999999999999</v>
      </c>
      <c r="R34" s="3">
        <v>0.78800000000000003</v>
      </c>
      <c r="S34" s="3">
        <v>0.06</v>
      </c>
      <c r="T34" s="3">
        <v>5.0000000000000001E-3</v>
      </c>
      <c r="U34" s="3">
        <v>0.92100000000000004</v>
      </c>
      <c r="V34" s="3">
        <v>1.6E-2</v>
      </c>
      <c r="W34" s="3">
        <v>1E-3</v>
      </c>
      <c r="X34" s="3">
        <v>3.9990000000000001</v>
      </c>
      <c r="Y34" s="3">
        <v>0.73990610328638506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x14ac:dyDescent="0.3">
      <c r="A35" s="26" t="s">
        <v>51</v>
      </c>
      <c r="B35" s="24" t="s">
        <v>63</v>
      </c>
      <c r="C35" s="3">
        <v>51.636000000000003</v>
      </c>
      <c r="D35" s="3">
        <v>0.122</v>
      </c>
      <c r="E35" s="3">
        <v>0.79400000000000004</v>
      </c>
      <c r="F35" s="3">
        <v>11.66</v>
      </c>
      <c r="G35" s="3">
        <v>10.709</v>
      </c>
      <c r="H35" s="3">
        <v>0.20200000000000001</v>
      </c>
      <c r="I35" s="3">
        <v>24.541</v>
      </c>
      <c r="J35" s="3">
        <v>0.52800000000000002</v>
      </c>
      <c r="K35" s="3">
        <v>0</v>
      </c>
      <c r="L35" s="13">
        <v>100.211</v>
      </c>
      <c r="M35" s="3">
        <v>1.9510000000000001</v>
      </c>
      <c r="N35" s="3">
        <v>3.5000000000000003E-2</v>
      </c>
      <c r="O35" s="3">
        <v>0</v>
      </c>
      <c r="P35" s="3">
        <v>3.0000000000000001E-3</v>
      </c>
      <c r="Q35" s="3">
        <v>0.36799999999999999</v>
      </c>
      <c r="R35" s="3">
        <v>0.60299999999999998</v>
      </c>
      <c r="S35" s="3">
        <v>0</v>
      </c>
      <c r="T35" s="3">
        <v>6.0000000000000001E-3</v>
      </c>
      <c r="U35" s="3">
        <v>0.99299999999999999</v>
      </c>
      <c r="V35" s="3">
        <v>3.9E-2</v>
      </c>
      <c r="W35" s="3">
        <v>0</v>
      </c>
      <c r="X35" s="3">
        <v>4</v>
      </c>
      <c r="Y35" s="3">
        <v>0.61719549641760496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x14ac:dyDescent="0.3">
      <c r="A36" s="26" t="s">
        <v>52</v>
      </c>
      <c r="B36" s="24" t="s">
        <v>63</v>
      </c>
      <c r="C36" s="3">
        <v>52.76</v>
      </c>
      <c r="D36" s="3">
        <v>9.0999999999999998E-2</v>
      </c>
      <c r="E36" s="3">
        <v>0.57699999999999996</v>
      </c>
      <c r="F36" s="3">
        <v>8.2349999999999994</v>
      </c>
      <c r="G36" s="3">
        <v>13.336</v>
      </c>
      <c r="H36" s="3">
        <v>0.113</v>
      </c>
      <c r="I36" s="3">
        <v>25.241</v>
      </c>
      <c r="J36" s="3">
        <v>0.38100000000000001</v>
      </c>
      <c r="K36" s="3">
        <v>0</v>
      </c>
      <c r="L36" s="13">
        <v>100.791</v>
      </c>
      <c r="M36" s="3">
        <v>1.9510000000000001</v>
      </c>
      <c r="N36" s="3">
        <v>2.5000000000000001E-2</v>
      </c>
      <c r="O36" s="3">
        <v>0</v>
      </c>
      <c r="P36" s="3">
        <v>3.0000000000000001E-3</v>
      </c>
      <c r="Q36" s="3">
        <v>0.255</v>
      </c>
      <c r="R36" s="3">
        <v>0.73499999999999999</v>
      </c>
      <c r="S36" s="3">
        <v>0</v>
      </c>
      <c r="T36" s="3">
        <v>4.0000000000000001E-3</v>
      </c>
      <c r="U36" s="3">
        <v>1</v>
      </c>
      <c r="V36" s="3">
        <v>2.7E-2</v>
      </c>
      <c r="W36" s="3">
        <v>0</v>
      </c>
      <c r="X36" s="3">
        <v>4</v>
      </c>
      <c r="Y36" s="3">
        <v>0.73943661971830987</v>
      </c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43" x14ac:dyDescent="0.3">
      <c r="A37" s="26" t="s">
        <v>53</v>
      </c>
      <c r="B37" s="24" t="s">
        <v>63</v>
      </c>
      <c r="C37" s="3">
        <v>53.21</v>
      </c>
      <c r="D37" s="3">
        <v>8.2000000000000003E-2</v>
      </c>
      <c r="E37" s="3">
        <v>0.56899999999999995</v>
      </c>
      <c r="F37" s="3">
        <v>8.3010000000000002</v>
      </c>
      <c r="G37" s="3">
        <v>13.569000000000001</v>
      </c>
      <c r="H37" s="3">
        <v>0.17499999999999999</v>
      </c>
      <c r="I37" s="3">
        <v>25.123999999999999</v>
      </c>
      <c r="J37" s="3">
        <v>0.32600000000000001</v>
      </c>
      <c r="K37" s="3">
        <v>0</v>
      </c>
      <c r="L37" s="13">
        <v>101.51300000000001</v>
      </c>
      <c r="M37" s="3">
        <v>1.956</v>
      </c>
      <c r="N37" s="3">
        <v>2.5000000000000001E-2</v>
      </c>
      <c r="O37" s="3">
        <v>0</v>
      </c>
      <c r="P37" s="3">
        <v>2E-3</v>
      </c>
      <c r="Q37" s="3">
        <v>0.254</v>
      </c>
      <c r="R37" s="3">
        <v>0.74399999999999999</v>
      </c>
      <c r="S37" s="3">
        <v>1E-3</v>
      </c>
      <c r="T37" s="3">
        <v>5.0000000000000001E-3</v>
      </c>
      <c r="U37" s="3">
        <v>0.99</v>
      </c>
      <c r="V37" s="3">
        <v>2.3E-2</v>
      </c>
      <c r="W37" s="3">
        <v>0</v>
      </c>
      <c r="X37" s="3">
        <v>4</v>
      </c>
      <c r="Y37" s="3">
        <v>0.74103585657370519</v>
      </c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43" x14ac:dyDescent="0.3">
      <c r="A38" s="26" t="s">
        <v>54</v>
      </c>
      <c r="B38" s="24" t="s">
        <v>63</v>
      </c>
      <c r="C38" s="3">
        <v>53.116</v>
      </c>
      <c r="D38" s="3">
        <v>0</v>
      </c>
      <c r="E38" s="3">
        <v>0.33600000000000002</v>
      </c>
      <c r="F38" s="3">
        <v>6.008</v>
      </c>
      <c r="G38" s="3">
        <v>14.554</v>
      </c>
      <c r="H38" s="3">
        <v>9.9000000000000005E-2</v>
      </c>
      <c r="I38" s="3">
        <v>25.373000000000001</v>
      </c>
      <c r="J38" s="3">
        <v>0.23599999999999999</v>
      </c>
      <c r="K38" s="3">
        <v>1.4E-2</v>
      </c>
      <c r="L38" s="13">
        <v>99.748999999999995</v>
      </c>
      <c r="M38" s="3">
        <v>1.968</v>
      </c>
      <c r="N38" s="3">
        <v>1.4999999999999999E-2</v>
      </c>
      <c r="O38" s="3">
        <v>0</v>
      </c>
      <c r="P38" s="3">
        <v>0</v>
      </c>
      <c r="Q38" s="3">
        <v>0.186</v>
      </c>
      <c r="R38" s="3">
        <v>0.80400000000000005</v>
      </c>
      <c r="S38" s="3">
        <v>0</v>
      </c>
      <c r="T38" s="3">
        <v>3.0000000000000001E-3</v>
      </c>
      <c r="U38" s="3">
        <v>1.0069999999999999</v>
      </c>
      <c r="V38" s="3">
        <v>1.7000000000000001E-2</v>
      </c>
      <c r="W38" s="3">
        <v>1E-3</v>
      </c>
      <c r="X38" s="3">
        <v>3.9990000000000001</v>
      </c>
      <c r="Y38" s="3">
        <v>0.80966767371601212</v>
      </c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43" x14ac:dyDescent="0.3">
      <c r="A39" s="26" t="s">
        <v>55</v>
      </c>
      <c r="B39" s="24" t="s">
        <v>63</v>
      </c>
      <c r="C39" s="3">
        <v>53.582000000000001</v>
      </c>
      <c r="D39" s="3">
        <v>0</v>
      </c>
      <c r="E39" s="3">
        <v>0.314</v>
      </c>
      <c r="F39" s="3">
        <v>3.6389999999999998</v>
      </c>
      <c r="G39" s="3">
        <v>16.053000000000001</v>
      </c>
      <c r="H39" s="3">
        <v>0</v>
      </c>
      <c r="I39" s="3">
        <v>25.773</v>
      </c>
      <c r="J39" s="3">
        <v>0.188</v>
      </c>
      <c r="K39" s="3">
        <v>6.0000000000000001E-3</v>
      </c>
      <c r="L39" s="13">
        <v>99.558000000000007</v>
      </c>
      <c r="M39" s="3">
        <v>1.968</v>
      </c>
      <c r="N39" s="3">
        <v>1.4E-2</v>
      </c>
      <c r="O39" s="3">
        <v>0</v>
      </c>
      <c r="P39" s="3">
        <v>0</v>
      </c>
      <c r="Q39" s="3">
        <v>0.112</v>
      </c>
      <c r="R39" s="3">
        <v>0.879</v>
      </c>
      <c r="S39" s="3">
        <v>0</v>
      </c>
      <c r="T39" s="3">
        <v>0</v>
      </c>
      <c r="U39" s="3">
        <v>1.014</v>
      </c>
      <c r="V39" s="3">
        <v>1.2999999999999999E-2</v>
      </c>
      <c r="W39" s="3">
        <v>0</v>
      </c>
      <c r="X39" s="3">
        <v>4</v>
      </c>
      <c r="Y39" s="3">
        <v>0.88698284561049445</v>
      </c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43" x14ac:dyDescent="0.3">
      <c r="A40" s="26" t="s">
        <v>56</v>
      </c>
      <c r="B40" s="24" t="s">
        <v>63</v>
      </c>
      <c r="C40" s="3">
        <v>53.561</v>
      </c>
      <c r="D40" s="3">
        <v>0.106</v>
      </c>
      <c r="E40" s="3">
        <v>0.42499999999999999</v>
      </c>
      <c r="F40" s="3">
        <v>3.0449999999999999</v>
      </c>
      <c r="G40" s="3">
        <v>16.506</v>
      </c>
      <c r="H40" s="3">
        <v>0.13400000000000001</v>
      </c>
      <c r="I40" s="3">
        <v>26.084</v>
      </c>
      <c r="J40" s="3">
        <v>0.25</v>
      </c>
      <c r="K40" s="3">
        <v>0</v>
      </c>
      <c r="L40" s="13">
        <v>100.13500000000001</v>
      </c>
      <c r="M40" s="3">
        <v>1.9510000000000001</v>
      </c>
      <c r="N40" s="3">
        <v>1.7999999999999999E-2</v>
      </c>
      <c r="O40" s="3">
        <v>0</v>
      </c>
      <c r="P40" s="3">
        <v>3.0000000000000001E-3</v>
      </c>
      <c r="Q40" s="3">
        <v>9.2999999999999999E-2</v>
      </c>
      <c r="R40" s="3">
        <v>0.89600000000000002</v>
      </c>
      <c r="S40" s="3">
        <v>0</v>
      </c>
      <c r="T40" s="3">
        <v>4.0000000000000001E-3</v>
      </c>
      <c r="U40" s="3">
        <v>1.018</v>
      </c>
      <c r="V40" s="3">
        <v>1.7999999999999999E-2</v>
      </c>
      <c r="W40" s="3">
        <v>0</v>
      </c>
      <c r="X40" s="3">
        <v>4</v>
      </c>
      <c r="Y40" s="3">
        <v>0.90231621349446123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 x14ac:dyDescent="0.3">
      <c r="A41" s="26" t="s">
        <v>57</v>
      </c>
      <c r="B41" s="24" t="s">
        <v>63</v>
      </c>
      <c r="C41" s="3">
        <v>52.637999999999998</v>
      </c>
      <c r="D41" s="3">
        <v>4.2999999999999997E-2</v>
      </c>
      <c r="E41" s="3">
        <v>0.48699999999999999</v>
      </c>
      <c r="F41" s="3">
        <v>8.33</v>
      </c>
      <c r="G41" s="3">
        <v>13.132999999999999</v>
      </c>
      <c r="H41" s="3">
        <v>4.1000000000000002E-2</v>
      </c>
      <c r="I41" s="3">
        <v>25.213999999999999</v>
      </c>
      <c r="J41" s="3">
        <v>0.30199999999999999</v>
      </c>
      <c r="K41" s="3">
        <v>1.2E-2</v>
      </c>
      <c r="L41" s="13">
        <v>100.226</v>
      </c>
      <c r="M41" s="3">
        <v>1.96</v>
      </c>
      <c r="N41" s="3">
        <v>2.1000000000000001E-2</v>
      </c>
      <c r="O41" s="3">
        <v>0</v>
      </c>
      <c r="P41" s="3">
        <v>1E-3</v>
      </c>
      <c r="Q41" s="3">
        <v>0.25900000000000001</v>
      </c>
      <c r="R41" s="3">
        <v>0.72899999999999998</v>
      </c>
      <c r="S41" s="3">
        <v>0</v>
      </c>
      <c r="T41" s="3">
        <v>1E-3</v>
      </c>
      <c r="U41" s="3">
        <v>1.006</v>
      </c>
      <c r="V41" s="3">
        <v>2.1999999999999999E-2</v>
      </c>
      <c r="W41" s="3">
        <v>1E-3</v>
      </c>
      <c r="X41" s="3">
        <v>3.9990000000000001</v>
      </c>
      <c r="Y41" s="3">
        <v>0.73710819009100104</v>
      </c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43" x14ac:dyDescent="0.3">
      <c r="A42" s="26" t="s">
        <v>47</v>
      </c>
      <c r="B42" s="24" t="s">
        <v>63</v>
      </c>
      <c r="C42" s="3">
        <v>52.728999999999999</v>
      </c>
      <c r="D42" s="3">
        <v>0</v>
      </c>
      <c r="E42" s="3">
        <v>0.44500000000000001</v>
      </c>
      <c r="F42" s="3">
        <v>6.7960000000000003</v>
      </c>
      <c r="G42" s="3">
        <v>14.151</v>
      </c>
      <c r="H42" s="3">
        <v>9.0999999999999998E-2</v>
      </c>
      <c r="I42" s="3">
        <v>25.635999999999999</v>
      </c>
      <c r="J42" s="3">
        <v>0.35299999999999998</v>
      </c>
      <c r="K42" s="3">
        <v>3.0000000000000001E-3</v>
      </c>
      <c r="L42" s="13">
        <v>100.286</v>
      </c>
      <c r="M42" s="3">
        <v>1.948</v>
      </c>
      <c r="N42" s="3">
        <v>1.9E-2</v>
      </c>
      <c r="O42" s="3">
        <v>0</v>
      </c>
      <c r="P42" s="3">
        <v>0</v>
      </c>
      <c r="Q42" s="3">
        <v>0.21</v>
      </c>
      <c r="R42" s="3">
        <v>0.77900000000000003</v>
      </c>
      <c r="S42" s="3">
        <v>0</v>
      </c>
      <c r="T42" s="3">
        <v>3.0000000000000001E-3</v>
      </c>
      <c r="U42" s="3">
        <v>1.0149999999999999</v>
      </c>
      <c r="V42" s="3">
        <v>2.5000000000000001E-2</v>
      </c>
      <c r="W42" s="3">
        <v>0</v>
      </c>
      <c r="X42" s="3">
        <v>4</v>
      </c>
      <c r="Y42" s="3">
        <v>0.78528225806451613</v>
      </c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</row>
    <row r="43" spans="1:43" x14ac:dyDescent="0.3">
      <c r="A43" s="26" t="s">
        <v>48</v>
      </c>
      <c r="B43" s="24" t="s">
        <v>63</v>
      </c>
      <c r="C43" s="3">
        <v>53.680999999999997</v>
      </c>
      <c r="D43" s="3">
        <v>2.7E-2</v>
      </c>
      <c r="E43" s="3">
        <v>0.32700000000000001</v>
      </c>
      <c r="F43" s="3">
        <v>4.1479999999999997</v>
      </c>
      <c r="G43" s="3">
        <v>15.821</v>
      </c>
      <c r="H43" s="3">
        <v>2.9000000000000001E-2</v>
      </c>
      <c r="I43" s="3">
        <v>25.940999999999999</v>
      </c>
      <c r="J43" s="3">
        <v>0.17299999999999999</v>
      </c>
      <c r="K43" s="3">
        <v>8.0000000000000002E-3</v>
      </c>
      <c r="L43" s="13">
        <v>100.18</v>
      </c>
      <c r="M43" s="3">
        <v>1.964</v>
      </c>
      <c r="N43" s="3">
        <v>1.4E-2</v>
      </c>
      <c r="O43" s="3">
        <v>0</v>
      </c>
      <c r="P43" s="3">
        <v>1E-3</v>
      </c>
      <c r="Q43" s="3">
        <v>0.127</v>
      </c>
      <c r="R43" s="3">
        <v>0.86299999999999999</v>
      </c>
      <c r="S43" s="3">
        <v>0</v>
      </c>
      <c r="T43" s="3">
        <v>1E-3</v>
      </c>
      <c r="U43" s="3">
        <v>1.0169999999999999</v>
      </c>
      <c r="V43" s="3">
        <v>1.2E-2</v>
      </c>
      <c r="W43" s="3">
        <v>0</v>
      </c>
      <c r="X43" s="3">
        <v>4</v>
      </c>
      <c r="Y43" s="3">
        <v>0.87083753784056506</v>
      </c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</row>
    <row r="44" spans="1:43" x14ac:dyDescent="0.3">
      <c r="A44" s="26" t="s">
        <v>49</v>
      </c>
      <c r="B44" s="24" t="s">
        <v>64</v>
      </c>
      <c r="C44" s="3">
        <v>47.679000000000002</v>
      </c>
      <c r="D44" s="3">
        <v>0.11799999999999999</v>
      </c>
      <c r="E44" s="3">
        <v>1.177</v>
      </c>
      <c r="F44" s="3">
        <v>26.751000000000001</v>
      </c>
      <c r="G44" s="3">
        <v>1.998</v>
      </c>
      <c r="H44" s="3">
        <v>1.1299999999999999</v>
      </c>
      <c r="I44" s="3">
        <v>21.402999999999999</v>
      </c>
      <c r="J44" s="3">
        <v>0.66100000000000003</v>
      </c>
      <c r="K44" s="3">
        <v>0</v>
      </c>
      <c r="L44" s="13">
        <v>100.95699999999999</v>
      </c>
      <c r="M44" s="3">
        <v>1.913</v>
      </c>
      <c r="N44" s="3">
        <v>5.6000000000000001E-2</v>
      </c>
      <c r="O44" s="3">
        <v>0</v>
      </c>
      <c r="P44" s="3">
        <v>4.0000000000000001E-3</v>
      </c>
      <c r="Q44" s="3">
        <v>0.877</v>
      </c>
      <c r="R44" s="3">
        <v>0.12</v>
      </c>
      <c r="S44" s="3">
        <v>2.1000000000000001E-2</v>
      </c>
      <c r="T44" s="3">
        <v>3.7999999999999999E-2</v>
      </c>
      <c r="U44" s="3">
        <v>0.92</v>
      </c>
      <c r="V44" s="3">
        <v>5.0999999999999997E-2</v>
      </c>
      <c r="W44" s="3">
        <v>0</v>
      </c>
      <c r="X44" s="3">
        <v>4</v>
      </c>
      <c r="Y44" s="3">
        <v>0.11363636363636363</v>
      </c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 spans="1:43" x14ac:dyDescent="0.3">
      <c r="A45" s="26" t="s">
        <v>58</v>
      </c>
      <c r="B45" s="24" t="s">
        <v>64</v>
      </c>
      <c r="C45" s="3">
        <v>47.753</v>
      </c>
      <c r="D45" s="3">
        <v>0.14499999999999999</v>
      </c>
      <c r="E45" s="3">
        <v>1.069</v>
      </c>
      <c r="F45" s="3">
        <v>25.811</v>
      </c>
      <c r="G45" s="3">
        <v>2.1579999999999999</v>
      </c>
      <c r="H45" s="3">
        <v>0.747</v>
      </c>
      <c r="I45" s="3">
        <v>22.289000000000001</v>
      </c>
      <c r="J45" s="3">
        <v>0.67600000000000005</v>
      </c>
      <c r="K45" s="3">
        <v>0</v>
      </c>
      <c r="L45" s="13">
        <v>100.65600000000001</v>
      </c>
      <c r="M45" s="3">
        <v>1.915</v>
      </c>
      <c r="N45" s="3">
        <v>0.05</v>
      </c>
      <c r="O45" s="3">
        <v>0</v>
      </c>
      <c r="P45" s="3">
        <v>4.0000000000000001E-3</v>
      </c>
      <c r="Q45" s="3">
        <v>0.86599999999999999</v>
      </c>
      <c r="R45" s="3">
        <v>0.129</v>
      </c>
      <c r="S45" s="3">
        <v>0</v>
      </c>
      <c r="T45" s="3">
        <v>2.5000000000000001E-2</v>
      </c>
      <c r="U45" s="3">
        <v>0.95799999999999996</v>
      </c>
      <c r="V45" s="3">
        <v>5.2999999999999999E-2</v>
      </c>
      <c r="W45" s="3">
        <v>0</v>
      </c>
      <c r="X45" s="3">
        <v>4</v>
      </c>
      <c r="Y45" s="3">
        <v>0.12647058823529411</v>
      </c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spans="1:43" x14ac:dyDescent="0.3">
      <c r="A46" s="26" t="s">
        <v>59</v>
      </c>
      <c r="B46" s="24" t="s">
        <v>64</v>
      </c>
      <c r="C46" s="3">
        <v>47.756999999999998</v>
      </c>
      <c r="D46" s="3">
        <v>0.11</v>
      </c>
      <c r="E46" s="3">
        <v>1.175</v>
      </c>
      <c r="F46" s="3">
        <v>25.545999999999999</v>
      </c>
      <c r="G46" s="3">
        <v>1.974</v>
      </c>
      <c r="H46" s="3">
        <v>1.0489999999999999</v>
      </c>
      <c r="I46" s="3">
        <v>21.989000000000001</v>
      </c>
      <c r="J46" s="3">
        <v>0.65800000000000003</v>
      </c>
      <c r="K46" s="3">
        <v>0</v>
      </c>
      <c r="L46" s="13">
        <v>100.346</v>
      </c>
      <c r="M46" s="3">
        <v>1.925</v>
      </c>
      <c r="N46" s="3">
        <v>5.6000000000000001E-2</v>
      </c>
      <c r="O46" s="3">
        <v>0</v>
      </c>
      <c r="P46" s="3">
        <v>3.0000000000000001E-3</v>
      </c>
      <c r="Q46" s="3">
        <v>0.86099999999999999</v>
      </c>
      <c r="R46" s="3">
        <v>0.11899999999999999</v>
      </c>
      <c r="S46" s="3">
        <v>0</v>
      </c>
      <c r="T46" s="3">
        <v>3.5999999999999997E-2</v>
      </c>
      <c r="U46" s="3">
        <v>0.94899999999999995</v>
      </c>
      <c r="V46" s="3">
        <v>5.0999999999999997E-2</v>
      </c>
      <c r="W46" s="3">
        <v>0</v>
      </c>
      <c r="X46" s="3">
        <v>4</v>
      </c>
      <c r="Y46" s="3">
        <v>0.11712598425196849</v>
      </c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spans="1:43" x14ac:dyDescent="0.3">
      <c r="A47" s="26" t="s">
        <v>60</v>
      </c>
      <c r="B47" s="24" t="s">
        <v>64</v>
      </c>
      <c r="C47" s="3">
        <v>47.076999999999998</v>
      </c>
      <c r="D47" s="3">
        <v>0</v>
      </c>
      <c r="E47" s="3">
        <v>1.236</v>
      </c>
      <c r="F47" s="3">
        <v>25.138000000000002</v>
      </c>
      <c r="G47" s="3">
        <v>1.984</v>
      </c>
      <c r="H47" s="3">
        <v>0.71099999999999997</v>
      </c>
      <c r="I47" s="3">
        <v>21.853999999999999</v>
      </c>
      <c r="J47" s="3">
        <v>0.754</v>
      </c>
      <c r="K47" s="3">
        <v>7.0000000000000001E-3</v>
      </c>
      <c r="L47" s="13">
        <v>98.805999999999997</v>
      </c>
      <c r="M47" s="3">
        <v>1.921</v>
      </c>
      <c r="N47" s="3">
        <v>5.8999999999999997E-2</v>
      </c>
      <c r="O47" s="3">
        <v>0</v>
      </c>
      <c r="P47" s="3">
        <v>0</v>
      </c>
      <c r="Q47" s="3">
        <v>0.85799999999999998</v>
      </c>
      <c r="R47" s="3">
        <v>0.121</v>
      </c>
      <c r="S47" s="3">
        <v>0</v>
      </c>
      <c r="T47" s="3">
        <v>2.5000000000000001E-2</v>
      </c>
      <c r="U47" s="3">
        <v>0.95599999999999996</v>
      </c>
      <c r="V47" s="3">
        <v>0.06</v>
      </c>
      <c r="W47" s="3">
        <v>0</v>
      </c>
      <c r="X47" s="3">
        <v>4</v>
      </c>
      <c r="Y47" s="3">
        <v>0.12051792828685258</v>
      </c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spans="1:43" x14ac:dyDescent="0.3">
      <c r="A48" s="26" t="s">
        <v>61</v>
      </c>
      <c r="B48" s="24" t="s">
        <v>64</v>
      </c>
      <c r="C48" s="3">
        <v>48.695999999999998</v>
      </c>
      <c r="D48" s="3">
        <v>0</v>
      </c>
      <c r="E48" s="3">
        <v>0.81699999999999995</v>
      </c>
      <c r="F48" s="3">
        <v>19.765999999999998</v>
      </c>
      <c r="G48" s="3">
        <v>5.6070000000000002</v>
      </c>
      <c r="H48" s="3">
        <v>0.95799999999999996</v>
      </c>
      <c r="I48" s="3">
        <v>22.725000000000001</v>
      </c>
      <c r="J48" s="3">
        <v>0.61899999999999999</v>
      </c>
      <c r="K48" s="3">
        <v>0</v>
      </c>
      <c r="L48" s="13">
        <v>99.290999999999997</v>
      </c>
      <c r="M48" s="3">
        <v>1.93</v>
      </c>
      <c r="N48" s="3">
        <v>3.7999999999999999E-2</v>
      </c>
      <c r="O48" s="3">
        <v>0</v>
      </c>
      <c r="P48" s="3">
        <v>0</v>
      </c>
      <c r="Q48" s="3">
        <v>0.65500000000000003</v>
      </c>
      <c r="R48" s="3">
        <v>0.33100000000000002</v>
      </c>
      <c r="S48" s="3">
        <v>0</v>
      </c>
      <c r="T48" s="3">
        <v>3.2000000000000001E-2</v>
      </c>
      <c r="U48" s="3">
        <v>0.96499999999999997</v>
      </c>
      <c r="V48" s="3">
        <v>4.8000000000000001E-2</v>
      </c>
      <c r="W48" s="3">
        <v>0</v>
      </c>
      <c r="X48" s="3">
        <v>4</v>
      </c>
      <c r="Y48" s="3">
        <v>0.325147347740668</v>
      </c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 spans="1:43" x14ac:dyDescent="0.3">
      <c r="A49" s="26" t="s">
        <v>62</v>
      </c>
      <c r="B49" s="24" t="s">
        <v>64</v>
      </c>
      <c r="C49" s="3">
        <v>48.987000000000002</v>
      </c>
      <c r="D49" s="3">
        <v>7.9000000000000001E-2</v>
      </c>
      <c r="E49" s="3">
        <v>0.85199999999999998</v>
      </c>
      <c r="F49" s="3">
        <v>19.466000000000001</v>
      </c>
      <c r="G49" s="3">
        <v>6.3789999999999996</v>
      </c>
      <c r="H49" s="3">
        <v>0.85699999999999998</v>
      </c>
      <c r="I49" s="3">
        <v>22.97</v>
      </c>
      <c r="J49" s="3">
        <v>0.62</v>
      </c>
      <c r="K49" s="3">
        <v>0.02</v>
      </c>
      <c r="L49" s="13">
        <v>100.23</v>
      </c>
      <c r="M49" s="3">
        <v>1.913</v>
      </c>
      <c r="N49" s="3">
        <v>3.9E-2</v>
      </c>
      <c r="O49" s="3">
        <v>0</v>
      </c>
      <c r="P49" s="3">
        <v>2E-3</v>
      </c>
      <c r="Q49" s="3">
        <v>0.626</v>
      </c>
      <c r="R49" s="3">
        <v>0.371</v>
      </c>
      <c r="S49" s="3">
        <v>0.01</v>
      </c>
      <c r="T49" s="3">
        <v>2.8000000000000001E-2</v>
      </c>
      <c r="U49" s="3">
        <v>0.96099999999999997</v>
      </c>
      <c r="V49" s="3">
        <v>4.7E-2</v>
      </c>
      <c r="W49" s="3">
        <v>1E-3</v>
      </c>
      <c r="X49" s="3">
        <v>3.9990000000000001</v>
      </c>
      <c r="Y49" s="3">
        <v>0.3584541062801932</v>
      </c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EA6E-A255-4F09-B5E3-411CE161218C}">
  <dimension ref="A1:AR25"/>
  <sheetViews>
    <sheetView showGridLines="0" zoomScale="85" zoomScaleNormal="85" workbookViewId="0">
      <selection sqref="A1:XFD1"/>
    </sheetView>
  </sheetViews>
  <sheetFormatPr defaultColWidth="9.1796875" defaultRowHeight="14" x14ac:dyDescent="0.3"/>
  <cols>
    <col min="1" max="1" width="21" style="11" customWidth="1"/>
    <col min="2" max="2" width="19.1796875" style="14" customWidth="1"/>
    <col min="3" max="3" width="5.7265625" style="2" bestFit="1" customWidth="1"/>
    <col min="4" max="4" width="5.54296875" style="2" bestFit="1" customWidth="1"/>
    <col min="5" max="5" width="6.26953125" style="2" bestFit="1" customWidth="1"/>
    <col min="6" max="6" width="7" style="2" bestFit="1" customWidth="1"/>
    <col min="7" max="8" width="6" style="2" bestFit="1" customWidth="1"/>
    <col min="9" max="9" width="5.7265625" style="2" bestFit="1" customWidth="1"/>
    <col min="10" max="10" width="6" style="2" bestFit="1" customWidth="1"/>
    <col min="11" max="11" width="5.1796875" style="2" bestFit="1" customWidth="1"/>
    <col min="12" max="13" width="4.7265625" style="2" bestFit="1" customWidth="1"/>
    <col min="14" max="14" width="7.26953125" style="2" bestFit="1" customWidth="1"/>
    <col min="15" max="16" width="4.7265625" style="2" bestFit="1" customWidth="1"/>
    <col min="17" max="17" width="6" style="2" bestFit="1" customWidth="1"/>
    <col min="18" max="18" width="4.7265625" style="2" bestFit="1" customWidth="1"/>
    <col min="19" max="19" width="7.1796875" style="2" bestFit="1" customWidth="1"/>
    <col min="20" max="20" width="4.7265625" style="2" bestFit="1" customWidth="1"/>
    <col min="21" max="21" width="5" style="2" bestFit="1" customWidth="1"/>
    <col min="22" max="22" width="6.54296875" style="2" bestFit="1" customWidth="1"/>
    <col min="23" max="23" width="4.7265625" style="2" bestFit="1" customWidth="1"/>
    <col min="24" max="24" width="5.81640625" style="2" bestFit="1" customWidth="1"/>
    <col min="25" max="25" width="6.54296875" style="2" bestFit="1" customWidth="1"/>
    <col min="26" max="26" width="5.81640625" style="2" bestFit="1" customWidth="1"/>
    <col min="27" max="27" width="5.1796875" style="2" bestFit="1" customWidth="1"/>
    <col min="28" max="28" width="7.453125" style="2" bestFit="1" customWidth="1"/>
    <col min="29" max="29" width="5.81640625" style="2" bestFit="1" customWidth="1"/>
    <col min="30" max="30" width="6.54296875" style="2" bestFit="1" customWidth="1"/>
    <col min="31" max="31" width="5.81640625" style="2" bestFit="1" customWidth="1"/>
    <col min="32" max="33" width="5.1796875" style="2" bestFit="1" customWidth="1"/>
    <col min="34" max="34" width="7.1796875" style="2" bestFit="1" customWidth="1"/>
    <col min="35" max="36" width="5.1796875" style="2" bestFit="1" customWidth="1"/>
    <col min="37" max="37" width="4.7265625" style="2" bestFit="1" customWidth="1"/>
    <col min="38" max="38" width="7.1796875" style="2" bestFit="1" customWidth="1"/>
    <col min="39" max="39" width="8.1796875" style="2" bestFit="1" customWidth="1"/>
    <col min="40" max="40" width="4.81640625" style="2" bestFit="1" customWidth="1"/>
    <col min="41" max="41" width="4.7265625" style="2" bestFit="1" customWidth="1"/>
    <col min="42" max="42" width="7.54296875" style="2" bestFit="1" customWidth="1"/>
    <col min="43" max="43" width="5.54296875" style="2" bestFit="1" customWidth="1"/>
    <col min="44" max="44" width="20.54296875" style="2" bestFit="1" customWidth="1"/>
    <col min="45" max="16384" width="9.1796875" style="2"/>
  </cols>
  <sheetData>
    <row r="1" spans="1:44" s="14" customFormat="1" ht="18" x14ac:dyDescent="0.45">
      <c r="A1" s="12" t="s">
        <v>65</v>
      </c>
      <c r="B1" s="15" t="s">
        <v>14</v>
      </c>
      <c r="C1" s="8" t="s">
        <v>66</v>
      </c>
      <c r="D1" s="8" t="s">
        <v>67</v>
      </c>
      <c r="E1" s="8" t="s">
        <v>68</v>
      </c>
      <c r="F1" s="8" t="s">
        <v>227</v>
      </c>
      <c r="G1" s="8" t="s">
        <v>1</v>
      </c>
      <c r="H1" s="8" t="s">
        <v>0</v>
      </c>
      <c r="I1" s="8" t="s">
        <v>2</v>
      </c>
      <c r="J1" s="8" t="s">
        <v>69</v>
      </c>
      <c r="K1" s="8" t="s">
        <v>70</v>
      </c>
      <c r="L1" s="8" t="s">
        <v>74</v>
      </c>
      <c r="M1" s="8" t="s">
        <v>75</v>
      </c>
      <c r="N1" s="8" t="s">
        <v>3</v>
      </c>
      <c r="O1" s="8" t="s">
        <v>4</v>
      </c>
      <c r="P1" s="8" t="s">
        <v>5</v>
      </c>
      <c r="Q1" s="8" t="s">
        <v>76</v>
      </c>
      <c r="R1" s="8" t="s">
        <v>77</v>
      </c>
      <c r="S1" s="8" t="s">
        <v>78</v>
      </c>
      <c r="T1" s="8" t="s">
        <v>79</v>
      </c>
      <c r="U1" s="8" t="s">
        <v>80</v>
      </c>
      <c r="V1" s="8" t="s">
        <v>128</v>
      </c>
      <c r="W1" s="8" t="s">
        <v>81</v>
      </c>
      <c r="X1" s="8" t="s">
        <v>82</v>
      </c>
      <c r="Y1" s="8" t="s">
        <v>129</v>
      </c>
      <c r="Z1" s="8" t="s">
        <v>83</v>
      </c>
      <c r="AA1" s="8" t="s">
        <v>84</v>
      </c>
      <c r="AB1" s="8" t="s">
        <v>85</v>
      </c>
      <c r="AC1" s="8" t="s">
        <v>86</v>
      </c>
      <c r="AD1" s="8" t="s">
        <v>130</v>
      </c>
      <c r="AE1" s="8" t="s">
        <v>87</v>
      </c>
      <c r="AF1" s="8" t="s">
        <v>88</v>
      </c>
      <c r="AG1" s="8" t="s">
        <v>89</v>
      </c>
      <c r="AH1" s="8" t="s">
        <v>90</v>
      </c>
      <c r="AI1" s="8" t="s">
        <v>91</v>
      </c>
      <c r="AJ1" s="8" t="s">
        <v>92</v>
      </c>
      <c r="AK1" s="8" t="s">
        <v>93</v>
      </c>
      <c r="AL1" s="8" t="s">
        <v>94</v>
      </c>
      <c r="AM1" s="8" t="s">
        <v>13</v>
      </c>
      <c r="AN1" s="8" t="s">
        <v>95</v>
      </c>
      <c r="AO1" s="8" t="s">
        <v>96</v>
      </c>
      <c r="AP1" s="8" t="s">
        <v>97</v>
      </c>
      <c r="AQ1" s="9" t="s">
        <v>131</v>
      </c>
      <c r="AR1" s="30" t="s">
        <v>132</v>
      </c>
    </row>
    <row r="2" spans="1:44" x14ac:dyDescent="0.3">
      <c r="A2" s="23" t="s">
        <v>98</v>
      </c>
      <c r="B2" s="24" t="s">
        <v>99</v>
      </c>
      <c r="C2" s="3">
        <v>45.018000000000001</v>
      </c>
      <c r="D2" s="3">
        <v>0.76300000000000001</v>
      </c>
      <c r="E2" s="3">
        <v>14.189</v>
      </c>
      <c r="F2" s="3">
        <v>3.5609999999999999</v>
      </c>
      <c r="G2" s="3">
        <v>17.555</v>
      </c>
      <c r="H2" s="3">
        <v>6.0000000000000001E-3</v>
      </c>
      <c r="I2" s="3">
        <v>13.05</v>
      </c>
      <c r="J2" s="3">
        <v>1.59</v>
      </c>
      <c r="K2" s="3">
        <v>1.0780000000000001</v>
      </c>
      <c r="L2" s="3">
        <v>0.41299999999999998</v>
      </c>
      <c r="M2" s="3">
        <v>7.1999999999999995E-2</v>
      </c>
      <c r="N2" s="13">
        <v>97.3</v>
      </c>
      <c r="O2" s="3">
        <v>6.4020000000000001</v>
      </c>
      <c r="P2" s="3">
        <v>1.5980000000000001</v>
      </c>
      <c r="Q2" s="3">
        <v>0</v>
      </c>
      <c r="R2" s="3">
        <v>0</v>
      </c>
      <c r="S2" s="13">
        <v>8</v>
      </c>
      <c r="T2" s="3">
        <v>0.77800000000000002</v>
      </c>
      <c r="U2" s="3">
        <v>0</v>
      </c>
      <c r="V2" s="3">
        <v>3.5000000000000003E-2</v>
      </c>
      <c r="W2" s="3">
        <v>8.2000000000000003E-2</v>
      </c>
      <c r="X2" s="3">
        <v>3.722</v>
      </c>
      <c r="Y2" s="3">
        <v>0.38300000000000001</v>
      </c>
      <c r="Z2" s="3">
        <v>0</v>
      </c>
      <c r="AA2" s="3">
        <v>0</v>
      </c>
      <c r="AB2" s="13">
        <v>5</v>
      </c>
      <c r="AC2" s="3">
        <v>0</v>
      </c>
      <c r="AD2" s="3">
        <v>5.0000000000000001E-3</v>
      </c>
      <c r="AE2" s="3">
        <v>0</v>
      </c>
      <c r="AF2" s="3">
        <v>1.988</v>
      </c>
      <c r="AG2" s="3">
        <v>6.0000000000000001E-3</v>
      </c>
      <c r="AH2" s="13">
        <v>2</v>
      </c>
      <c r="AI2" s="3">
        <v>0</v>
      </c>
      <c r="AJ2" s="3">
        <v>0.432</v>
      </c>
      <c r="AK2" s="3">
        <v>0.19600000000000001</v>
      </c>
      <c r="AL2" s="13">
        <v>0.628</v>
      </c>
      <c r="AM2" s="3">
        <v>15.628</v>
      </c>
      <c r="AN2" s="3">
        <v>1.7000000000000001E-2</v>
      </c>
      <c r="AO2" s="3">
        <v>0.186</v>
      </c>
      <c r="AP2" s="13">
        <v>23</v>
      </c>
      <c r="AQ2" s="3">
        <f t="shared" ref="AQ2:AQ25" si="0">X2/(X2+Y2+AD2)</f>
        <v>0.90559610705596094</v>
      </c>
      <c r="AR2" s="30"/>
    </row>
    <row r="3" spans="1:44" x14ac:dyDescent="0.3">
      <c r="A3" s="23" t="s">
        <v>100</v>
      </c>
      <c r="B3" s="24" t="s">
        <v>99</v>
      </c>
      <c r="C3" s="3">
        <v>46.405000000000001</v>
      </c>
      <c r="D3" s="3">
        <v>1.1479999999999999</v>
      </c>
      <c r="E3" s="3">
        <v>13.853</v>
      </c>
      <c r="F3" s="3">
        <v>3.2949999999999999</v>
      </c>
      <c r="G3" s="3">
        <v>17.817</v>
      </c>
      <c r="H3" s="3">
        <v>1.2999999999999999E-2</v>
      </c>
      <c r="I3" s="3">
        <v>13.305</v>
      </c>
      <c r="J3" s="3">
        <v>1.69</v>
      </c>
      <c r="K3" s="3">
        <v>0.80600000000000005</v>
      </c>
      <c r="L3" s="3">
        <v>0.60599999999999998</v>
      </c>
      <c r="M3" s="3">
        <v>6.7000000000000004E-2</v>
      </c>
      <c r="N3" s="13">
        <v>99.01</v>
      </c>
      <c r="O3" s="3">
        <v>6.4939999999999998</v>
      </c>
      <c r="P3" s="3">
        <v>1.506</v>
      </c>
      <c r="Q3" s="3">
        <v>0</v>
      </c>
      <c r="R3" s="3">
        <v>0</v>
      </c>
      <c r="S3" s="13">
        <v>8</v>
      </c>
      <c r="T3" s="3">
        <v>0.77700000000000002</v>
      </c>
      <c r="U3" s="3">
        <v>0</v>
      </c>
      <c r="V3" s="3">
        <v>0</v>
      </c>
      <c r="W3" s="3">
        <v>0.121</v>
      </c>
      <c r="X3" s="3">
        <v>3.7170000000000001</v>
      </c>
      <c r="Y3" s="3">
        <v>0.38400000000000001</v>
      </c>
      <c r="Z3" s="3">
        <v>1E-3</v>
      </c>
      <c r="AA3" s="3">
        <v>0</v>
      </c>
      <c r="AB3" s="13">
        <v>5</v>
      </c>
      <c r="AC3" s="3">
        <v>0</v>
      </c>
      <c r="AD3" s="3">
        <v>2E-3</v>
      </c>
      <c r="AE3" s="3">
        <v>1E-3</v>
      </c>
      <c r="AF3" s="3">
        <v>1.9950000000000001</v>
      </c>
      <c r="AG3" s="3">
        <v>3.0000000000000001E-3</v>
      </c>
      <c r="AH3" s="13">
        <v>2</v>
      </c>
      <c r="AI3" s="3">
        <v>0</v>
      </c>
      <c r="AJ3" s="3">
        <v>0.45600000000000002</v>
      </c>
      <c r="AK3" s="3">
        <v>0.14399999999999999</v>
      </c>
      <c r="AL3" s="13">
        <v>0.6</v>
      </c>
      <c r="AM3" s="3">
        <v>15.6</v>
      </c>
      <c r="AN3" s="3">
        <v>1.6E-2</v>
      </c>
      <c r="AO3" s="3">
        <v>0.26800000000000002</v>
      </c>
      <c r="AP3" s="13">
        <v>23.055</v>
      </c>
      <c r="AQ3" s="3">
        <f t="shared" si="0"/>
        <v>0.90592249573482819</v>
      </c>
      <c r="AR3" s="30"/>
    </row>
    <row r="4" spans="1:44" x14ac:dyDescent="0.3">
      <c r="A4" s="23" t="s">
        <v>101</v>
      </c>
      <c r="B4" s="24" t="s">
        <v>99</v>
      </c>
      <c r="C4" s="3">
        <v>45.386000000000003</v>
      </c>
      <c r="D4" s="3">
        <v>0.85799999999999998</v>
      </c>
      <c r="E4" s="3">
        <v>13.589</v>
      </c>
      <c r="F4" s="3">
        <v>3.7429999999999999</v>
      </c>
      <c r="G4" s="3">
        <v>17.824000000000002</v>
      </c>
      <c r="H4" s="3">
        <v>0.03</v>
      </c>
      <c r="I4" s="3">
        <v>13.391999999999999</v>
      </c>
      <c r="J4" s="3">
        <v>1.5469999999999999</v>
      </c>
      <c r="K4" s="3">
        <v>0.84099999999999997</v>
      </c>
      <c r="L4" s="3">
        <v>0.35899999999999999</v>
      </c>
      <c r="M4" s="3">
        <v>7.0999999999999994E-2</v>
      </c>
      <c r="N4" s="13">
        <v>97.64</v>
      </c>
      <c r="O4" s="3">
        <v>6.423</v>
      </c>
      <c r="P4" s="3">
        <v>1.577</v>
      </c>
      <c r="Q4" s="3">
        <v>0</v>
      </c>
      <c r="R4" s="3">
        <v>0</v>
      </c>
      <c r="S4" s="13">
        <v>8</v>
      </c>
      <c r="T4" s="3">
        <v>0.68799999999999994</v>
      </c>
      <c r="U4" s="3">
        <v>0</v>
      </c>
      <c r="V4" s="3">
        <v>9.8000000000000004E-2</v>
      </c>
      <c r="W4" s="3">
        <v>9.0999999999999998E-2</v>
      </c>
      <c r="X4" s="3">
        <v>3.76</v>
      </c>
      <c r="Y4" s="3">
        <v>0.34499999999999997</v>
      </c>
      <c r="Z4" s="3">
        <v>4.0000000000000001E-3</v>
      </c>
      <c r="AA4" s="3">
        <v>1.4E-2</v>
      </c>
      <c r="AB4" s="13">
        <v>5</v>
      </c>
      <c r="AC4" s="3">
        <v>0</v>
      </c>
      <c r="AD4" s="3">
        <v>0</v>
      </c>
      <c r="AE4" s="3">
        <v>0</v>
      </c>
      <c r="AF4" s="3">
        <v>2</v>
      </c>
      <c r="AG4" s="3">
        <v>0</v>
      </c>
      <c r="AH4" s="13">
        <v>2</v>
      </c>
      <c r="AI4" s="3">
        <v>1.6E-2</v>
      </c>
      <c r="AJ4" s="3">
        <v>0.42499999999999999</v>
      </c>
      <c r="AK4" s="3">
        <v>0.152</v>
      </c>
      <c r="AL4" s="13">
        <v>0.59299999999999997</v>
      </c>
      <c r="AM4" s="3">
        <v>15.593</v>
      </c>
      <c r="AN4" s="3">
        <v>1.7000000000000001E-2</v>
      </c>
      <c r="AO4" s="3">
        <v>0.161</v>
      </c>
      <c r="AP4" s="13">
        <v>23</v>
      </c>
      <c r="AQ4" s="3">
        <f t="shared" si="0"/>
        <v>0.9159561510353228</v>
      </c>
      <c r="AR4" s="30"/>
    </row>
    <row r="5" spans="1:44" x14ac:dyDescent="0.3">
      <c r="A5" s="23" t="s">
        <v>102</v>
      </c>
      <c r="B5" s="24" t="s">
        <v>99</v>
      </c>
      <c r="C5" s="3">
        <v>45.167000000000002</v>
      </c>
      <c r="D5" s="3">
        <v>1.244</v>
      </c>
      <c r="E5" s="3">
        <v>14.874000000000001</v>
      </c>
      <c r="F5" s="3">
        <v>3.6059999999999999</v>
      </c>
      <c r="G5" s="3">
        <v>17.312999999999999</v>
      </c>
      <c r="H5" s="3">
        <v>6.7000000000000004E-2</v>
      </c>
      <c r="I5" s="3">
        <v>13.374000000000001</v>
      </c>
      <c r="J5" s="3">
        <v>1.85</v>
      </c>
      <c r="K5" s="3">
        <v>0.85399999999999998</v>
      </c>
      <c r="L5" s="3">
        <v>9.9000000000000005E-2</v>
      </c>
      <c r="M5" s="3">
        <v>7.4999999999999997E-2</v>
      </c>
      <c r="N5" s="13">
        <v>98.52</v>
      </c>
      <c r="O5" s="3">
        <v>6.3449999999999998</v>
      </c>
      <c r="P5" s="3">
        <v>1.655</v>
      </c>
      <c r="Q5" s="3">
        <v>0</v>
      </c>
      <c r="R5" s="3">
        <v>0</v>
      </c>
      <c r="S5" s="13">
        <v>8</v>
      </c>
      <c r="T5" s="3">
        <v>0.80500000000000005</v>
      </c>
      <c r="U5" s="3">
        <v>0</v>
      </c>
      <c r="V5" s="3">
        <v>0</v>
      </c>
      <c r="W5" s="3">
        <v>0.13100000000000001</v>
      </c>
      <c r="X5" s="3">
        <v>3.6259999999999999</v>
      </c>
      <c r="Y5" s="3">
        <v>0.42399999999999999</v>
      </c>
      <c r="Z5" s="3">
        <v>8.0000000000000002E-3</v>
      </c>
      <c r="AA5" s="3">
        <v>6.0000000000000001E-3</v>
      </c>
      <c r="AB5" s="13">
        <v>5</v>
      </c>
      <c r="AC5" s="3">
        <v>0</v>
      </c>
      <c r="AD5" s="3">
        <v>0</v>
      </c>
      <c r="AE5" s="3">
        <v>0</v>
      </c>
      <c r="AF5" s="3">
        <v>2</v>
      </c>
      <c r="AG5" s="3">
        <v>0</v>
      </c>
      <c r="AH5" s="13">
        <v>2</v>
      </c>
      <c r="AI5" s="3">
        <v>7.0000000000000001E-3</v>
      </c>
      <c r="AJ5" s="3">
        <v>0.504</v>
      </c>
      <c r="AK5" s="3">
        <v>0.153</v>
      </c>
      <c r="AL5" s="13">
        <v>0.66400000000000003</v>
      </c>
      <c r="AM5" s="3">
        <v>15.664</v>
      </c>
      <c r="AN5" s="3">
        <v>1.7999999999999999E-2</v>
      </c>
      <c r="AO5" s="3">
        <v>4.3999999999999997E-2</v>
      </c>
      <c r="AP5" s="13">
        <v>23.042000000000002</v>
      </c>
      <c r="AQ5" s="3">
        <f t="shared" si="0"/>
        <v>0.89530864197530868</v>
      </c>
      <c r="AR5" s="30"/>
    </row>
    <row r="6" spans="1:44" x14ac:dyDescent="0.3">
      <c r="A6" s="23" t="s">
        <v>103</v>
      </c>
      <c r="B6" s="24" t="s">
        <v>99</v>
      </c>
      <c r="C6" s="3">
        <v>45.518999999999998</v>
      </c>
      <c r="D6" s="3">
        <v>1.34</v>
      </c>
      <c r="E6" s="3">
        <v>14.38</v>
      </c>
      <c r="F6" s="3">
        <v>3.4780000000000002</v>
      </c>
      <c r="G6" s="3">
        <v>17.634</v>
      </c>
      <c r="H6" s="3">
        <v>5.0000000000000001E-3</v>
      </c>
      <c r="I6" s="3">
        <v>13.382999999999999</v>
      </c>
      <c r="J6" s="3">
        <v>1.6839999999999999</v>
      </c>
      <c r="K6" s="3">
        <v>0.95399999999999996</v>
      </c>
      <c r="L6" s="3">
        <v>0.61499999999999999</v>
      </c>
      <c r="M6" s="3">
        <v>7.2999999999999995E-2</v>
      </c>
      <c r="N6" s="13">
        <v>99.06</v>
      </c>
      <c r="O6" s="3">
        <v>6.3840000000000003</v>
      </c>
      <c r="P6" s="3">
        <v>1.6160000000000001</v>
      </c>
      <c r="Q6" s="3">
        <v>0</v>
      </c>
      <c r="R6" s="3">
        <v>0</v>
      </c>
      <c r="S6" s="13">
        <v>8</v>
      </c>
      <c r="T6" s="3">
        <v>0.75800000000000001</v>
      </c>
      <c r="U6" s="3">
        <v>0</v>
      </c>
      <c r="V6" s="3">
        <v>0</v>
      </c>
      <c r="W6" s="3">
        <v>0.14099999999999999</v>
      </c>
      <c r="X6" s="3">
        <v>3.6869999999999998</v>
      </c>
      <c r="Y6" s="3">
        <v>0.40799999999999997</v>
      </c>
      <c r="Z6" s="3">
        <v>1E-3</v>
      </c>
      <c r="AA6" s="3">
        <v>5.0000000000000001E-3</v>
      </c>
      <c r="AB6" s="13">
        <v>5</v>
      </c>
      <c r="AC6" s="3">
        <v>0</v>
      </c>
      <c r="AD6" s="3">
        <v>0</v>
      </c>
      <c r="AE6" s="3">
        <v>0</v>
      </c>
      <c r="AF6" s="3">
        <v>2</v>
      </c>
      <c r="AG6" s="3">
        <v>0</v>
      </c>
      <c r="AH6" s="13">
        <v>2</v>
      </c>
      <c r="AI6" s="3">
        <v>6.0000000000000001E-3</v>
      </c>
      <c r="AJ6" s="3">
        <v>0.45800000000000002</v>
      </c>
      <c r="AK6" s="3">
        <v>0.17100000000000001</v>
      </c>
      <c r="AL6" s="13">
        <v>0.63400000000000001</v>
      </c>
      <c r="AM6" s="3">
        <v>15.634</v>
      </c>
      <c r="AN6" s="3">
        <v>1.7000000000000001E-2</v>
      </c>
      <c r="AO6" s="3">
        <v>0.27300000000000002</v>
      </c>
      <c r="AP6" s="13">
        <v>23.032</v>
      </c>
      <c r="AQ6" s="3">
        <f t="shared" si="0"/>
        <v>0.90036630036630039</v>
      </c>
      <c r="AR6" s="30"/>
    </row>
    <row r="7" spans="1:44" x14ac:dyDescent="0.3">
      <c r="A7" s="23" t="s">
        <v>104</v>
      </c>
      <c r="B7" s="24" t="s">
        <v>99</v>
      </c>
      <c r="C7" s="3">
        <v>44.6</v>
      </c>
      <c r="D7" s="3">
        <v>1.202</v>
      </c>
      <c r="E7" s="3">
        <v>14.638999999999999</v>
      </c>
      <c r="F7" s="3">
        <v>3.3759999999999999</v>
      </c>
      <c r="G7" s="3">
        <v>17.597999999999999</v>
      </c>
      <c r="H7" s="3">
        <v>2.9000000000000001E-2</v>
      </c>
      <c r="I7" s="3">
        <v>13.207000000000001</v>
      </c>
      <c r="J7" s="3">
        <v>1.7190000000000001</v>
      </c>
      <c r="K7" s="3">
        <v>0.89300000000000002</v>
      </c>
      <c r="L7" s="3">
        <v>0.73099999999999998</v>
      </c>
      <c r="M7" s="3">
        <v>8.2000000000000003E-2</v>
      </c>
      <c r="N7" s="13">
        <v>98.08</v>
      </c>
      <c r="O7" s="3">
        <v>6.3129999999999997</v>
      </c>
      <c r="P7" s="3">
        <v>1.6870000000000001</v>
      </c>
      <c r="Q7" s="3">
        <v>0</v>
      </c>
      <c r="R7" s="3">
        <v>0</v>
      </c>
      <c r="S7" s="13">
        <v>8</v>
      </c>
      <c r="T7" s="3">
        <v>0.754</v>
      </c>
      <c r="U7" s="3">
        <v>0</v>
      </c>
      <c r="V7" s="3">
        <v>0.04</v>
      </c>
      <c r="W7" s="3">
        <v>0.128</v>
      </c>
      <c r="X7" s="3">
        <v>3.714</v>
      </c>
      <c r="Y7" s="3">
        <v>0.35899999999999999</v>
      </c>
      <c r="Z7" s="3">
        <v>3.0000000000000001E-3</v>
      </c>
      <c r="AA7" s="3">
        <v>1E-3</v>
      </c>
      <c r="AB7" s="13">
        <v>5</v>
      </c>
      <c r="AC7" s="3">
        <v>0</v>
      </c>
      <c r="AD7" s="3">
        <v>0</v>
      </c>
      <c r="AE7" s="3">
        <v>0</v>
      </c>
      <c r="AF7" s="3">
        <v>2</v>
      </c>
      <c r="AG7" s="3">
        <v>0</v>
      </c>
      <c r="AH7" s="13">
        <v>2</v>
      </c>
      <c r="AI7" s="3">
        <v>2E-3</v>
      </c>
      <c r="AJ7" s="3">
        <v>0.47199999999999998</v>
      </c>
      <c r="AK7" s="3">
        <v>0.161</v>
      </c>
      <c r="AL7" s="13">
        <v>0.63500000000000001</v>
      </c>
      <c r="AM7" s="3">
        <v>15.635</v>
      </c>
      <c r="AN7" s="3">
        <v>0.02</v>
      </c>
      <c r="AO7" s="3">
        <v>0.32700000000000001</v>
      </c>
      <c r="AP7" s="13">
        <v>23</v>
      </c>
      <c r="AQ7" s="3">
        <f t="shared" si="0"/>
        <v>0.91185858089860039</v>
      </c>
      <c r="AR7" s="30"/>
    </row>
    <row r="8" spans="1:44" x14ac:dyDescent="0.3">
      <c r="A8" s="23" t="s">
        <v>105</v>
      </c>
      <c r="B8" s="24" t="s">
        <v>99</v>
      </c>
      <c r="C8" s="3">
        <v>43.927</v>
      </c>
      <c r="D8" s="3">
        <v>1.0840000000000001</v>
      </c>
      <c r="E8" s="3">
        <v>14.254</v>
      </c>
      <c r="F8" s="3">
        <v>7.6529999999999996</v>
      </c>
      <c r="G8" s="3">
        <v>15.273999999999999</v>
      </c>
      <c r="H8" s="3">
        <v>9.7000000000000003E-2</v>
      </c>
      <c r="I8" s="3">
        <v>12.698</v>
      </c>
      <c r="J8" s="3">
        <v>1.77</v>
      </c>
      <c r="K8" s="3">
        <v>1.08</v>
      </c>
      <c r="L8" s="3">
        <v>0.42</v>
      </c>
      <c r="M8" s="3">
        <v>0.20499999999999999</v>
      </c>
      <c r="N8" s="13">
        <v>98.46</v>
      </c>
      <c r="O8" s="3">
        <v>6.3010000000000002</v>
      </c>
      <c r="P8" s="3">
        <v>1.6990000000000001</v>
      </c>
      <c r="Q8" s="3">
        <v>0</v>
      </c>
      <c r="R8" s="3">
        <v>0</v>
      </c>
      <c r="S8" s="13">
        <v>8</v>
      </c>
      <c r="T8" s="3">
        <v>0.70899999999999996</v>
      </c>
      <c r="U8" s="3">
        <v>0</v>
      </c>
      <c r="V8" s="3">
        <v>0.11700000000000001</v>
      </c>
      <c r="W8" s="3">
        <v>0.11700000000000001</v>
      </c>
      <c r="X8" s="3">
        <v>3.266</v>
      </c>
      <c r="Y8" s="3">
        <v>0.78400000000000003</v>
      </c>
      <c r="Z8" s="3">
        <v>6.0000000000000001E-3</v>
      </c>
      <c r="AA8" s="3">
        <v>0</v>
      </c>
      <c r="AB8" s="13">
        <v>5</v>
      </c>
      <c r="AC8" s="3">
        <v>0</v>
      </c>
      <c r="AD8" s="3">
        <v>1.7000000000000001E-2</v>
      </c>
      <c r="AE8" s="3">
        <v>6.0000000000000001E-3</v>
      </c>
      <c r="AF8" s="3">
        <v>1.952</v>
      </c>
      <c r="AG8" s="3">
        <v>2.5999999999999999E-2</v>
      </c>
      <c r="AH8" s="13">
        <v>2</v>
      </c>
      <c r="AI8" s="3">
        <v>0</v>
      </c>
      <c r="AJ8" s="3">
        <v>0.46600000000000003</v>
      </c>
      <c r="AK8" s="3">
        <v>0.19800000000000001</v>
      </c>
      <c r="AL8" s="13">
        <v>0.66400000000000003</v>
      </c>
      <c r="AM8" s="3">
        <v>15.664</v>
      </c>
      <c r="AN8" s="3">
        <v>0.05</v>
      </c>
      <c r="AO8" s="3">
        <v>0.191</v>
      </c>
      <c r="AP8" s="13">
        <v>23</v>
      </c>
      <c r="AQ8" s="3">
        <f t="shared" si="0"/>
        <v>0.80304893041553971</v>
      </c>
      <c r="AR8" s="30"/>
    </row>
    <row r="9" spans="1:44" x14ac:dyDescent="0.3">
      <c r="A9" s="23" t="s">
        <v>106</v>
      </c>
      <c r="B9" s="24" t="s">
        <v>99</v>
      </c>
      <c r="C9" s="3">
        <v>46.066000000000003</v>
      </c>
      <c r="D9" s="3">
        <v>1.2589999999999999</v>
      </c>
      <c r="E9" s="3">
        <v>13.62</v>
      </c>
      <c r="F9" s="3">
        <v>7.4809999999999999</v>
      </c>
      <c r="G9" s="3">
        <v>15.509</v>
      </c>
      <c r="H9" s="3">
        <v>0.17499999999999999</v>
      </c>
      <c r="I9" s="3">
        <v>12.872999999999999</v>
      </c>
      <c r="J9" s="3">
        <v>1.831</v>
      </c>
      <c r="K9" s="3">
        <v>1.089</v>
      </c>
      <c r="L9" s="3">
        <v>0.65500000000000003</v>
      </c>
      <c r="M9" s="3">
        <v>0.16500000000000001</v>
      </c>
      <c r="N9" s="13">
        <v>100.72</v>
      </c>
      <c r="O9" s="3">
        <v>6.4820000000000002</v>
      </c>
      <c r="P9" s="3">
        <v>1.518</v>
      </c>
      <c r="Q9" s="3">
        <v>0</v>
      </c>
      <c r="R9" s="3">
        <v>0</v>
      </c>
      <c r="S9" s="13">
        <v>8</v>
      </c>
      <c r="T9" s="3">
        <v>0.74</v>
      </c>
      <c r="U9" s="3">
        <v>0</v>
      </c>
      <c r="V9" s="3">
        <v>0</v>
      </c>
      <c r="W9" s="3">
        <v>0.13300000000000001</v>
      </c>
      <c r="X9" s="3">
        <v>3.2530000000000001</v>
      </c>
      <c r="Y9" s="3">
        <v>0.86299999999999999</v>
      </c>
      <c r="Z9" s="3">
        <v>0.01</v>
      </c>
      <c r="AA9" s="3">
        <v>0</v>
      </c>
      <c r="AB9" s="13">
        <v>5</v>
      </c>
      <c r="AC9" s="3">
        <v>0</v>
      </c>
      <c r="AD9" s="3">
        <v>1.7000000000000001E-2</v>
      </c>
      <c r="AE9" s="3">
        <v>0.01</v>
      </c>
      <c r="AF9" s="3">
        <v>1.9410000000000001</v>
      </c>
      <c r="AG9" s="3">
        <v>3.2000000000000001E-2</v>
      </c>
      <c r="AH9" s="13">
        <v>2</v>
      </c>
      <c r="AI9" s="3">
        <v>0</v>
      </c>
      <c r="AJ9" s="3">
        <v>0.46800000000000003</v>
      </c>
      <c r="AK9" s="3">
        <v>0.19600000000000001</v>
      </c>
      <c r="AL9" s="13">
        <v>0.66300000000000003</v>
      </c>
      <c r="AM9" s="3">
        <v>15.663</v>
      </c>
      <c r="AN9" s="3">
        <v>3.9E-2</v>
      </c>
      <c r="AO9" s="3">
        <v>0.29099999999999998</v>
      </c>
      <c r="AP9" s="13">
        <v>23.06</v>
      </c>
      <c r="AQ9" s="3">
        <f t="shared" si="0"/>
        <v>0.78707960319380599</v>
      </c>
      <c r="AR9" s="30"/>
    </row>
    <row r="10" spans="1:44" x14ac:dyDescent="0.3">
      <c r="A10" s="23" t="s">
        <v>107</v>
      </c>
      <c r="B10" s="24" t="s">
        <v>99</v>
      </c>
      <c r="C10" s="3">
        <v>45.737000000000002</v>
      </c>
      <c r="D10" s="3">
        <v>1.349</v>
      </c>
      <c r="E10" s="3">
        <v>13.856999999999999</v>
      </c>
      <c r="F10" s="3">
        <v>7.1950000000000003</v>
      </c>
      <c r="G10" s="3">
        <v>15.349</v>
      </c>
      <c r="H10" s="3">
        <v>5.8000000000000003E-2</v>
      </c>
      <c r="I10" s="3">
        <v>12.930999999999999</v>
      </c>
      <c r="J10" s="3">
        <v>1.899</v>
      </c>
      <c r="K10" s="3">
        <v>1.0940000000000001</v>
      </c>
      <c r="L10" s="3">
        <v>0.46400000000000002</v>
      </c>
      <c r="M10" s="3">
        <v>0.20799999999999999</v>
      </c>
      <c r="N10" s="13">
        <v>100.14</v>
      </c>
      <c r="O10" s="3">
        <v>6.4710000000000001</v>
      </c>
      <c r="P10" s="3">
        <v>1.5289999999999999</v>
      </c>
      <c r="Q10" s="3">
        <v>0</v>
      </c>
      <c r="R10" s="3">
        <v>0</v>
      </c>
      <c r="S10" s="13">
        <v>8</v>
      </c>
      <c r="T10" s="3">
        <v>0.77900000000000003</v>
      </c>
      <c r="U10" s="3">
        <v>0</v>
      </c>
      <c r="V10" s="3">
        <v>0</v>
      </c>
      <c r="W10" s="3">
        <v>0.14399999999999999</v>
      </c>
      <c r="X10" s="3">
        <v>3.2370000000000001</v>
      </c>
      <c r="Y10" s="3">
        <v>0.83599999999999997</v>
      </c>
      <c r="Z10" s="3">
        <v>3.0000000000000001E-3</v>
      </c>
      <c r="AA10" s="3">
        <v>0</v>
      </c>
      <c r="AB10" s="13">
        <v>5</v>
      </c>
      <c r="AC10" s="3">
        <v>0</v>
      </c>
      <c r="AD10" s="3">
        <v>1.4999999999999999E-2</v>
      </c>
      <c r="AE10" s="3">
        <v>3.0000000000000001E-3</v>
      </c>
      <c r="AF10" s="3">
        <v>1.96</v>
      </c>
      <c r="AG10" s="3">
        <v>2.1000000000000001E-2</v>
      </c>
      <c r="AH10" s="13">
        <v>2</v>
      </c>
      <c r="AI10" s="3">
        <v>0</v>
      </c>
      <c r="AJ10" s="3">
        <v>0.5</v>
      </c>
      <c r="AK10" s="3">
        <v>0.19700000000000001</v>
      </c>
      <c r="AL10" s="13">
        <v>0.69699999999999995</v>
      </c>
      <c r="AM10" s="3">
        <v>15.696999999999999</v>
      </c>
      <c r="AN10" s="3">
        <v>0.05</v>
      </c>
      <c r="AO10" s="3">
        <v>0.20799999999999999</v>
      </c>
      <c r="AP10" s="13">
        <v>23.106999999999999</v>
      </c>
      <c r="AQ10" s="3">
        <f t="shared" si="0"/>
        <v>0.79182974559686892</v>
      </c>
      <c r="AR10" s="30"/>
    </row>
    <row r="11" spans="1:44" x14ac:dyDescent="0.3">
      <c r="A11" s="23" t="s">
        <v>108</v>
      </c>
      <c r="B11" s="24" t="s">
        <v>99</v>
      </c>
      <c r="C11" s="3">
        <v>43.957000000000001</v>
      </c>
      <c r="D11" s="3">
        <v>1.5620000000000001</v>
      </c>
      <c r="E11" s="3">
        <v>15.067</v>
      </c>
      <c r="F11" s="3">
        <v>7.75</v>
      </c>
      <c r="G11" s="3">
        <v>14.528</v>
      </c>
      <c r="H11" s="3">
        <v>0.13100000000000001</v>
      </c>
      <c r="I11" s="3">
        <v>13.026999999999999</v>
      </c>
      <c r="J11" s="3">
        <v>1.8959999999999999</v>
      </c>
      <c r="K11" s="3">
        <v>1.2450000000000001</v>
      </c>
      <c r="L11" s="3">
        <v>0.25900000000000001</v>
      </c>
      <c r="M11" s="3">
        <v>0.27100000000000002</v>
      </c>
      <c r="N11" s="13">
        <v>99.69</v>
      </c>
      <c r="O11" s="3">
        <v>6.2729999999999997</v>
      </c>
      <c r="P11" s="3">
        <v>1.7270000000000001</v>
      </c>
      <c r="Q11" s="3">
        <v>0</v>
      </c>
      <c r="R11" s="3">
        <v>0</v>
      </c>
      <c r="S11" s="13">
        <v>8</v>
      </c>
      <c r="T11" s="3">
        <v>0.80500000000000005</v>
      </c>
      <c r="U11" s="3">
        <v>0</v>
      </c>
      <c r="V11" s="3">
        <v>0</v>
      </c>
      <c r="W11" s="3">
        <v>0.16800000000000001</v>
      </c>
      <c r="X11" s="3">
        <v>3.0910000000000002</v>
      </c>
      <c r="Y11" s="3">
        <v>0.92500000000000004</v>
      </c>
      <c r="Z11" s="3">
        <v>1.2E-2</v>
      </c>
      <c r="AA11" s="3">
        <v>0</v>
      </c>
      <c r="AB11" s="13">
        <v>5</v>
      </c>
      <c r="AC11" s="3">
        <v>0</v>
      </c>
      <c r="AD11" s="3">
        <v>0</v>
      </c>
      <c r="AE11" s="3">
        <v>4.0000000000000001E-3</v>
      </c>
      <c r="AF11" s="3">
        <v>1.992</v>
      </c>
      <c r="AG11" s="3">
        <v>4.0000000000000001E-3</v>
      </c>
      <c r="AH11" s="13">
        <v>2</v>
      </c>
      <c r="AI11" s="3">
        <v>0</v>
      </c>
      <c r="AJ11" s="3">
        <v>0.52</v>
      </c>
      <c r="AK11" s="3">
        <v>0.22700000000000001</v>
      </c>
      <c r="AL11" s="13">
        <v>0.747</v>
      </c>
      <c r="AM11" s="3">
        <v>15.747</v>
      </c>
      <c r="AN11" s="3">
        <v>6.6000000000000003E-2</v>
      </c>
      <c r="AO11" s="3">
        <v>0.11700000000000001</v>
      </c>
      <c r="AP11" s="13">
        <v>23.077999999999999</v>
      </c>
      <c r="AQ11" s="3">
        <f t="shared" si="0"/>
        <v>0.76967131474103589</v>
      </c>
      <c r="AR11" s="30"/>
    </row>
    <row r="12" spans="1:44" x14ac:dyDescent="0.3">
      <c r="A12" s="23" t="s">
        <v>109</v>
      </c>
      <c r="B12" s="24" t="s">
        <v>99</v>
      </c>
      <c r="C12" s="3">
        <v>44.927</v>
      </c>
      <c r="D12" s="3">
        <v>1.101</v>
      </c>
      <c r="E12" s="3">
        <v>13.805</v>
      </c>
      <c r="F12" s="3">
        <v>8.0370000000000008</v>
      </c>
      <c r="G12" s="3">
        <v>15.209</v>
      </c>
      <c r="H12" s="3">
        <v>0.124</v>
      </c>
      <c r="I12" s="3">
        <v>13.048999999999999</v>
      </c>
      <c r="J12" s="3">
        <v>1.8340000000000001</v>
      </c>
      <c r="K12" s="3">
        <v>1.109</v>
      </c>
      <c r="L12" s="3">
        <v>0.252</v>
      </c>
      <c r="M12" s="3">
        <v>0.191</v>
      </c>
      <c r="N12" s="13">
        <v>99.64</v>
      </c>
      <c r="O12" s="3">
        <v>6.3849999999999998</v>
      </c>
      <c r="P12" s="3">
        <v>1.615</v>
      </c>
      <c r="Q12" s="3">
        <v>0</v>
      </c>
      <c r="R12" s="3">
        <v>0</v>
      </c>
      <c r="S12" s="13">
        <v>8</v>
      </c>
      <c r="T12" s="3">
        <v>0.69599999999999995</v>
      </c>
      <c r="U12" s="3">
        <v>0</v>
      </c>
      <c r="V12" s="3">
        <v>6.0000000000000001E-3</v>
      </c>
      <c r="W12" s="3">
        <v>0.11799999999999999</v>
      </c>
      <c r="X12" s="3">
        <v>3.222</v>
      </c>
      <c r="Y12" s="3">
        <v>0.94899999999999995</v>
      </c>
      <c r="Z12" s="3">
        <v>8.9999999999999993E-3</v>
      </c>
      <c r="AA12" s="3">
        <v>0</v>
      </c>
      <c r="AB12" s="13">
        <v>5</v>
      </c>
      <c r="AC12" s="3">
        <v>0</v>
      </c>
      <c r="AD12" s="3">
        <v>0</v>
      </c>
      <c r="AE12" s="3">
        <v>6.0000000000000001E-3</v>
      </c>
      <c r="AF12" s="3">
        <v>1.9870000000000001</v>
      </c>
      <c r="AG12" s="3">
        <v>7.0000000000000001E-3</v>
      </c>
      <c r="AH12" s="13">
        <v>2</v>
      </c>
      <c r="AI12" s="3">
        <v>0</v>
      </c>
      <c r="AJ12" s="3">
        <v>0.498</v>
      </c>
      <c r="AK12" s="3">
        <v>0.20100000000000001</v>
      </c>
      <c r="AL12" s="13">
        <v>0.7</v>
      </c>
      <c r="AM12" s="3">
        <v>15.7</v>
      </c>
      <c r="AN12" s="3">
        <v>4.5999999999999999E-2</v>
      </c>
      <c r="AO12" s="3">
        <v>0.113</v>
      </c>
      <c r="AP12" s="13">
        <v>23.007999999999999</v>
      </c>
      <c r="AQ12" s="3">
        <f t="shared" si="0"/>
        <v>0.77247662431071684</v>
      </c>
      <c r="AR12" s="30"/>
    </row>
    <row r="13" spans="1:44" x14ac:dyDescent="0.3">
      <c r="A13" s="23" t="s">
        <v>110</v>
      </c>
      <c r="B13" s="24" t="s">
        <v>99</v>
      </c>
      <c r="C13" s="3">
        <v>43.451000000000001</v>
      </c>
      <c r="D13" s="3">
        <v>1.2350000000000001</v>
      </c>
      <c r="E13" s="3">
        <v>15.065</v>
      </c>
      <c r="F13" s="3">
        <v>7.6479999999999997</v>
      </c>
      <c r="G13" s="3">
        <v>14.45</v>
      </c>
      <c r="H13" s="3">
        <v>0.115</v>
      </c>
      <c r="I13" s="3">
        <v>12.701000000000001</v>
      </c>
      <c r="J13" s="3">
        <v>1.9810000000000001</v>
      </c>
      <c r="K13" s="3">
        <v>1.278</v>
      </c>
      <c r="L13" s="3">
        <v>0.41099999999999998</v>
      </c>
      <c r="M13" s="3">
        <v>0.22600000000000001</v>
      </c>
      <c r="N13" s="13">
        <v>98.56</v>
      </c>
      <c r="O13" s="3">
        <v>6.2729999999999997</v>
      </c>
      <c r="P13" s="3">
        <v>1.7270000000000001</v>
      </c>
      <c r="Q13" s="3">
        <v>0</v>
      </c>
      <c r="R13" s="3">
        <v>0</v>
      </c>
      <c r="S13" s="13">
        <v>8</v>
      </c>
      <c r="T13" s="3">
        <v>0.83499999999999996</v>
      </c>
      <c r="U13" s="3">
        <v>0</v>
      </c>
      <c r="V13" s="3">
        <v>0</v>
      </c>
      <c r="W13" s="3">
        <v>0.13400000000000001</v>
      </c>
      <c r="X13" s="3">
        <v>3.11</v>
      </c>
      <c r="Y13" s="3">
        <v>0.91400000000000003</v>
      </c>
      <c r="Z13" s="3">
        <v>7.0000000000000001E-3</v>
      </c>
      <c r="AA13" s="3">
        <v>0</v>
      </c>
      <c r="AB13" s="13">
        <v>5</v>
      </c>
      <c r="AC13" s="3">
        <v>0</v>
      </c>
      <c r="AD13" s="3">
        <v>8.9999999999999993E-3</v>
      </c>
      <c r="AE13" s="3">
        <v>7.0000000000000001E-3</v>
      </c>
      <c r="AF13" s="3">
        <v>1.9650000000000001</v>
      </c>
      <c r="AG13" s="3">
        <v>1.9E-2</v>
      </c>
      <c r="AH13" s="13">
        <v>2</v>
      </c>
      <c r="AI13" s="3">
        <v>0</v>
      </c>
      <c r="AJ13" s="3">
        <v>0.53600000000000003</v>
      </c>
      <c r="AK13" s="3">
        <v>0.23499999999999999</v>
      </c>
      <c r="AL13" s="13">
        <v>0.77100000000000002</v>
      </c>
      <c r="AM13" s="3">
        <v>15.771000000000001</v>
      </c>
      <c r="AN13" s="3">
        <v>5.5E-2</v>
      </c>
      <c r="AO13" s="3">
        <v>0.188</v>
      </c>
      <c r="AP13" s="13">
        <v>23.064</v>
      </c>
      <c r="AQ13" s="3">
        <f t="shared" si="0"/>
        <v>0.7711381105876518</v>
      </c>
      <c r="AR13" s="30"/>
    </row>
    <row r="14" spans="1:44" x14ac:dyDescent="0.3">
      <c r="A14" s="23" t="s">
        <v>111</v>
      </c>
      <c r="B14" s="24" t="s">
        <v>112</v>
      </c>
      <c r="C14" s="3">
        <v>57.064999999999998</v>
      </c>
      <c r="D14" s="3">
        <v>0.121</v>
      </c>
      <c r="E14" s="3">
        <v>0.57399999999999995</v>
      </c>
      <c r="F14" s="3">
        <v>0.25900000000000001</v>
      </c>
      <c r="G14" s="3">
        <v>23.994</v>
      </c>
      <c r="H14" s="3">
        <v>0</v>
      </c>
      <c r="I14" s="3">
        <v>13.522</v>
      </c>
      <c r="J14" s="3">
        <v>0.34799999999999998</v>
      </c>
      <c r="K14" s="3">
        <v>0.21199999999999999</v>
      </c>
      <c r="L14" s="3">
        <v>0.47299999999999998</v>
      </c>
      <c r="M14" s="3">
        <v>0</v>
      </c>
      <c r="N14" s="13">
        <v>96.57</v>
      </c>
      <c r="O14" s="3">
        <v>7.9050000000000002</v>
      </c>
      <c r="P14" s="3">
        <v>9.2999999999999999E-2</v>
      </c>
      <c r="Q14" s="3">
        <v>0</v>
      </c>
      <c r="R14" s="3">
        <v>6.0000000000000001E-3</v>
      </c>
      <c r="S14" s="13">
        <v>8.0050000000000008</v>
      </c>
      <c r="T14" s="3">
        <v>0</v>
      </c>
      <c r="U14" s="3">
        <v>0</v>
      </c>
      <c r="V14" s="3">
        <v>0</v>
      </c>
      <c r="W14" s="3">
        <v>6.0000000000000001E-3</v>
      </c>
      <c r="X14" s="3">
        <v>4.9550000000000001</v>
      </c>
      <c r="Y14" s="3">
        <v>0.03</v>
      </c>
      <c r="Z14" s="3">
        <v>0</v>
      </c>
      <c r="AA14" s="3">
        <v>8.0000000000000002E-3</v>
      </c>
      <c r="AB14" s="13">
        <v>5</v>
      </c>
      <c r="AC14" s="3">
        <v>0</v>
      </c>
      <c r="AD14" s="3">
        <v>0</v>
      </c>
      <c r="AE14" s="3">
        <v>0</v>
      </c>
      <c r="AF14" s="3">
        <v>1.9950000000000001</v>
      </c>
      <c r="AG14" s="3">
        <v>5.0000000000000001E-3</v>
      </c>
      <c r="AH14" s="13">
        <v>2</v>
      </c>
      <c r="AI14" s="3">
        <v>4.0000000000000001E-3</v>
      </c>
      <c r="AJ14" s="3">
        <v>8.8999999999999996E-2</v>
      </c>
      <c r="AK14" s="3">
        <v>3.6999999999999998E-2</v>
      </c>
      <c r="AL14" s="13">
        <v>0.13</v>
      </c>
      <c r="AM14" s="3">
        <v>15.135</v>
      </c>
      <c r="AN14" s="3">
        <v>0</v>
      </c>
      <c r="AO14" s="3">
        <v>0.20699999999999999</v>
      </c>
      <c r="AP14" s="13">
        <v>23.033999999999999</v>
      </c>
      <c r="AQ14" s="3">
        <f t="shared" si="0"/>
        <v>0.99398194583751254</v>
      </c>
      <c r="AR14" s="30"/>
    </row>
    <row r="15" spans="1:44" x14ac:dyDescent="0.3">
      <c r="A15" s="23" t="s">
        <v>113</v>
      </c>
      <c r="B15" s="24" t="s">
        <v>112</v>
      </c>
      <c r="C15" s="3">
        <v>56.652999999999999</v>
      </c>
      <c r="D15" s="3">
        <v>0</v>
      </c>
      <c r="E15" s="3">
        <v>0.68700000000000006</v>
      </c>
      <c r="F15" s="3">
        <v>0.33400000000000002</v>
      </c>
      <c r="G15" s="3">
        <v>24.158000000000001</v>
      </c>
      <c r="H15" s="3">
        <v>7.8E-2</v>
      </c>
      <c r="I15" s="3">
        <v>13.446</v>
      </c>
      <c r="J15" s="3">
        <v>0.35599999999999998</v>
      </c>
      <c r="K15" s="3">
        <v>0.24299999999999999</v>
      </c>
      <c r="L15" s="3">
        <v>0.92500000000000004</v>
      </c>
      <c r="M15" s="3">
        <v>0</v>
      </c>
      <c r="N15" s="13">
        <v>96.88</v>
      </c>
      <c r="O15" s="3">
        <v>7.851</v>
      </c>
      <c r="P15" s="3">
        <v>0.112</v>
      </c>
      <c r="Q15" s="3">
        <v>3.6999999999999998E-2</v>
      </c>
      <c r="R15" s="3">
        <v>0</v>
      </c>
      <c r="S15" s="13">
        <v>8</v>
      </c>
      <c r="T15" s="3">
        <v>0</v>
      </c>
      <c r="U15" s="3">
        <v>0</v>
      </c>
      <c r="V15" s="3">
        <v>2E-3</v>
      </c>
      <c r="W15" s="3">
        <v>0</v>
      </c>
      <c r="X15" s="3">
        <v>4.9909999999999997</v>
      </c>
      <c r="Y15" s="3">
        <v>0</v>
      </c>
      <c r="Z15" s="3">
        <v>7.0000000000000001E-3</v>
      </c>
      <c r="AA15" s="3">
        <v>0</v>
      </c>
      <c r="AB15" s="13">
        <v>5</v>
      </c>
      <c r="AC15" s="3">
        <v>0</v>
      </c>
      <c r="AD15" s="3">
        <v>0</v>
      </c>
      <c r="AE15" s="3">
        <v>2E-3</v>
      </c>
      <c r="AF15" s="3">
        <v>1.996</v>
      </c>
      <c r="AG15" s="3">
        <v>2E-3</v>
      </c>
      <c r="AH15" s="13">
        <v>2</v>
      </c>
      <c r="AI15" s="3">
        <v>0</v>
      </c>
      <c r="AJ15" s="3">
        <v>9.4E-2</v>
      </c>
      <c r="AK15" s="3">
        <v>4.2999999999999997E-2</v>
      </c>
      <c r="AL15" s="13">
        <v>0.13700000000000001</v>
      </c>
      <c r="AM15" s="3">
        <v>15.137</v>
      </c>
      <c r="AN15" s="3">
        <v>0</v>
      </c>
      <c r="AO15" s="3">
        <v>0.40500000000000003</v>
      </c>
      <c r="AP15" s="13">
        <v>22.994</v>
      </c>
      <c r="AQ15" s="3">
        <f t="shared" si="0"/>
        <v>1</v>
      </c>
      <c r="AR15" s="30"/>
    </row>
    <row r="16" spans="1:44" x14ac:dyDescent="0.3">
      <c r="A16" s="23" t="s">
        <v>114</v>
      </c>
      <c r="B16" s="24" t="s">
        <v>112</v>
      </c>
      <c r="C16" s="3">
        <v>57.478999999999999</v>
      </c>
      <c r="D16" s="3">
        <v>0</v>
      </c>
      <c r="E16" s="3">
        <v>0.52300000000000002</v>
      </c>
      <c r="F16" s="3">
        <v>0.28100000000000003</v>
      </c>
      <c r="G16" s="3">
        <v>24.137</v>
      </c>
      <c r="H16" s="3">
        <v>0.104</v>
      </c>
      <c r="I16" s="3">
        <v>13.675000000000001</v>
      </c>
      <c r="J16" s="3">
        <v>0.25700000000000001</v>
      </c>
      <c r="K16" s="3">
        <v>0.17699999999999999</v>
      </c>
      <c r="L16" s="3">
        <v>0.35299999999999998</v>
      </c>
      <c r="M16" s="3">
        <v>1E-3</v>
      </c>
      <c r="N16" s="13">
        <v>96.99</v>
      </c>
      <c r="O16" s="3">
        <v>7.9109999999999996</v>
      </c>
      <c r="P16" s="3">
        <v>8.5000000000000006E-2</v>
      </c>
      <c r="Q16" s="3">
        <v>2E-3</v>
      </c>
      <c r="R16" s="3">
        <v>0</v>
      </c>
      <c r="S16" s="13">
        <v>7.9969999999999999</v>
      </c>
      <c r="T16" s="3">
        <v>0</v>
      </c>
      <c r="U16" s="3">
        <v>0</v>
      </c>
      <c r="V16" s="3">
        <v>0</v>
      </c>
      <c r="W16" s="3">
        <v>0</v>
      </c>
      <c r="X16" s="3">
        <v>4.952</v>
      </c>
      <c r="Y16" s="3">
        <v>3.1E-2</v>
      </c>
      <c r="Z16" s="3">
        <v>1.2E-2</v>
      </c>
      <c r="AA16" s="3">
        <v>5.0000000000000001E-3</v>
      </c>
      <c r="AB16" s="13">
        <v>5</v>
      </c>
      <c r="AC16" s="3">
        <v>0</v>
      </c>
      <c r="AD16" s="3">
        <v>0</v>
      </c>
      <c r="AE16" s="3">
        <v>0</v>
      </c>
      <c r="AF16" s="3">
        <v>2</v>
      </c>
      <c r="AG16" s="3">
        <v>0</v>
      </c>
      <c r="AH16" s="13">
        <v>2</v>
      </c>
      <c r="AI16" s="3">
        <v>1.2E-2</v>
      </c>
      <c r="AJ16" s="3">
        <v>6.9000000000000006E-2</v>
      </c>
      <c r="AK16" s="3">
        <v>3.1E-2</v>
      </c>
      <c r="AL16" s="13">
        <v>0.111</v>
      </c>
      <c r="AM16" s="3">
        <v>15.109</v>
      </c>
      <c r="AN16" s="3">
        <v>0</v>
      </c>
      <c r="AO16" s="3">
        <v>0.154</v>
      </c>
      <c r="AP16" s="13">
        <v>23.013000000000002</v>
      </c>
      <c r="AQ16" s="3">
        <f t="shared" si="0"/>
        <v>0.99377884808348393</v>
      </c>
      <c r="AR16" s="30"/>
    </row>
    <row r="17" spans="1:44" x14ac:dyDescent="0.3">
      <c r="A17" s="23" t="s">
        <v>115</v>
      </c>
      <c r="B17" s="24" t="s">
        <v>116</v>
      </c>
      <c r="C17" s="3">
        <v>56.63</v>
      </c>
      <c r="D17" s="3">
        <v>1.4E-2</v>
      </c>
      <c r="E17" s="3">
        <v>1.226</v>
      </c>
      <c r="F17" s="3">
        <v>6.58</v>
      </c>
      <c r="G17" s="3">
        <v>19.675000000000001</v>
      </c>
      <c r="H17" s="3">
        <v>3.5999999999999997E-2</v>
      </c>
      <c r="I17" s="3">
        <v>13.269</v>
      </c>
      <c r="J17" s="3">
        <v>0.28899999999999998</v>
      </c>
      <c r="K17" s="3">
        <v>0.12</v>
      </c>
      <c r="L17" s="3">
        <v>0.312</v>
      </c>
      <c r="M17" s="3">
        <v>2.4E-2</v>
      </c>
      <c r="N17" s="13">
        <v>98.18</v>
      </c>
      <c r="O17" s="3">
        <v>7.923</v>
      </c>
      <c r="P17" s="3">
        <v>7.6999999999999999E-2</v>
      </c>
      <c r="Q17" s="3">
        <v>0</v>
      </c>
      <c r="R17" s="3">
        <v>0</v>
      </c>
      <c r="S17" s="13">
        <v>8</v>
      </c>
      <c r="T17" s="3">
        <v>0.125</v>
      </c>
      <c r="U17" s="3">
        <v>0</v>
      </c>
      <c r="V17" s="3">
        <v>0</v>
      </c>
      <c r="W17" s="3">
        <v>1E-3</v>
      </c>
      <c r="X17" s="3">
        <v>4.1040000000000001</v>
      </c>
      <c r="Y17" s="3">
        <v>0.76700000000000002</v>
      </c>
      <c r="Z17" s="3">
        <v>2E-3</v>
      </c>
      <c r="AA17" s="3">
        <v>0</v>
      </c>
      <c r="AB17" s="13">
        <v>5</v>
      </c>
      <c r="AC17" s="3">
        <v>0</v>
      </c>
      <c r="AD17" s="3">
        <v>3.0000000000000001E-3</v>
      </c>
      <c r="AE17" s="3">
        <v>2E-3</v>
      </c>
      <c r="AF17" s="3">
        <v>1.9890000000000001</v>
      </c>
      <c r="AG17" s="3">
        <v>6.0000000000000001E-3</v>
      </c>
      <c r="AH17" s="13">
        <v>2</v>
      </c>
      <c r="AI17" s="3">
        <v>0</v>
      </c>
      <c r="AJ17" s="3">
        <v>7.2999999999999995E-2</v>
      </c>
      <c r="AK17" s="3">
        <v>2.1000000000000001E-2</v>
      </c>
      <c r="AL17" s="13">
        <v>9.4E-2</v>
      </c>
      <c r="AM17" s="3">
        <v>15.093999999999999</v>
      </c>
      <c r="AN17" s="3">
        <v>6.0000000000000001E-3</v>
      </c>
      <c r="AO17" s="3">
        <v>0.13800000000000001</v>
      </c>
      <c r="AP17" s="13">
        <v>23.07</v>
      </c>
      <c r="AQ17" s="3">
        <f t="shared" si="0"/>
        <v>0.84201887566680333</v>
      </c>
      <c r="AR17" s="30"/>
    </row>
    <row r="18" spans="1:44" x14ac:dyDescent="0.3">
      <c r="A18" s="23" t="s">
        <v>117</v>
      </c>
      <c r="B18" s="24" t="s">
        <v>116</v>
      </c>
      <c r="C18" s="3">
        <v>57.360999999999997</v>
      </c>
      <c r="D18" s="3">
        <v>4.7E-2</v>
      </c>
      <c r="E18" s="3">
        <v>1.0609999999999999</v>
      </c>
      <c r="F18" s="3">
        <v>6.3220000000000001</v>
      </c>
      <c r="G18" s="3">
        <v>19.506</v>
      </c>
      <c r="H18" s="3">
        <v>0.18099999999999999</v>
      </c>
      <c r="I18" s="3">
        <v>13.503</v>
      </c>
      <c r="J18" s="3">
        <v>0.182</v>
      </c>
      <c r="K18" s="3">
        <v>0.113</v>
      </c>
      <c r="L18" s="3">
        <v>0.15</v>
      </c>
      <c r="M18" s="3">
        <v>1.7999999999999999E-2</v>
      </c>
      <c r="N18" s="13">
        <v>98.44</v>
      </c>
      <c r="O18" s="3">
        <v>7.9989999999999997</v>
      </c>
      <c r="P18" s="3">
        <v>3.0000000000000001E-3</v>
      </c>
      <c r="Q18" s="3">
        <v>0</v>
      </c>
      <c r="R18" s="3">
        <v>0</v>
      </c>
      <c r="S18" s="13">
        <v>8.0020000000000007</v>
      </c>
      <c r="T18" s="3">
        <v>0.17100000000000001</v>
      </c>
      <c r="U18" s="3">
        <v>0</v>
      </c>
      <c r="V18" s="3">
        <v>0</v>
      </c>
      <c r="W18" s="3">
        <v>5.0000000000000001E-3</v>
      </c>
      <c r="X18" s="3">
        <v>4.0549999999999997</v>
      </c>
      <c r="Y18" s="3">
        <v>0.73699999999999999</v>
      </c>
      <c r="Z18" s="3">
        <v>2.1000000000000001E-2</v>
      </c>
      <c r="AA18" s="3">
        <v>0.01</v>
      </c>
      <c r="AB18" s="13">
        <v>5</v>
      </c>
      <c r="AC18" s="3">
        <v>0</v>
      </c>
      <c r="AD18" s="3">
        <v>0</v>
      </c>
      <c r="AE18" s="3">
        <v>0</v>
      </c>
      <c r="AF18" s="3">
        <v>2</v>
      </c>
      <c r="AG18" s="3">
        <v>0</v>
      </c>
      <c r="AH18" s="13">
        <v>2</v>
      </c>
      <c r="AI18" s="3">
        <v>7.0000000000000001E-3</v>
      </c>
      <c r="AJ18" s="3">
        <v>4.9000000000000002E-2</v>
      </c>
      <c r="AK18" s="3">
        <v>0.02</v>
      </c>
      <c r="AL18" s="13">
        <v>7.6999999999999999E-2</v>
      </c>
      <c r="AM18" s="3">
        <v>15.079000000000001</v>
      </c>
      <c r="AN18" s="3">
        <v>4.0000000000000001E-3</v>
      </c>
      <c r="AO18" s="3">
        <v>6.6000000000000003E-2</v>
      </c>
      <c r="AP18" s="13">
        <v>23.135000000000002</v>
      </c>
      <c r="AQ18" s="3">
        <f t="shared" si="0"/>
        <v>0.84620200333889817</v>
      </c>
      <c r="AR18" s="30"/>
    </row>
    <row r="19" spans="1:44" x14ac:dyDescent="0.3">
      <c r="A19" s="23" t="s">
        <v>118</v>
      </c>
      <c r="B19" s="24" t="s">
        <v>116</v>
      </c>
      <c r="C19" s="3">
        <v>55.871000000000002</v>
      </c>
      <c r="D19" s="3">
        <v>0.16800000000000001</v>
      </c>
      <c r="E19" s="3">
        <v>1.9239999999999999</v>
      </c>
      <c r="F19" s="3">
        <v>8.5299999999999994</v>
      </c>
      <c r="G19" s="3">
        <v>18.363</v>
      </c>
      <c r="H19" s="3">
        <v>0.13500000000000001</v>
      </c>
      <c r="I19" s="3">
        <v>12.641</v>
      </c>
      <c r="J19" s="3">
        <v>0.49199999999999999</v>
      </c>
      <c r="K19" s="3">
        <v>0.2</v>
      </c>
      <c r="L19" s="3">
        <v>0.29499999999999998</v>
      </c>
      <c r="M19" s="3">
        <v>1.2999999999999999E-2</v>
      </c>
      <c r="N19" s="13">
        <v>98.63</v>
      </c>
      <c r="O19" s="3">
        <v>7.8470000000000004</v>
      </c>
      <c r="P19" s="3">
        <v>0.153</v>
      </c>
      <c r="Q19" s="3">
        <v>0</v>
      </c>
      <c r="R19" s="3">
        <v>0</v>
      </c>
      <c r="S19" s="13">
        <v>8</v>
      </c>
      <c r="T19" s="3">
        <v>0.16500000000000001</v>
      </c>
      <c r="U19" s="3">
        <v>0</v>
      </c>
      <c r="V19" s="3">
        <v>2.4E-2</v>
      </c>
      <c r="W19" s="3">
        <v>1.7999999999999999E-2</v>
      </c>
      <c r="X19" s="3">
        <v>3.8450000000000002</v>
      </c>
      <c r="Y19" s="3">
        <v>0.94</v>
      </c>
      <c r="Z19" s="3">
        <v>8.0000000000000002E-3</v>
      </c>
      <c r="AA19" s="3">
        <v>0</v>
      </c>
      <c r="AB19" s="13">
        <v>5</v>
      </c>
      <c r="AC19" s="3">
        <v>0</v>
      </c>
      <c r="AD19" s="3">
        <v>3.7999999999999999E-2</v>
      </c>
      <c r="AE19" s="3">
        <v>8.0000000000000002E-3</v>
      </c>
      <c r="AF19" s="3">
        <v>1.9019999999999999</v>
      </c>
      <c r="AG19" s="3">
        <v>5.1999999999999998E-2</v>
      </c>
      <c r="AH19" s="13">
        <v>2</v>
      </c>
      <c r="AI19" s="3">
        <v>0</v>
      </c>
      <c r="AJ19" s="3">
        <v>8.2000000000000003E-2</v>
      </c>
      <c r="AK19" s="3">
        <v>3.5999999999999997E-2</v>
      </c>
      <c r="AL19" s="13">
        <v>0.11799999999999999</v>
      </c>
      <c r="AM19" s="3">
        <v>15.118</v>
      </c>
      <c r="AN19" s="3">
        <v>3.0000000000000001E-3</v>
      </c>
      <c r="AO19" s="3">
        <v>0.13100000000000001</v>
      </c>
      <c r="AP19" s="13">
        <v>23.068999999999999</v>
      </c>
      <c r="AQ19" s="3">
        <f t="shared" si="0"/>
        <v>0.79722164627824998</v>
      </c>
      <c r="AR19" s="30"/>
    </row>
    <row r="20" spans="1:44" x14ac:dyDescent="0.3">
      <c r="A20" s="23" t="s">
        <v>119</v>
      </c>
      <c r="B20" s="24" t="s">
        <v>120</v>
      </c>
      <c r="C20" s="3">
        <v>38.582999999999998</v>
      </c>
      <c r="D20" s="3">
        <v>0.35499999999999998</v>
      </c>
      <c r="E20" s="3">
        <v>11.291</v>
      </c>
      <c r="F20" s="3">
        <v>29.222000000000001</v>
      </c>
      <c r="G20" s="3">
        <v>3.17</v>
      </c>
      <c r="H20" s="3">
        <v>0.85799999999999998</v>
      </c>
      <c r="I20" s="3">
        <v>11.215999999999999</v>
      </c>
      <c r="J20" s="3">
        <v>1.5509999999999999</v>
      </c>
      <c r="K20" s="3">
        <v>2.3079999999999998</v>
      </c>
      <c r="L20" s="3">
        <v>0.25900000000000001</v>
      </c>
      <c r="M20" s="3">
        <v>1.9890000000000001</v>
      </c>
      <c r="N20" s="13">
        <v>100.8</v>
      </c>
      <c r="O20" s="3">
        <v>6.1340000000000003</v>
      </c>
      <c r="P20" s="3">
        <v>1.8660000000000001</v>
      </c>
      <c r="Q20" s="3">
        <v>0</v>
      </c>
      <c r="R20" s="3">
        <v>0</v>
      </c>
      <c r="S20" s="13">
        <v>8</v>
      </c>
      <c r="T20" s="3">
        <v>0.247</v>
      </c>
      <c r="U20" s="3">
        <v>0</v>
      </c>
      <c r="V20" s="3">
        <v>0.68400000000000005</v>
      </c>
      <c r="W20" s="3">
        <v>4.2000000000000003E-2</v>
      </c>
      <c r="X20" s="3">
        <v>0.751</v>
      </c>
      <c r="Y20" s="3">
        <v>3.2010000000000001</v>
      </c>
      <c r="Z20" s="3">
        <v>7.3999999999999996E-2</v>
      </c>
      <c r="AA20" s="3">
        <v>0</v>
      </c>
      <c r="AB20" s="13">
        <v>5</v>
      </c>
      <c r="AC20" s="3">
        <v>0</v>
      </c>
      <c r="AD20" s="3">
        <v>0</v>
      </c>
      <c r="AE20" s="3">
        <v>4.2000000000000003E-2</v>
      </c>
      <c r="AF20" s="3">
        <v>1.91</v>
      </c>
      <c r="AG20" s="3">
        <v>4.8000000000000001E-2</v>
      </c>
      <c r="AH20" s="13">
        <v>2</v>
      </c>
      <c r="AI20" s="3">
        <v>0</v>
      </c>
      <c r="AJ20" s="3">
        <v>0.43</v>
      </c>
      <c r="AK20" s="3">
        <v>0.46800000000000003</v>
      </c>
      <c r="AL20" s="13">
        <v>0.89800000000000002</v>
      </c>
      <c r="AM20" s="3">
        <v>15.898</v>
      </c>
      <c r="AN20" s="3">
        <v>0.53600000000000003</v>
      </c>
      <c r="AO20" s="3">
        <v>0.13</v>
      </c>
      <c r="AP20" s="13">
        <v>23</v>
      </c>
      <c r="AQ20" s="3">
        <f t="shared" si="0"/>
        <v>0.19003036437246965</v>
      </c>
      <c r="AR20" s="30"/>
    </row>
    <row r="21" spans="1:44" x14ac:dyDescent="0.3">
      <c r="A21" s="23" t="s">
        <v>121</v>
      </c>
      <c r="B21" s="24" t="s">
        <v>120</v>
      </c>
      <c r="C21" s="3">
        <v>38.087000000000003</v>
      </c>
      <c r="D21" s="3">
        <v>0.19800000000000001</v>
      </c>
      <c r="E21" s="3">
        <v>11.643000000000001</v>
      </c>
      <c r="F21" s="3">
        <v>29.741</v>
      </c>
      <c r="G21" s="3">
        <v>2.8740000000000001</v>
      </c>
      <c r="H21" s="3">
        <v>0.89</v>
      </c>
      <c r="I21" s="3">
        <v>11.464</v>
      </c>
      <c r="J21" s="3">
        <v>1.3340000000000001</v>
      </c>
      <c r="K21" s="3">
        <v>2.5619999999999998</v>
      </c>
      <c r="L21" s="3">
        <v>5.0000000000000001E-3</v>
      </c>
      <c r="M21" s="3">
        <v>2.2429999999999999</v>
      </c>
      <c r="N21" s="13">
        <v>101.04</v>
      </c>
      <c r="O21" s="3">
        <v>6.0590000000000002</v>
      </c>
      <c r="P21" s="3">
        <v>1.9410000000000001</v>
      </c>
      <c r="Q21" s="3">
        <v>0</v>
      </c>
      <c r="R21" s="3">
        <v>0</v>
      </c>
      <c r="S21" s="13">
        <v>8</v>
      </c>
      <c r="T21" s="3">
        <v>0.24</v>
      </c>
      <c r="U21" s="3">
        <v>0</v>
      </c>
      <c r="V21" s="3">
        <v>0.77200000000000002</v>
      </c>
      <c r="W21" s="3">
        <v>2.4E-2</v>
      </c>
      <c r="X21" s="3">
        <v>0.68200000000000005</v>
      </c>
      <c r="Y21" s="3">
        <v>3.1840000000000002</v>
      </c>
      <c r="Z21" s="3">
        <v>9.8000000000000004E-2</v>
      </c>
      <c r="AA21" s="3">
        <v>0</v>
      </c>
      <c r="AB21" s="13">
        <v>5</v>
      </c>
      <c r="AC21" s="3">
        <v>0</v>
      </c>
      <c r="AD21" s="3">
        <v>0</v>
      </c>
      <c r="AE21" s="3">
        <v>2.1000000000000001E-2</v>
      </c>
      <c r="AF21" s="3">
        <v>1.954</v>
      </c>
      <c r="AG21" s="3">
        <v>2.5000000000000001E-2</v>
      </c>
      <c r="AH21" s="13">
        <v>2</v>
      </c>
      <c r="AI21" s="3">
        <v>0</v>
      </c>
      <c r="AJ21" s="3">
        <v>0.38700000000000001</v>
      </c>
      <c r="AK21" s="3">
        <v>0.52</v>
      </c>
      <c r="AL21" s="13">
        <v>0.90700000000000003</v>
      </c>
      <c r="AM21" s="3">
        <v>15.907</v>
      </c>
      <c r="AN21" s="3">
        <v>0.60499999999999998</v>
      </c>
      <c r="AO21" s="3">
        <v>3.0000000000000001E-3</v>
      </c>
      <c r="AP21" s="13">
        <v>23</v>
      </c>
      <c r="AQ21" s="3">
        <f t="shared" si="0"/>
        <v>0.17640972581479566</v>
      </c>
      <c r="AR21" s="30"/>
    </row>
    <row r="22" spans="1:44" x14ac:dyDescent="0.3">
      <c r="A22" s="23" t="s">
        <v>122</v>
      </c>
      <c r="B22" s="24" t="s">
        <v>120</v>
      </c>
      <c r="C22" s="3">
        <v>36.445</v>
      </c>
      <c r="D22" s="3">
        <v>0.37</v>
      </c>
      <c r="E22" s="3">
        <v>10.916</v>
      </c>
      <c r="F22" s="3">
        <v>29.306000000000001</v>
      </c>
      <c r="G22" s="3">
        <v>3.242</v>
      </c>
      <c r="H22" s="3">
        <v>0.65</v>
      </c>
      <c r="I22" s="3">
        <v>10.959</v>
      </c>
      <c r="J22" s="3">
        <v>1.4239999999999999</v>
      </c>
      <c r="K22" s="3">
        <v>2.2120000000000002</v>
      </c>
      <c r="L22" s="3">
        <v>5.1999999999999998E-2</v>
      </c>
      <c r="M22" s="3">
        <v>2.0299999999999998</v>
      </c>
      <c r="N22" s="13">
        <v>97.61</v>
      </c>
      <c r="O22" s="3">
        <v>5.9779999999999998</v>
      </c>
      <c r="P22" s="3">
        <v>2.0219999999999998</v>
      </c>
      <c r="Q22" s="3">
        <v>0</v>
      </c>
      <c r="R22" s="3">
        <v>0</v>
      </c>
      <c r="S22" s="13">
        <v>8</v>
      </c>
      <c r="T22" s="3">
        <v>8.5999999999999993E-2</v>
      </c>
      <c r="U22" s="3">
        <v>0</v>
      </c>
      <c r="V22" s="3">
        <v>1.0089999999999999</v>
      </c>
      <c r="W22" s="3">
        <v>4.5999999999999999E-2</v>
      </c>
      <c r="X22" s="3">
        <v>0.79300000000000004</v>
      </c>
      <c r="Y22" s="3">
        <v>3.0110000000000001</v>
      </c>
      <c r="Z22" s="3">
        <v>5.6000000000000001E-2</v>
      </c>
      <c r="AA22" s="3">
        <v>0</v>
      </c>
      <c r="AB22" s="13">
        <v>5</v>
      </c>
      <c r="AC22" s="3">
        <v>0</v>
      </c>
      <c r="AD22" s="3">
        <v>0</v>
      </c>
      <c r="AE22" s="3">
        <v>3.5000000000000003E-2</v>
      </c>
      <c r="AF22" s="3">
        <v>1.9259999999999999</v>
      </c>
      <c r="AG22" s="3">
        <v>0.04</v>
      </c>
      <c r="AH22" s="13">
        <v>2</v>
      </c>
      <c r="AI22" s="3">
        <v>0</v>
      </c>
      <c r="AJ22" s="3">
        <v>0.41299999999999998</v>
      </c>
      <c r="AK22" s="3">
        <v>0.46300000000000002</v>
      </c>
      <c r="AL22" s="13">
        <v>0.876</v>
      </c>
      <c r="AM22" s="3">
        <v>15.875999999999999</v>
      </c>
      <c r="AN22" s="3">
        <v>0.56499999999999995</v>
      </c>
      <c r="AO22" s="3">
        <v>2.7E-2</v>
      </c>
      <c r="AP22" s="13">
        <v>23</v>
      </c>
      <c r="AQ22" s="3">
        <f t="shared" si="0"/>
        <v>0.20846477392218718</v>
      </c>
      <c r="AR22" s="30"/>
    </row>
    <row r="23" spans="1:44" x14ac:dyDescent="0.3">
      <c r="A23" s="23" t="s">
        <v>123</v>
      </c>
      <c r="B23" s="24" t="s">
        <v>120</v>
      </c>
      <c r="C23" s="3">
        <v>38.722999999999999</v>
      </c>
      <c r="D23" s="3">
        <v>0.14499999999999999</v>
      </c>
      <c r="E23" s="3">
        <v>11.305999999999999</v>
      </c>
      <c r="F23" s="3">
        <v>29.387</v>
      </c>
      <c r="G23" s="3">
        <v>3.0190000000000001</v>
      </c>
      <c r="H23" s="3">
        <v>0.71599999999999997</v>
      </c>
      <c r="I23" s="3">
        <v>11.388</v>
      </c>
      <c r="J23" s="3">
        <v>1.458</v>
      </c>
      <c r="K23" s="3">
        <v>2.323</v>
      </c>
      <c r="L23" s="3">
        <v>0</v>
      </c>
      <c r="M23" s="3">
        <v>2.0790000000000002</v>
      </c>
      <c r="N23" s="13">
        <v>100.54</v>
      </c>
      <c r="O23" s="3">
        <v>6.1639999999999997</v>
      </c>
      <c r="P23" s="3">
        <v>1.8360000000000001</v>
      </c>
      <c r="Q23" s="3">
        <v>0</v>
      </c>
      <c r="R23" s="3">
        <v>0</v>
      </c>
      <c r="S23" s="13">
        <v>8</v>
      </c>
      <c r="T23" s="3">
        <v>0.28399999999999997</v>
      </c>
      <c r="U23" s="3">
        <v>0</v>
      </c>
      <c r="V23" s="3">
        <v>0.65700000000000003</v>
      </c>
      <c r="W23" s="3">
        <v>1.7000000000000001E-2</v>
      </c>
      <c r="X23" s="3">
        <v>0.71599999999999997</v>
      </c>
      <c r="Y23" s="3">
        <v>3.2559999999999998</v>
      </c>
      <c r="Z23" s="3">
        <v>7.0000000000000007E-2</v>
      </c>
      <c r="AA23" s="3">
        <v>0</v>
      </c>
      <c r="AB23" s="13">
        <v>5</v>
      </c>
      <c r="AC23" s="3">
        <v>0</v>
      </c>
      <c r="AD23" s="3">
        <v>0</v>
      </c>
      <c r="AE23" s="3">
        <v>2.7E-2</v>
      </c>
      <c r="AF23" s="3">
        <v>1.9419999999999999</v>
      </c>
      <c r="AG23" s="3">
        <v>3.1E-2</v>
      </c>
      <c r="AH23" s="13">
        <v>2</v>
      </c>
      <c r="AI23" s="3">
        <v>0</v>
      </c>
      <c r="AJ23" s="3">
        <v>0.41899999999999998</v>
      </c>
      <c r="AK23" s="3">
        <v>0.47199999999999998</v>
      </c>
      <c r="AL23" s="13">
        <v>0.89100000000000001</v>
      </c>
      <c r="AM23" s="3">
        <v>15.891</v>
      </c>
      <c r="AN23" s="3">
        <v>0.56100000000000005</v>
      </c>
      <c r="AO23" s="3">
        <v>0</v>
      </c>
      <c r="AP23" s="13">
        <v>23</v>
      </c>
      <c r="AQ23" s="3">
        <f t="shared" si="0"/>
        <v>0.18026183282980868</v>
      </c>
      <c r="AR23" s="30"/>
    </row>
    <row r="24" spans="1:44" x14ac:dyDescent="0.3">
      <c r="A24" s="23" t="s">
        <v>124</v>
      </c>
      <c r="B24" s="24" t="s">
        <v>125</v>
      </c>
      <c r="C24" s="3">
        <v>49.536999999999999</v>
      </c>
      <c r="D24" s="3">
        <v>0.04</v>
      </c>
      <c r="E24" s="3">
        <v>2.6469999999999998</v>
      </c>
      <c r="F24" s="3">
        <v>23.302</v>
      </c>
      <c r="G24" s="3">
        <v>8.0350000000000001</v>
      </c>
      <c r="H24" s="3">
        <v>1.1499999999999999</v>
      </c>
      <c r="I24" s="3">
        <v>11.749000000000001</v>
      </c>
      <c r="J24" s="3">
        <v>0.379</v>
      </c>
      <c r="K24" s="3">
        <v>0.17299999999999999</v>
      </c>
      <c r="L24" s="3">
        <v>0.27900000000000003</v>
      </c>
      <c r="M24" s="3">
        <v>3.4000000000000002E-2</v>
      </c>
      <c r="N24" s="13">
        <v>97.33</v>
      </c>
      <c r="O24" s="3">
        <v>7.585</v>
      </c>
      <c r="P24" s="3">
        <v>0.41499999999999998</v>
      </c>
      <c r="Q24" s="3">
        <v>0</v>
      </c>
      <c r="R24" s="3">
        <v>0</v>
      </c>
      <c r="S24" s="13">
        <v>8</v>
      </c>
      <c r="T24" s="3">
        <v>6.2E-2</v>
      </c>
      <c r="U24" s="3">
        <v>0</v>
      </c>
      <c r="V24" s="3">
        <v>0.27500000000000002</v>
      </c>
      <c r="W24" s="3">
        <v>5.0000000000000001E-3</v>
      </c>
      <c r="X24" s="3">
        <v>1.8340000000000001</v>
      </c>
      <c r="Y24" s="3">
        <v>2.7090000000000001</v>
      </c>
      <c r="Z24" s="3">
        <v>0.115</v>
      </c>
      <c r="AA24" s="3">
        <v>0</v>
      </c>
      <c r="AB24" s="13">
        <v>5</v>
      </c>
      <c r="AC24" s="3">
        <v>0</v>
      </c>
      <c r="AD24" s="3">
        <v>0</v>
      </c>
      <c r="AE24" s="3">
        <v>3.4000000000000002E-2</v>
      </c>
      <c r="AF24" s="3">
        <v>1.927</v>
      </c>
      <c r="AG24" s="3">
        <v>3.9E-2</v>
      </c>
      <c r="AH24" s="13">
        <v>2</v>
      </c>
      <c r="AI24" s="3">
        <v>0</v>
      </c>
      <c r="AJ24" s="3">
        <v>7.3999999999999996E-2</v>
      </c>
      <c r="AK24" s="3">
        <v>3.4000000000000002E-2</v>
      </c>
      <c r="AL24" s="13">
        <v>0.108</v>
      </c>
      <c r="AM24" s="3">
        <v>15.108000000000001</v>
      </c>
      <c r="AN24" s="3">
        <v>8.9999999999999993E-3</v>
      </c>
      <c r="AO24" s="3">
        <v>0.13500000000000001</v>
      </c>
      <c r="AP24" s="13">
        <v>23</v>
      </c>
      <c r="AQ24" s="3">
        <f t="shared" si="0"/>
        <v>0.40369799691833591</v>
      </c>
      <c r="AR24" s="30"/>
    </row>
    <row r="25" spans="1:44" x14ac:dyDescent="0.3">
      <c r="A25" s="23" t="s">
        <v>126</v>
      </c>
      <c r="B25" s="24" t="s">
        <v>127</v>
      </c>
      <c r="C25" s="3">
        <v>47.302999999999997</v>
      </c>
      <c r="D25" s="3">
        <v>0.12</v>
      </c>
      <c r="E25" s="3">
        <v>4.6749999999999998</v>
      </c>
      <c r="F25" s="3">
        <v>24.454999999999998</v>
      </c>
      <c r="G25" s="3">
        <v>7.5119999999999996</v>
      </c>
      <c r="H25" s="3">
        <v>1.131</v>
      </c>
      <c r="I25" s="3">
        <v>11.638</v>
      </c>
      <c r="J25" s="3">
        <v>0.504</v>
      </c>
      <c r="K25" s="3">
        <v>0.40799999999999997</v>
      </c>
      <c r="L25" s="3">
        <v>0</v>
      </c>
      <c r="M25" s="3">
        <v>6.8000000000000005E-2</v>
      </c>
      <c r="N25" s="13">
        <v>97.81</v>
      </c>
      <c r="O25" s="3">
        <v>7.2169999999999996</v>
      </c>
      <c r="P25" s="3">
        <v>0.78300000000000003</v>
      </c>
      <c r="Q25" s="3">
        <v>0</v>
      </c>
      <c r="R25" s="3">
        <v>0</v>
      </c>
      <c r="S25" s="13">
        <v>8</v>
      </c>
      <c r="T25" s="3">
        <v>5.7000000000000002E-2</v>
      </c>
      <c r="U25" s="3">
        <v>0</v>
      </c>
      <c r="V25" s="3">
        <v>0.57499999999999996</v>
      </c>
      <c r="W25" s="3">
        <v>1.4E-2</v>
      </c>
      <c r="X25" s="3">
        <v>1.7090000000000001</v>
      </c>
      <c r="Y25" s="3">
        <v>2.5459999999999998</v>
      </c>
      <c r="Z25" s="3">
        <v>0.10100000000000001</v>
      </c>
      <c r="AA25" s="3">
        <v>0</v>
      </c>
      <c r="AB25" s="13">
        <v>5</v>
      </c>
      <c r="AC25" s="3">
        <v>0</v>
      </c>
      <c r="AD25" s="3">
        <v>0</v>
      </c>
      <c r="AE25" s="3">
        <v>4.4999999999999998E-2</v>
      </c>
      <c r="AF25" s="3">
        <v>1.9019999999999999</v>
      </c>
      <c r="AG25" s="3">
        <v>5.1999999999999998E-2</v>
      </c>
      <c r="AH25" s="13">
        <v>2</v>
      </c>
      <c r="AI25" s="3">
        <v>0</v>
      </c>
      <c r="AJ25" s="3">
        <v>9.7000000000000003E-2</v>
      </c>
      <c r="AK25" s="3">
        <v>7.9000000000000001E-2</v>
      </c>
      <c r="AL25" s="13">
        <v>0.17599999999999999</v>
      </c>
      <c r="AM25" s="3">
        <v>15.176</v>
      </c>
      <c r="AN25" s="3">
        <v>1.7999999999999999E-2</v>
      </c>
      <c r="AO25" s="3">
        <v>0</v>
      </c>
      <c r="AP25" s="13">
        <v>23</v>
      </c>
      <c r="AQ25" s="3">
        <f t="shared" si="0"/>
        <v>0.40164512338425384</v>
      </c>
      <c r="AR25" s="3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3A80-62A0-4E28-AA0C-A88B8F99EAD2}">
  <dimension ref="A1:AB40"/>
  <sheetViews>
    <sheetView showGridLines="0" zoomScale="85" zoomScaleNormal="85" workbookViewId="0">
      <selection activeCell="AA2" sqref="AA2"/>
    </sheetView>
  </sheetViews>
  <sheetFormatPr defaultColWidth="9.1796875" defaultRowHeight="14" x14ac:dyDescent="0.3"/>
  <cols>
    <col min="1" max="1" width="17.54296875" style="11" bestFit="1" customWidth="1"/>
    <col min="2" max="2" width="10.1796875" style="11" bestFit="1" customWidth="1"/>
    <col min="3" max="3" width="5.54296875" style="2" bestFit="1" customWidth="1"/>
    <col min="4" max="4" width="5.453125" style="2" bestFit="1" customWidth="1"/>
    <col min="5" max="5" width="6.26953125" style="2" bestFit="1" customWidth="1"/>
    <col min="6" max="6" width="7" style="2" bestFit="1" customWidth="1"/>
    <col min="7" max="8" width="6" style="2" bestFit="1" customWidth="1"/>
    <col min="9" max="9" width="5.54296875" style="2" bestFit="1" customWidth="1"/>
    <col min="10" max="10" width="6" style="2" bestFit="1" customWidth="1"/>
    <col min="11" max="11" width="5.1796875" style="2" bestFit="1" customWidth="1"/>
    <col min="12" max="12" width="6.54296875" style="2" bestFit="1" customWidth="1"/>
    <col min="13" max="18" width="4.54296875" style="2" bestFit="1" customWidth="1"/>
    <col min="19" max="19" width="5" style="2" bestFit="1" customWidth="1"/>
    <col min="20" max="25" width="4.54296875" style="2" bestFit="1" customWidth="1"/>
    <col min="26" max="26" width="8.1796875" style="2" bestFit="1" customWidth="1"/>
    <col min="27" max="27" width="5.453125" style="2" bestFit="1" customWidth="1"/>
    <col min="28" max="28" width="18" style="2" bestFit="1" customWidth="1"/>
    <col min="29" max="16384" width="9.1796875" style="2"/>
  </cols>
  <sheetData>
    <row r="1" spans="1:28" ht="42" x14ac:dyDescent="0.3">
      <c r="A1" s="6" t="s">
        <v>65</v>
      </c>
      <c r="B1" s="17" t="s">
        <v>14</v>
      </c>
      <c r="C1" s="18" t="s">
        <v>66</v>
      </c>
      <c r="D1" s="6" t="s">
        <v>67</v>
      </c>
      <c r="E1" s="18" t="s">
        <v>68</v>
      </c>
      <c r="F1" s="18" t="s">
        <v>227</v>
      </c>
      <c r="G1" s="18" t="s">
        <v>1</v>
      </c>
      <c r="H1" s="18" t="s">
        <v>0</v>
      </c>
      <c r="I1" s="18" t="s">
        <v>2</v>
      </c>
      <c r="J1" s="18" t="s">
        <v>69</v>
      </c>
      <c r="K1" s="6" t="s">
        <v>70</v>
      </c>
      <c r="L1" s="18" t="s">
        <v>3</v>
      </c>
      <c r="M1" s="18" t="s">
        <v>75</v>
      </c>
      <c r="N1" s="18" t="s">
        <v>74</v>
      </c>
      <c r="O1" s="18" t="s">
        <v>133</v>
      </c>
      <c r="P1" s="18" t="s">
        <v>134</v>
      </c>
      <c r="Q1" s="18" t="s">
        <v>135</v>
      </c>
      <c r="R1" s="18" t="s">
        <v>136</v>
      </c>
      <c r="S1" s="18" t="s">
        <v>187</v>
      </c>
      <c r="T1" s="18" t="s">
        <v>137</v>
      </c>
      <c r="U1" s="18" t="s">
        <v>138</v>
      </c>
      <c r="V1" s="18" t="s">
        <v>139</v>
      </c>
      <c r="W1" s="18" t="s">
        <v>140</v>
      </c>
      <c r="X1" s="18" t="s">
        <v>141</v>
      </c>
      <c r="Y1" s="18" t="s">
        <v>142</v>
      </c>
      <c r="Z1" s="18" t="s">
        <v>143</v>
      </c>
      <c r="AA1" s="18" t="s">
        <v>144</v>
      </c>
      <c r="AB1" s="19" t="s">
        <v>145</v>
      </c>
    </row>
    <row r="2" spans="1:28" x14ac:dyDescent="0.3">
      <c r="A2" s="6" t="s">
        <v>148</v>
      </c>
      <c r="B2" s="20" t="s">
        <v>146</v>
      </c>
      <c r="C2" s="3">
        <v>54.575000000000003</v>
      </c>
      <c r="D2" s="3">
        <v>5.0999999999999997E-2</v>
      </c>
      <c r="E2" s="3">
        <v>23.716000000000001</v>
      </c>
      <c r="F2" s="3">
        <v>0</v>
      </c>
      <c r="G2" s="3">
        <v>1.7000000000000001E-2</v>
      </c>
      <c r="H2" s="3">
        <v>6.4000000000000001E-2</v>
      </c>
      <c r="I2" s="3">
        <v>9.9039999999999999</v>
      </c>
      <c r="J2" s="3">
        <v>7.569</v>
      </c>
      <c r="K2" s="3">
        <v>0.64700000000000002</v>
      </c>
      <c r="L2" s="13">
        <v>98.286000000000001</v>
      </c>
      <c r="M2" s="3">
        <v>2.1970000000000001</v>
      </c>
      <c r="N2" s="3">
        <v>6.0999999999999999E-2</v>
      </c>
      <c r="O2" s="3">
        <v>2.8029999999999999E-3</v>
      </c>
      <c r="P2" s="3">
        <v>7.7229999999999999</v>
      </c>
      <c r="Q2" s="3">
        <v>3.952</v>
      </c>
      <c r="R2" s="3">
        <v>5.0000000000000001E-3</v>
      </c>
      <c r="S2" s="3">
        <v>0</v>
      </c>
      <c r="T2" s="3">
        <v>0</v>
      </c>
      <c r="U2" s="3">
        <v>8.0000000000000002E-3</v>
      </c>
      <c r="V2" s="3">
        <v>4.0000000000000001E-3</v>
      </c>
      <c r="W2" s="3">
        <v>1.502</v>
      </c>
      <c r="X2" s="3">
        <v>2.077</v>
      </c>
      <c r="Y2" s="3">
        <v>0.11700000000000001</v>
      </c>
      <c r="Z2" s="3">
        <v>15.388</v>
      </c>
      <c r="AA2" s="21">
        <f t="shared" ref="AA2:AA40" si="0">(W2/(W2+X2))*100</f>
        <v>41.967029896619167</v>
      </c>
    </row>
    <row r="3" spans="1:28" x14ac:dyDescent="0.3">
      <c r="A3" s="6" t="s">
        <v>149</v>
      </c>
      <c r="B3" s="20" t="s">
        <v>146</v>
      </c>
      <c r="C3" s="3">
        <v>54.335000000000001</v>
      </c>
      <c r="D3" s="3">
        <v>6.9000000000000006E-2</v>
      </c>
      <c r="E3" s="3">
        <v>23.533999999999999</v>
      </c>
      <c r="F3" s="3">
        <v>0</v>
      </c>
      <c r="G3" s="3">
        <v>0</v>
      </c>
      <c r="H3" s="3">
        <v>0</v>
      </c>
      <c r="I3" s="3">
        <v>9.7639999999999993</v>
      </c>
      <c r="J3" s="3">
        <v>7.4269999999999996</v>
      </c>
      <c r="K3" s="3">
        <v>0.63300000000000001</v>
      </c>
      <c r="L3" s="13">
        <v>97.683999999999997</v>
      </c>
      <c r="M3" s="3">
        <v>2.294</v>
      </c>
      <c r="N3" s="3">
        <v>0.22900000000000001</v>
      </c>
      <c r="O3" s="3">
        <v>5.2050000000000004E-3</v>
      </c>
      <c r="P3" s="3">
        <v>7.7409999999999997</v>
      </c>
      <c r="Q3" s="3">
        <v>3.9489999999999998</v>
      </c>
      <c r="R3" s="3">
        <v>7.0000000000000001E-3</v>
      </c>
      <c r="S3" s="3">
        <v>0</v>
      </c>
      <c r="T3" s="3">
        <v>0</v>
      </c>
      <c r="U3" s="3">
        <v>0</v>
      </c>
      <c r="V3" s="3">
        <v>0</v>
      </c>
      <c r="W3" s="3">
        <v>1.49</v>
      </c>
      <c r="X3" s="3">
        <v>2.052</v>
      </c>
      <c r="Y3" s="3">
        <v>0.115</v>
      </c>
      <c r="Z3" s="3">
        <v>15.353999999999999</v>
      </c>
      <c r="AA3" s="21">
        <f t="shared" si="0"/>
        <v>42.066629023150767</v>
      </c>
    </row>
    <row r="4" spans="1:28" x14ac:dyDescent="0.3">
      <c r="A4" s="6" t="s">
        <v>150</v>
      </c>
      <c r="B4" s="20" t="s">
        <v>146</v>
      </c>
      <c r="C4" s="3">
        <v>53.52</v>
      </c>
      <c r="D4" s="3">
        <v>0</v>
      </c>
      <c r="E4" s="3">
        <v>24.047999999999998</v>
      </c>
      <c r="F4" s="3">
        <v>2.1000000000000001E-2</v>
      </c>
      <c r="G4" s="3">
        <v>0</v>
      </c>
      <c r="H4" s="3">
        <v>0</v>
      </c>
      <c r="I4" s="3">
        <v>10.451000000000001</v>
      </c>
      <c r="J4" s="3">
        <v>7.1959999999999997</v>
      </c>
      <c r="K4" s="3">
        <v>0.63500000000000001</v>
      </c>
      <c r="L4" s="13">
        <v>97.581000000000003</v>
      </c>
      <c r="M4" s="3">
        <v>2.069</v>
      </c>
      <c r="N4" s="3">
        <v>0.152</v>
      </c>
      <c r="O4" s="3">
        <v>8.0090000000000005E-3</v>
      </c>
      <c r="P4" s="3">
        <v>7.6379999999999999</v>
      </c>
      <c r="Q4" s="3">
        <v>4.0419999999999998</v>
      </c>
      <c r="R4" s="3">
        <v>0</v>
      </c>
      <c r="S4" s="3">
        <v>3.0000000000000001E-3</v>
      </c>
      <c r="T4" s="3">
        <v>0</v>
      </c>
      <c r="U4" s="3">
        <v>0</v>
      </c>
      <c r="V4" s="3">
        <v>0</v>
      </c>
      <c r="W4" s="3">
        <v>1.5980000000000001</v>
      </c>
      <c r="X4" s="3">
        <v>1.9910000000000001</v>
      </c>
      <c r="Y4" s="3">
        <v>0.11600000000000001</v>
      </c>
      <c r="Z4" s="3">
        <v>15.388</v>
      </c>
      <c r="AA4" s="21">
        <f t="shared" si="0"/>
        <v>44.52493730844246</v>
      </c>
    </row>
    <row r="5" spans="1:28" x14ac:dyDescent="0.3">
      <c r="A5" s="6" t="s">
        <v>151</v>
      </c>
      <c r="B5" s="20" t="s">
        <v>146</v>
      </c>
      <c r="C5" s="3">
        <v>56.154000000000003</v>
      </c>
      <c r="D5" s="3">
        <v>0</v>
      </c>
      <c r="E5" s="3">
        <v>23.39</v>
      </c>
      <c r="F5" s="3">
        <v>8.2000000000000003E-2</v>
      </c>
      <c r="G5" s="3">
        <v>0</v>
      </c>
      <c r="H5" s="3">
        <v>0</v>
      </c>
      <c r="I5" s="3">
        <v>9.0760000000000005</v>
      </c>
      <c r="J5" s="3">
        <v>8.1300000000000008</v>
      </c>
      <c r="K5" s="3">
        <v>0.66800000000000004</v>
      </c>
      <c r="L5" s="13">
        <v>99.564999999999998</v>
      </c>
      <c r="M5" s="3">
        <v>2.4729999999999999</v>
      </c>
      <c r="N5" s="3">
        <v>0.108</v>
      </c>
      <c r="O5" s="3">
        <v>3.4839000000000002E-2</v>
      </c>
      <c r="P5" s="3">
        <v>7.8460000000000001</v>
      </c>
      <c r="Q5" s="3">
        <v>3.8490000000000002</v>
      </c>
      <c r="R5" s="3">
        <v>0</v>
      </c>
      <c r="S5" s="3">
        <v>0.01</v>
      </c>
      <c r="T5" s="3">
        <v>0</v>
      </c>
      <c r="U5" s="3">
        <v>0</v>
      </c>
      <c r="V5" s="3">
        <v>0</v>
      </c>
      <c r="W5" s="3">
        <v>1.359</v>
      </c>
      <c r="X5" s="3">
        <v>2.2029999999999998</v>
      </c>
      <c r="Y5" s="3">
        <v>0.11899999999999999</v>
      </c>
      <c r="Z5" s="3">
        <v>15.385999999999999</v>
      </c>
      <c r="AA5" s="21">
        <f t="shared" si="0"/>
        <v>38.152723189219543</v>
      </c>
    </row>
    <row r="6" spans="1:28" x14ac:dyDescent="0.3">
      <c r="A6" s="6" t="s">
        <v>152</v>
      </c>
      <c r="B6" s="20" t="s">
        <v>146</v>
      </c>
      <c r="C6" s="3">
        <v>55.304000000000002</v>
      </c>
      <c r="D6" s="3">
        <v>0</v>
      </c>
      <c r="E6" s="3">
        <v>23.215</v>
      </c>
      <c r="F6" s="3">
        <v>2.5999999999999999E-2</v>
      </c>
      <c r="G6" s="3">
        <v>0</v>
      </c>
      <c r="H6" s="3">
        <v>4.2000000000000003E-2</v>
      </c>
      <c r="I6" s="3">
        <v>8.7919999999999998</v>
      </c>
      <c r="J6" s="3">
        <v>8.0269999999999992</v>
      </c>
      <c r="K6" s="3">
        <v>0.73</v>
      </c>
      <c r="L6" s="13">
        <v>98.09</v>
      </c>
      <c r="M6" s="3">
        <v>2.3769999999999998</v>
      </c>
      <c r="N6" s="3">
        <v>0.1</v>
      </c>
      <c r="O6" s="3">
        <v>2.2024999999999999E-2</v>
      </c>
      <c r="P6" s="3">
        <v>7.8360000000000003</v>
      </c>
      <c r="Q6" s="3">
        <v>3.8740000000000001</v>
      </c>
      <c r="R6" s="3">
        <v>0</v>
      </c>
      <c r="S6" s="3">
        <v>3.0000000000000001E-3</v>
      </c>
      <c r="T6" s="3">
        <v>0</v>
      </c>
      <c r="U6" s="3">
        <v>5.0000000000000001E-3</v>
      </c>
      <c r="V6" s="3">
        <v>0</v>
      </c>
      <c r="W6" s="3">
        <v>1.335</v>
      </c>
      <c r="X6" s="3">
        <v>2.2050000000000001</v>
      </c>
      <c r="Y6" s="3">
        <v>0.13200000000000001</v>
      </c>
      <c r="Z6" s="3">
        <v>15.39</v>
      </c>
      <c r="AA6" s="21">
        <f t="shared" si="0"/>
        <v>37.711864406779661</v>
      </c>
    </row>
    <row r="7" spans="1:28" x14ac:dyDescent="0.3">
      <c r="A7" s="6" t="s">
        <v>153</v>
      </c>
      <c r="B7" s="20" t="s">
        <v>146</v>
      </c>
      <c r="C7" s="3">
        <v>56.252000000000002</v>
      </c>
      <c r="D7" s="3">
        <v>0</v>
      </c>
      <c r="E7" s="3">
        <v>23.074000000000002</v>
      </c>
      <c r="F7" s="3">
        <v>6.7000000000000004E-2</v>
      </c>
      <c r="G7" s="3">
        <v>0</v>
      </c>
      <c r="H7" s="3">
        <v>0</v>
      </c>
      <c r="I7" s="3">
        <v>8.6440000000000001</v>
      </c>
      <c r="J7" s="3">
        <v>8.3680000000000003</v>
      </c>
      <c r="K7" s="3">
        <v>0.67400000000000004</v>
      </c>
      <c r="L7" s="13">
        <v>99.070999999999998</v>
      </c>
      <c r="M7" s="3">
        <v>2.532</v>
      </c>
      <c r="N7" s="3">
        <v>0</v>
      </c>
      <c r="O7" s="3">
        <v>1.2414E-2</v>
      </c>
      <c r="P7" s="3">
        <v>7.8869999999999996</v>
      </c>
      <c r="Q7" s="3">
        <v>3.81</v>
      </c>
      <c r="R7" s="3">
        <v>0</v>
      </c>
      <c r="S7" s="3">
        <v>8.0000000000000002E-3</v>
      </c>
      <c r="T7" s="3">
        <v>0</v>
      </c>
      <c r="U7" s="3">
        <v>0</v>
      </c>
      <c r="V7" s="3">
        <v>0</v>
      </c>
      <c r="W7" s="3">
        <v>1.2989999999999999</v>
      </c>
      <c r="X7" s="3">
        <v>2.2749999999999999</v>
      </c>
      <c r="Y7" s="3">
        <v>0.121</v>
      </c>
      <c r="Z7" s="3">
        <v>15.4</v>
      </c>
      <c r="AA7" s="21">
        <f t="shared" si="0"/>
        <v>36.345831001678789</v>
      </c>
    </row>
    <row r="8" spans="1:28" x14ac:dyDescent="0.3">
      <c r="A8" s="6" t="s">
        <v>154</v>
      </c>
      <c r="B8" s="20" t="s">
        <v>147</v>
      </c>
      <c r="C8" s="3">
        <v>48.835999999999999</v>
      </c>
      <c r="D8" s="3">
        <v>8.5000000000000006E-2</v>
      </c>
      <c r="E8" s="3">
        <v>26.45</v>
      </c>
      <c r="F8" s="3">
        <v>3.1E-2</v>
      </c>
      <c r="G8" s="3">
        <v>0</v>
      </c>
      <c r="H8" s="3">
        <v>4.0000000000000001E-3</v>
      </c>
      <c r="I8" s="3">
        <v>14.912000000000001</v>
      </c>
      <c r="J8" s="3">
        <v>4.6740000000000004</v>
      </c>
      <c r="K8" s="3">
        <v>0.496</v>
      </c>
      <c r="L8" s="13">
        <v>96.546000000000006</v>
      </c>
      <c r="M8" s="3">
        <v>1.2110000000000001</v>
      </c>
      <c r="N8" s="3">
        <v>0.13100000000000001</v>
      </c>
      <c r="O8" s="3">
        <v>1.762E-2</v>
      </c>
      <c r="P8" s="3">
        <v>7.085</v>
      </c>
      <c r="Q8" s="3">
        <v>4.5190000000000001</v>
      </c>
      <c r="R8" s="3">
        <v>8.9999999999999993E-3</v>
      </c>
      <c r="S8" s="3">
        <v>4.0000000000000001E-3</v>
      </c>
      <c r="T8" s="3">
        <v>0</v>
      </c>
      <c r="U8" s="3">
        <v>0</v>
      </c>
      <c r="V8" s="3">
        <v>0</v>
      </c>
      <c r="W8" s="3">
        <v>2.3180000000000001</v>
      </c>
      <c r="X8" s="3">
        <v>1.3149999999999999</v>
      </c>
      <c r="Y8" s="3">
        <v>9.1999999999999998E-2</v>
      </c>
      <c r="Z8" s="3">
        <v>15.342000000000001</v>
      </c>
      <c r="AA8" s="21">
        <f t="shared" si="0"/>
        <v>63.804018717313518</v>
      </c>
    </row>
    <row r="9" spans="1:28" x14ac:dyDescent="0.3">
      <c r="A9" s="6" t="s">
        <v>155</v>
      </c>
      <c r="B9" s="20" t="s">
        <v>147</v>
      </c>
      <c r="C9" s="3">
        <v>49.499000000000002</v>
      </c>
      <c r="D9" s="3">
        <v>0</v>
      </c>
      <c r="E9" s="3">
        <v>26.724</v>
      </c>
      <c r="F9" s="3">
        <v>0</v>
      </c>
      <c r="G9" s="3">
        <v>0</v>
      </c>
      <c r="H9" s="3">
        <v>0</v>
      </c>
      <c r="I9" s="3">
        <v>15.302</v>
      </c>
      <c r="J9" s="3">
        <v>4.5999999999999996</v>
      </c>
      <c r="K9" s="3">
        <v>0.48699999999999999</v>
      </c>
      <c r="L9" s="13">
        <v>97.718999999999994</v>
      </c>
      <c r="M9" s="3">
        <v>1.262</v>
      </c>
      <c r="N9" s="3">
        <v>0.14499999999999999</v>
      </c>
      <c r="O9" s="3">
        <v>1.8421E-2</v>
      </c>
      <c r="P9" s="3">
        <v>7.0960000000000001</v>
      </c>
      <c r="Q9" s="3">
        <v>4.5119999999999996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2.35</v>
      </c>
      <c r="X9" s="3">
        <v>1.2789999999999999</v>
      </c>
      <c r="Y9" s="3">
        <v>8.8999999999999996E-2</v>
      </c>
      <c r="Z9" s="3">
        <v>15.326000000000001</v>
      </c>
      <c r="AA9" s="21">
        <f t="shared" si="0"/>
        <v>64.75613116561037</v>
      </c>
    </row>
    <row r="10" spans="1:28" x14ac:dyDescent="0.3">
      <c r="A10" s="6" t="s">
        <v>156</v>
      </c>
      <c r="B10" s="20" t="s">
        <v>147</v>
      </c>
      <c r="C10" s="3">
        <v>49.323</v>
      </c>
      <c r="D10" s="3">
        <v>3.2000000000000001E-2</v>
      </c>
      <c r="E10" s="3">
        <v>26.606000000000002</v>
      </c>
      <c r="F10" s="3">
        <v>1.2999999999999999E-2</v>
      </c>
      <c r="G10" s="3">
        <v>0</v>
      </c>
      <c r="H10" s="3">
        <v>0</v>
      </c>
      <c r="I10" s="3">
        <v>15.237</v>
      </c>
      <c r="J10" s="3">
        <v>4.4859999999999998</v>
      </c>
      <c r="K10" s="3">
        <v>0.495</v>
      </c>
      <c r="L10" s="13">
        <v>97.1</v>
      </c>
      <c r="M10" s="3">
        <v>1.1719999999999999</v>
      </c>
      <c r="N10" s="3">
        <v>0</v>
      </c>
      <c r="O10" s="3">
        <v>0</v>
      </c>
      <c r="P10" s="3">
        <v>7.0990000000000002</v>
      </c>
      <c r="Q10" s="3">
        <v>4.51</v>
      </c>
      <c r="R10" s="3">
        <v>3.0000000000000001E-3</v>
      </c>
      <c r="S10" s="3">
        <v>2E-3</v>
      </c>
      <c r="T10" s="3">
        <v>0</v>
      </c>
      <c r="U10" s="3">
        <v>0</v>
      </c>
      <c r="V10" s="3">
        <v>0</v>
      </c>
      <c r="W10" s="3">
        <v>2.35</v>
      </c>
      <c r="X10" s="3">
        <v>1.252</v>
      </c>
      <c r="Y10" s="3">
        <v>9.0999999999999998E-2</v>
      </c>
      <c r="Z10" s="3">
        <v>15.307</v>
      </c>
      <c r="AA10" s="21">
        <f t="shared" si="0"/>
        <v>65.241532481954465</v>
      </c>
    </row>
    <row r="11" spans="1:28" x14ac:dyDescent="0.3">
      <c r="A11" s="6" t="s">
        <v>157</v>
      </c>
      <c r="B11" s="20" t="s">
        <v>147</v>
      </c>
      <c r="C11" s="3">
        <v>49.53</v>
      </c>
      <c r="D11" s="3">
        <v>3.3000000000000002E-2</v>
      </c>
      <c r="E11" s="3">
        <v>26.498999999999999</v>
      </c>
      <c r="F11" s="3">
        <v>8.9999999999999993E-3</v>
      </c>
      <c r="G11" s="3">
        <v>0</v>
      </c>
      <c r="H11" s="3">
        <v>0</v>
      </c>
      <c r="I11" s="3">
        <v>15.002000000000001</v>
      </c>
      <c r="J11" s="3">
        <v>4.7699999999999996</v>
      </c>
      <c r="K11" s="3">
        <v>0.49</v>
      </c>
      <c r="L11" s="13">
        <v>97.287999999999997</v>
      </c>
      <c r="M11" s="3">
        <v>1.222</v>
      </c>
      <c r="N11" s="3">
        <v>0</v>
      </c>
      <c r="O11" s="3">
        <v>3.604E-3</v>
      </c>
      <c r="P11" s="3">
        <v>7.1189999999999998</v>
      </c>
      <c r="Q11" s="3">
        <v>4.4850000000000003</v>
      </c>
      <c r="R11" s="3">
        <v>4.0000000000000001E-3</v>
      </c>
      <c r="S11" s="3">
        <v>1E-3</v>
      </c>
      <c r="T11" s="3">
        <v>0</v>
      </c>
      <c r="U11" s="3">
        <v>0</v>
      </c>
      <c r="V11" s="3">
        <v>0</v>
      </c>
      <c r="W11" s="3">
        <v>2.31</v>
      </c>
      <c r="X11" s="3">
        <v>1.329</v>
      </c>
      <c r="Y11" s="3">
        <v>0.09</v>
      </c>
      <c r="Z11" s="3">
        <v>15.337999999999999</v>
      </c>
      <c r="AA11" s="21">
        <f t="shared" si="0"/>
        <v>63.478977741137676</v>
      </c>
    </row>
    <row r="12" spans="1:28" x14ac:dyDescent="0.3">
      <c r="A12" s="6" t="s">
        <v>158</v>
      </c>
      <c r="B12" s="20" t="s">
        <v>146</v>
      </c>
      <c r="C12" s="3">
        <v>53.137</v>
      </c>
      <c r="D12" s="3">
        <v>6.6000000000000003E-2</v>
      </c>
      <c r="E12" s="3">
        <v>25.411999999999999</v>
      </c>
      <c r="F12" s="3">
        <v>0</v>
      </c>
      <c r="G12" s="3">
        <v>0</v>
      </c>
      <c r="H12" s="3">
        <v>1.2E-2</v>
      </c>
      <c r="I12" s="3">
        <v>11.14</v>
      </c>
      <c r="J12" s="3">
        <v>7.1539999999999999</v>
      </c>
      <c r="K12" s="3">
        <v>0.63800000000000001</v>
      </c>
      <c r="L12" s="13">
        <v>99.254999999999995</v>
      </c>
      <c r="M12" s="3">
        <v>2.13</v>
      </c>
      <c r="N12" s="3">
        <v>2.1000000000000001E-2</v>
      </c>
      <c r="O12" s="3">
        <v>1.4016000000000001E-2</v>
      </c>
      <c r="P12" s="3">
        <v>7.4749999999999996</v>
      </c>
      <c r="Q12" s="3">
        <v>4.21</v>
      </c>
      <c r="R12" s="3">
        <v>7.0000000000000001E-3</v>
      </c>
      <c r="S12" s="3">
        <v>0</v>
      </c>
      <c r="T12" s="3">
        <v>0</v>
      </c>
      <c r="U12" s="3">
        <v>1E-3</v>
      </c>
      <c r="V12" s="3">
        <v>0</v>
      </c>
      <c r="W12" s="3">
        <v>1.679</v>
      </c>
      <c r="X12" s="3">
        <v>1.952</v>
      </c>
      <c r="Y12" s="3">
        <v>0.115</v>
      </c>
      <c r="Z12" s="3">
        <v>15.439</v>
      </c>
      <c r="AA12" s="21">
        <f t="shared" si="0"/>
        <v>46.2407050399339</v>
      </c>
    </row>
    <row r="13" spans="1:28" x14ac:dyDescent="0.3">
      <c r="A13" s="6" t="s">
        <v>159</v>
      </c>
      <c r="B13" s="20" t="s">
        <v>146</v>
      </c>
      <c r="C13" s="3">
        <v>53.468000000000004</v>
      </c>
      <c r="D13" s="3">
        <v>0</v>
      </c>
      <c r="E13" s="3">
        <v>25.065000000000001</v>
      </c>
      <c r="F13" s="3">
        <v>0</v>
      </c>
      <c r="G13" s="3">
        <v>0</v>
      </c>
      <c r="H13" s="3">
        <v>2.1999999999999999E-2</v>
      </c>
      <c r="I13" s="3">
        <v>10.901999999999999</v>
      </c>
      <c r="J13" s="3">
        <v>7.38</v>
      </c>
      <c r="K13" s="3">
        <v>0.66200000000000003</v>
      </c>
      <c r="L13" s="13">
        <v>99.31</v>
      </c>
      <c r="M13" s="3">
        <v>2.1339999999999999</v>
      </c>
      <c r="N13" s="3">
        <v>0.18</v>
      </c>
      <c r="O13" s="3">
        <v>2.2024999999999999E-2</v>
      </c>
      <c r="P13" s="3">
        <v>7.5250000000000004</v>
      </c>
      <c r="Q13" s="3">
        <v>4.1539999999999999</v>
      </c>
      <c r="R13" s="3">
        <v>0</v>
      </c>
      <c r="S13" s="3">
        <v>0</v>
      </c>
      <c r="T13" s="3">
        <v>0</v>
      </c>
      <c r="U13" s="3">
        <v>3.0000000000000001E-3</v>
      </c>
      <c r="V13" s="3">
        <v>0</v>
      </c>
      <c r="W13" s="3">
        <v>1.6439999999999999</v>
      </c>
      <c r="X13" s="3">
        <v>2.0139999999999998</v>
      </c>
      <c r="Y13" s="3">
        <v>0.11899999999999999</v>
      </c>
      <c r="Z13" s="3">
        <v>15.459</v>
      </c>
      <c r="AA13" s="21">
        <f t="shared" si="0"/>
        <v>44.942591580098416</v>
      </c>
    </row>
    <row r="14" spans="1:28" x14ac:dyDescent="0.3">
      <c r="A14" s="6" t="s">
        <v>160</v>
      </c>
      <c r="B14" s="20" t="s">
        <v>146</v>
      </c>
      <c r="C14" s="3">
        <v>55.328000000000003</v>
      </c>
      <c r="D14" s="3">
        <v>8.1000000000000003E-2</v>
      </c>
      <c r="E14" s="3">
        <v>24.774999999999999</v>
      </c>
      <c r="F14" s="3">
        <v>3.6999999999999998E-2</v>
      </c>
      <c r="G14" s="3">
        <v>2.1000000000000001E-2</v>
      </c>
      <c r="H14" s="3">
        <v>1.7999999999999999E-2</v>
      </c>
      <c r="I14" s="3">
        <v>9.48</v>
      </c>
      <c r="J14" s="3">
        <v>8.2889999999999997</v>
      </c>
      <c r="K14" s="3">
        <v>0.66500000000000004</v>
      </c>
      <c r="L14" s="13">
        <v>100.435</v>
      </c>
      <c r="M14" s="3">
        <v>2.1989999999999998</v>
      </c>
      <c r="N14" s="3">
        <v>0</v>
      </c>
      <c r="O14" s="3">
        <v>1.5217E-2</v>
      </c>
      <c r="P14" s="3">
        <v>7.6630000000000003</v>
      </c>
      <c r="Q14" s="3">
        <v>4.0410000000000004</v>
      </c>
      <c r="R14" s="3">
        <v>8.0000000000000002E-3</v>
      </c>
      <c r="S14" s="3">
        <v>4.0000000000000001E-3</v>
      </c>
      <c r="T14" s="3">
        <v>0</v>
      </c>
      <c r="U14" s="3">
        <v>2E-3</v>
      </c>
      <c r="V14" s="3">
        <v>4.0000000000000001E-3</v>
      </c>
      <c r="W14" s="3">
        <v>1.407</v>
      </c>
      <c r="X14" s="3">
        <v>2.226</v>
      </c>
      <c r="Y14" s="3">
        <v>0.11799999999999999</v>
      </c>
      <c r="Z14" s="3">
        <v>15.473000000000001</v>
      </c>
      <c r="AA14" s="21">
        <f t="shared" si="0"/>
        <v>38.728323699421971</v>
      </c>
    </row>
    <row r="15" spans="1:28" x14ac:dyDescent="0.3">
      <c r="A15" s="6" t="s">
        <v>161</v>
      </c>
      <c r="B15" s="20" t="s">
        <v>146</v>
      </c>
      <c r="C15" s="3">
        <v>54.988</v>
      </c>
      <c r="D15" s="3">
        <v>0</v>
      </c>
      <c r="E15" s="3">
        <v>23.837</v>
      </c>
      <c r="F15" s="3">
        <v>4.9000000000000002E-2</v>
      </c>
      <c r="G15" s="3">
        <v>8.0000000000000002E-3</v>
      </c>
      <c r="H15" s="3">
        <v>7.3999999999999996E-2</v>
      </c>
      <c r="I15" s="3">
        <v>8.9920000000000009</v>
      </c>
      <c r="J15" s="3">
        <v>8.2539999999999996</v>
      </c>
      <c r="K15" s="3">
        <v>0.628</v>
      </c>
      <c r="L15" s="13">
        <v>98.861000000000004</v>
      </c>
      <c r="M15" s="3">
        <v>2.605</v>
      </c>
      <c r="N15" s="3">
        <v>2E-3</v>
      </c>
      <c r="O15" s="3">
        <v>5.2050000000000004E-3</v>
      </c>
      <c r="P15" s="3">
        <v>7.75</v>
      </c>
      <c r="Q15" s="3">
        <v>3.9569999999999999</v>
      </c>
      <c r="R15" s="3">
        <v>0</v>
      </c>
      <c r="S15" s="3">
        <v>6.0000000000000001E-3</v>
      </c>
      <c r="T15" s="3">
        <v>0</v>
      </c>
      <c r="U15" s="3">
        <v>8.9999999999999993E-3</v>
      </c>
      <c r="V15" s="3">
        <v>2E-3</v>
      </c>
      <c r="W15" s="3">
        <v>1.3580000000000001</v>
      </c>
      <c r="X15" s="3">
        <v>2.2559999999999998</v>
      </c>
      <c r="Y15" s="3">
        <v>0.113</v>
      </c>
      <c r="Z15" s="3">
        <v>15.451000000000001</v>
      </c>
      <c r="AA15" s="21">
        <f t="shared" si="0"/>
        <v>37.576092971776433</v>
      </c>
    </row>
    <row r="16" spans="1:28" x14ac:dyDescent="0.3">
      <c r="A16" s="6" t="s">
        <v>162</v>
      </c>
      <c r="B16" s="20" t="s">
        <v>146</v>
      </c>
      <c r="C16" s="3">
        <v>53.91</v>
      </c>
      <c r="D16" s="3">
        <v>0</v>
      </c>
      <c r="E16" s="3">
        <v>24.459</v>
      </c>
      <c r="F16" s="3">
        <v>2.7E-2</v>
      </c>
      <c r="G16" s="3">
        <v>6.0000000000000001E-3</v>
      </c>
      <c r="H16" s="3">
        <v>0</v>
      </c>
      <c r="I16" s="3">
        <v>10.242000000000001</v>
      </c>
      <c r="J16" s="3">
        <v>7.3719999999999999</v>
      </c>
      <c r="K16" s="3">
        <v>1.0999999999999999E-2</v>
      </c>
      <c r="L16" s="13">
        <v>97.771000000000001</v>
      </c>
      <c r="M16" s="3">
        <v>2.2069999999999999</v>
      </c>
      <c r="N16" s="3">
        <v>0</v>
      </c>
      <c r="O16" s="3">
        <v>1.4016000000000001E-2</v>
      </c>
      <c r="P16" s="3">
        <v>7.6449999999999996</v>
      </c>
      <c r="Q16" s="3">
        <v>4.085</v>
      </c>
      <c r="R16" s="3">
        <v>0</v>
      </c>
      <c r="S16" s="3">
        <v>3.0000000000000001E-3</v>
      </c>
      <c r="T16" s="3">
        <v>0</v>
      </c>
      <c r="U16" s="3">
        <v>0</v>
      </c>
      <c r="V16" s="3">
        <v>1E-3</v>
      </c>
      <c r="W16" s="3">
        <v>1.556</v>
      </c>
      <c r="X16" s="3">
        <v>2.0270000000000001</v>
      </c>
      <c r="Y16" s="3">
        <v>2E-3</v>
      </c>
      <c r="Z16" s="3">
        <v>15.319000000000001</v>
      </c>
      <c r="AA16" s="21">
        <f t="shared" si="0"/>
        <v>43.427295562377893</v>
      </c>
    </row>
    <row r="17" spans="1:27" x14ac:dyDescent="0.3">
      <c r="A17" s="6" t="s">
        <v>163</v>
      </c>
      <c r="B17" s="20" t="s">
        <v>146</v>
      </c>
      <c r="C17" s="3">
        <v>53.905999999999999</v>
      </c>
      <c r="D17" s="3">
        <v>9.7000000000000003E-2</v>
      </c>
      <c r="E17" s="3">
        <v>24.291</v>
      </c>
      <c r="F17" s="3">
        <v>3.5000000000000003E-2</v>
      </c>
      <c r="G17" s="3">
        <v>0</v>
      </c>
      <c r="H17" s="3">
        <v>0</v>
      </c>
      <c r="I17" s="3">
        <v>9.2530000000000001</v>
      </c>
      <c r="J17" s="3">
        <v>7.9279999999999999</v>
      </c>
      <c r="K17" s="3">
        <v>0.64900000000000002</v>
      </c>
      <c r="L17" s="13">
        <v>98.070999999999998</v>
      </c>
      <c r="M17" s="3">
        <v>2.444</v>
      </c>
      <c r="N17" s="3">
        <v>0</v>
      </c>
      <c r="O17" s="3">
        <v>8.0090000000000005E-3</v>
      </c>
      <c r="P17" s="3">
        <v>7.657</v>
      </c>
      <c r="Q17" s="3">
        <v>4.0640000000000001</v>
      </c>
      <c r="R17" s="3">
        <v>0.01</v>
      </c>
      <c r="S17" s="3">
        <v>4.0000000000000001E-3</v>
      </c>
      <c r="T17" s="3">
        <v>0</v>
      </c>
      <c r="U17" s="3">
        <v>0</v>
      </c>
      <c r="V17" s="3">
        <v>0</v>
      </c>
      <c r="W17" s="3">
        <v>1.4079999999999999</v>
      </c>
      <c r="X17" s="3">
        <v>2.1840000000000002</v>
      </c>
      <c r="Y17" s="3">
        <v>0.11799999999999999</v>
      </c>
      <c r="Z17" s="3">
        <v>15.445</v>
      </c>
      <c r="AA17" s="21">
        <f t="shared" si="0"/>
        <v>39.198218262806236</v>
      </c>
    </row>
    <row r="18" spans="1:27" x14ac:dyDescent="0.3">
      <c r="A18" s="6" t="s">
        <v>164</v>
      </c>
      <c r="B18" s="20" t="s">
        <v>146</v>
      </c>
      <c r="C18" s="3">
        <v>53.268000000000001</v>
      </c>
      <c r="D18" s="3">
        <v>0.108</v>
      </c>
      <c r="E18" s="3">
        <v>24.702999999999999</v>
      </c>
      <c r="F18" s="3">
        <v>0.05</v>
      </c>
      <c r="G18" s="3">
        <v>0</v>
      </c>
      <c r="H18" s="3">
        <v>0</v>
      </c>
      <c r="I18" s="3">
        <v>10.439</v>
      </c>
      <c r="J18" s="3">
        <v>7.31</v>
      </c>
      <c r="K18" s="3">
        <v>0.58499999999999996</v>
      </c>
      <c r="L18" s="13">
        <v>98.182000000000002</v>
      </c>
      <c r="M18" s="3">
        <v>2.1869999999999998</v>
      </c>
      <c r="N18" s="3">
        <v>0</v>
      </c>
      <c r="O18" s="3">
        <v>1.0411E-2</v>
      </c>
      <c r="P18" s="3">
        <v>7.5620000000000003</v>
      </c>
      <c r="Q18" s="3">
        <v>4.13</v>
      </c>
      <c r="R18" s="3">
        <v>1.2E-2</v>
      </c>
      <c r="S18" s="3">
        <v>6.0000000000000001E-3</v>
      </c>
      <c r="T18" s="3">
        <v>0</v>
      </c>
      <c r="U18" s="3">
        <v>0</v>
      </c>
      <c r="V18" s="3">
        <v>0</v>
      </c>
      <c r="W18" s="3">
        <v>1.5880000000000001</v>
      </c>
      <c r="X18" s="3">
        <v>2.012</v>
      </c>
      <c r="Y18" s="3">
        <v>0.106</v>
      </c>
      <c r="Z18" s="3">
        <v>15.416</v>
      </c>
      <c r="AA18" s="21">
        <f t="shared" si="0"/>
        <v>44.111111111111114</v>
      </c>
    </row>
    <row r="19" spans="1:27" x14ac:dyDescent="0.3">
      <c r="A19" s="6" t="s">
        <v>165</v>
      </c>
      <c r="B19" s="20" t="s">
        <v>146</v>
      </c>
      <c r="C19" s="3">
        <v>53.521000000000001</v>
      </c>
      <c r="D19" s="3">
        <v>0</v>
      </c>
      <c r="E19" s="3">
        <v>24.777000000000001</v>
      </c>
      <c r="F19" s="3">
        <v>7.2999999999999995E-2</v>
      </c>
      <c r="G19" s="3">
        <v>0</v>
      </c>
      <c r="H19" s="3">
        <v>0</v>
      </c>
      <c r="I19" s="3">
        <v>10.372</v>
      </c>
      <c r="J19" s="3">
        <v>7.47</v>
      </c>
      <c r="K19" s="3">
        <v>0.58799999999999997</v>
      </c>
      <c r="L19" s="13">
        <v>98.524000000000001</v>
      </c>
      <c r="M19" s="3">
        <v>2.1989999999999998</v>
      </c>
      <c r="N19" s="3">
        <v>0</v>
      </c>
      <c r="O19" s="3">
        <v>8.0090000000000005E-3</v>
      </c>
      <c r="P19" s="3">
        <v>7.5720000000000001</v>
      </c>
      <c r="Q19" s="3">
        <v>4.1280000000000001</v>
      </c>
      <c r="R19" s="3">
        <v>0</v>
      </c>
      <c r="S19" s="3">
        <v>8.9999999999999993E-3</v>
      </c>
      <c r="T19" s="3">
        <v>0</v>
      </c>
      <c r="U19" s="3">
        <v>0</v>
      </c>
      <c r="V19" s="3">
        <v>0</v>
      </c>
      <c r="W19" s="3">
        <v>1.5720000000000001</v>
      </c>
      <c r="X19" s="3">
        <v>2.0489999999999999</v>
      </c>
      <c r="Y19" s="3">
        <v>0.106</v>
      </c>
      <c r="Z19" s="3">
        <v>15.436</v>
      </c>
      <c r="AA19" s="21">
        <f t="shared" si="0"/>
        <v>43.413421706710849</v>
      </c>
    </row>
    <row r="20" spans="1:27" x14ac:dyDescent="0.3">
      <c r="A20" s="6" t="s">
        <v>166</v>
      </c>
      <c r="B20" s="20" t="s">
        <v>147</v>
      </c>
      <c r="C20" s="3">
        <v>48.58</v>
      </c>
      <c r="D20" s="3">
        <v>0</v>
      </c>
      <c r="E20" s="3">
        <v>26.405000000000001</v>
      </c>
      <c r="F20" s="3">
        <v>4.4999999999999998E-2</v>
      </c>
      <c r="G20" s="3">
        <v>0</v>
      </c>
      <c r="H20" s="3">
        <v>0</v>
      </c>
      <c r="I20" s="3">
        <v>14.503</v>
      </c>
      <c r="J20" s="3">
        <v>5.1820000000000004</v>
      </c>
      <c r="K20" s="3">
        <v>0.51300000000000001</v>
      </c>
      <c r="L20" s="13">
        <v>96.347999999999999</v>
      </c>
      <c r="M20" s="3">
        <v>1.361</v>
      </c>
      <c r="N20" s="3">
        <v>0</v>
      </c>
      <c r="O20" s="3">
        <v>2.6429999999999999E-2</v>
      </c>
      <c r="P20" s="3">
        <v>7.0759999999999996</v>
      </c>
      <c r="Q20" s="3">
        <v>4.5289999999999999</v>
      </c>
      <c r="R20" s="3">
        <v>0</v>
      </c>
      <c r="S20" s="3">
        <v>5.0000000000000001E-3</v>
      </c>
      <c r="T20" s="3">
        <v>0</v>
      </c>
      <c r="U20" s="3">
        <v>0</v>
      </c>
      <c r="V20" s="3">
        <v>0</v>
      </c>
      <c r="W20" s="3">
        <v>2.2629999999999999</v>
      </c>
      <c r="X20" s="3">
        <v>1.4630000000000001</v>
      </c>
      <c r="Y20" s="3">
        <v>9.5000000000000001E-2</v>
      </c>
      <c r="Z20" s="3">
        <v>15.430999999999999</v>
      </c>
      <c r="AA20" s="21">
        <f t="shared" si="0"/>
        <v>60.735373054213625</v>
      </c>
    </row>
    <row r="21" spans="1:27" x14ac:dyDescent="0.3">
      <c r="A21" s="6" t="s">
        <v>167</v>
      </c>
      <c r="B21" s="20" t="s">
        <v>147</v>
      </c>
      <c r="C21" s="3">
        <v>48.610999999999997</v>
      </c>
      <c r="D21" s="3">
        <v>0</v>
      </c>
      <c r="E21" s="3">
        <v>26.498999999999999</v>
      </c>
      <c r="F21" s="3">
        <v>2.4E-2</v>
      </c>
      <c r="G21" s="3">
        <v>0</v>
      </c>
      <c r="H21" s="3">
        <v>2.9000000000000001E-2</v>
      </c>
      <c r="I21" s="3">
        <v>14.917</v>
      </c>
      <c r="J21" s="3">
        <v>4.976</v>
      </c>
      <c r="K21" s="3">
        <v>0.51400000000000001</v>
      </c>
      <c r="L21" s="13">
        <v>96.703000000000003</v>
      </c>
      <c r="M21" s="3">
        <v>1.3089999999999999</v>
      </c>
      <c r="N21" s="3">
        <v>6.3E-2</v>
      </c>
      <c r="O21" s="3">
        <v>3.3237999999999997E-2</v>
      </c>
      <c r="P21" s="3">
        <v>7.06</v>
      </c>
      <c r="Q21" s="3">
        <v>4.532</v>
      </c>
      <c r="R21" s="3">
        <v>0</v>
      </c>
      <c r="S21" s="3">
        <v>3.0000000000000001E-3</v>
      </c>
      <c r="T21" s="3">
        <v>0</v>
      </c>
      <c r="U21" s="3">
        <v>4.0000000000000001E-3</v>
      </c>
      <c r="V21" s="3">
        <v>0</v>
      </c>
      <c r="W21" s="3">
        <v>2.3210000000000002</v>
      </c>
      <c r="X21" s="3">
        <v>1.401</v>
      </c>
      <c r="Y21" s="3">
        <v>9.5000000000000001E-2</v>
      </c>
      <c r="Z21" s="3">
        <v>15.416</v>
      </c>
      <c r="AA21" s="21">
        <f t="shared" si="0"/>
        <v>62.358946802794193</v>
      </c>
    </row>
    <row r="22" spans="1:27" x14ac:dyDescent="0.3">
      <c r="A22" s="6" t="s">
        <v>168</v>
      </c>
      <c r="B22" s="20" t="s">
        <v>147</v>
      </c>
      <c r="C22" s="3">
        <v>49.188000000000002</v>
      </c>
      <c r="D22" s="3">
        <v>0</v>
      </c>
      <c r="E22" s="3">
        <v>26.385999999999999</v>
      </c>
      <c r="F22" s="3">
        <v>7.0000000000000001E-3</v>
      </c>
      <c r="G22" s="3">
        <v>4.0000000000000001E-3</v>
      </c>
      <c r="H22" s="3">
        <v>0</v>
      </c>
      <c r="I22" s="3">
        <v>14.509</v>
      </c>
      <c r="J22" s="3">
        <v>5.42</v>
      </c>
      <c r="K22" s="3">
        <v>0.5</v>
      </c>
      <c r="L22" s="13">
        <v>97.230999999999995</v>
      </c>
      <c r="M22" s="3">
        <v>1.4059999999999999</v>
      </c>
      <c r="N22" s="3">
        <v>2.8000000000000001E-2</v>
      </c>
      <c r="O22" s="3">
        <v>4.4851000000000002E-2</v>
      </c>
      <c r="P22" s="3">
        <v>7.1040000000000001</v>
      </c>
      <c r="Q22" s="3">
        <v>4.4880000000000004</v>
      </c>
      <c r="R22" s="3">
        <v>0</v>
      </c>
      <c r="S22" s="3">
        <v>1E-3</v>
      </c>
      <c r="T22" s="3">
        <v>0</v>
      </c>
      <c r="U22" s="3">
        <v>0</v>
      </c>
      <c r="V22" s="3">
        <v>1E-3</v>
      </c>
      <c r="W22" s="3">
        <v>2.2450000000000001</v>
      </c>
      <c r="X22" s="3">
        <v>1.518</v>
      </c>
      <c r="Y22" s="3">
        <v>9.1999999999999998E-2</v>
      </c>
      <c r="Z22" s="3">
        <v>15.449</v>
      </c>
      <c r="AA22" s="21">
        <f t="shared" si="0"/>
        <v>59.659845867658788</v>
      </c>
    </row>
    <row r="23" spans="1:27" x14ac:dyDescent="0.3">
      <c r="A23" s="6" t="s">
        <v>169</v>
      </c>
      <c r="B23" s="20" t="s">
        <v>147</v>
      </c>
      <c r="C23" s="3">
        <v>49.072000000000003</v>
      </c>
      <c r="D23" s="3">
        <v>0</v>
      </c>
      <c r="E23" s="3">
        <v>26.018999999999998</v>
      </c>
      <c r="F23" s="3">
        <v>1E-3</v>
      </c>
      <c r="G23" s="3">
        <v>1E-3</v>
      </c>
      <c r="H23" s="3">
        <v>1.2999999999999999E-2</v>
      </c>
      <c r="I23" s="3">
        <v>14.228999999999999</v>
      </c>
      <c r="J23" s="3">
        <v>5.2779999999999996</v>
      </c>
      <c r="K23" s="3">
        <v>0.495</v>
      </c>
      <c r="L23" s="13">
        <v>96.375</v>
      </c>
      <c r="M23" s="3">
        <v>1.4970000000000001</v>
      </c>
      <c r="N23" s="3">
        <v>3.7999999999999999E-2</v>
      </c>
      <c r="O23" s="3">
        <v>3.4438999999999997E-2</v>
      </c>
      <c r="P23" s="3">
        <v>7.1449999999999996</v>
      </c>
      <c r="Q23" s="3">
        <v>4.4610000000000003</v>
      </c>
      <c r="R23" s="3">
        <v>0</v>
      </c>
      <c r="S23" s="3">
        <v>0</v>
      </c>
      <c r="T23" s="3">
        <v>0</v>
      </c>
      <c r="U23" s="3">
        <v>2E-3</v>
      </c>
      <c r="V23" s="3">
        <v>0</v>
      </c>
      <c r="W23" s="3">
        <v>2.2200000000000002</v>
      </c>
      <c r="X23" s="3">
        <v>1.49</v>
      </c>
      <c r="Y23" s="3">
        <v>9.1999999999999998E-2</v>
      </c>
      <c r="Z23" s="3">
        <v>15.41</v>
      </c>
      <c r="AA23" s="21">
        <f t="shared" si="0"/>
        <v>59.838274932614567</v>
      </c>
    </row>
    <row r="24" spans="1:27" x14ac:dyDescent="0.3">
      <c r="A24" s="6" t="s">
        <v>170</v>
      </c>
      <c r="B24" s="20" t="s">
        <v>146</v>
      </c>
      <c r="C24" s="3">
        <v>56.256999999999998</v>
      </c>
      <c r="D24" s="3">
        <v>0.03</v>
      </c>
      <c r="E24" s="3">
        <v>23.167999999999999</v>
      </c>
      <c r="F24" s="3">
        <v>2.4E-2</v>
      </c>
      <c r="G24" s="3">
        <v>0</v>
      </c>
      <c r="H24" s="3">
        <v>0</v>
      </c>
      <c r="I24" s="3">
        <v>7.5419999999999998</v>
      </c>
      <c r="J24" s="3">
        <v>9.0890000000000004</v>
      </c>
      <c r="K24" s="3">
        <v>0.84099999999999997</v>
      </c>
      <c r="L24" s="13">
        <v>99.213999999999999</v>
      </c>
      <c r="M24" s="3">
        <v>2.8519999999999999</v>
      </c>
      <c r="N24" s="3">
        <v>8.7999999999999995E-2</v>
      </c>
      <c r="O24" s="3">
        <v>1.601E-3</v>
      </c>
      <c r="P24" s="3">
        <v>7.8970000000000002</v>
      </c>
      <c r="Q24" s="3">
        <v>3.83</v>
      </c>
      <c r="R24" s="3">
        <v>3.0000000000000001E-3</v>
      </c>
      <c r="S24" s="3">
        <v>3.0000000000000001E-3</v>
      </c>
      <c r="T24" s="3">
        <v>0</v>
      </c>
      <c r="U24" s="3">
        <v>0</v>
      </c>
      <c r="V24" s="3">
        <v>0</v>
      </c>
      <c r="W24" s="3">
        <v>1.1339999999999999</v>
      </c>
      <c r="X24" s="3">
        <v>2.4740000000000002</v>
      </c>
      <c r="Y24" s="3">
        <v>0.151</v>
      </c>
      <c r="Z24" s="3">
        <v>15.492000000000001</v>
      </c>
      <c r="AA24" s="21">
        <f t="shared" si="0"/>
        <v>31.430155210643012</v>
      </c>
    </row>
    <row r="25" spans="1:27" x14ac:dyDescent="0.3">
      <c r="A25" s="6" t="s">
        <v>171</v>
      </c>
      <c r="B25" s="20" t="s">
        <v>146</v>
      </c>
      <c r="C25" s="3">
        <v>55.747999999999998</v>
      </c>
      <c r="D25" s="3">
        <v>0</v>
      </c>
      <c r="E25" s="3">
        <v>23.286000000000001</v>
      </c>
      <c r="F25" s="3">
        <v>6.2E-2</v>
      </c>
      <c r="G25" s="3">
        <v>0</v>
      </c>
      <c r="H25" s="3">
        <v>0.04</v>
      </c>
      <c r="I25" s="3">
        <v>7.6529999999999996</v>
      </c>
      <c r="J25" s="3">
        <v>9.1189999999999998</v>
      </c>
      <c r="K25" s="3">
        <v>0.64400000000000002</v>
      </c>
      <c r="L25" s="13">
        <v>98.834000000000003</v>
      </c>
      <c r="M25" s="3">
        <v>2.843</v>
      </c>
      <c r="N25" s="3">
        <v>6.7000000000000004E-2</v>
      </c>
      <c r="O25" s="3">
        <v>1.6819000000000001E-2</v>
      </c>
      <c r="P25" s="3">
        <v>7.8609999999999998</v>
      </c>
      <c r="Q25" s="3">
        <v>3.867</v>
      </c>
      <c r="R25" s="3">
        <v>0</v>
      </c>
      <c r="S25" s="3">
        <v>7.0000000000000001E-3</v>
      </c>
      <c r="T25" s="3">
        <v>0</v>
      </c>
      <c r="U25" s="3">
        <v>5.0000000000000001E-3</v>
      </c>
      <c r="V25" s="3">
        <v>0</v>
      </c>
      <c r="W25" s="3">
        <v>1.1559999999999999</v>
      </c>
      <c r="X25" s="3">
        <v>2.4929999999999999</v>
      </c>
      <c r="Y25" s="3">
        <v>0.11600000000000001</v>
      </c>
      <c r="Z25" s="3">
        <v>15.505000000000001</v>
      </c>
      <c r="AA25" s="21">
        <f t="shared" si="0"/>
        <v>31.67991230474102</v>
      </c>
    </row>
    <row r="26" spans="1:27" x14ac:dyDescent="0.3">
      <c r="A26" s="6" t="s">
        <v>172</v>
      </c>
      <c r="B26" s="20" t="s">
        <v>146</v>
      </c>
      <c r="C26" s="3">
        <v>56.506999999999998</v>
      </c>
      <c r="D26" s="3">
        <v>0</v>
      </c>
      <c r="E26" s="3">
        <v>23.709</v>
      </c>
      <c r="F26" s="3">
        <v>2.8000000000000001E-2</v>
      </c>
      <c r="G26" s="3">
        <v>0</v>
      </c>
      <c r="H26" s="3">
        <v>5.0000000000000001E-3</v>
      </c>
      <c r="I26" s="3">
        <v>8.0259999999999998</v>
      </c>
      <c r="J26" s="3">
        <v>8.7889999999999997</v>
      </c>
      <c r="K26" s="3">
        <v>0.74399999999999999</v>
      </c>
      <c r="L26" s="13">
        <v>100.143</v>
      </c>
      <c r="M26" s="3">
        <v>2.7989999999999999</v>
      </c>
      <c r="N26" s="3">
        <v>0.16800000000000001</v>
      </c>
      <c r="O26" s="3">
        <v>2.8431999999999999E-2</v>
      </c>
      <c r="P26" s="3">
        <v>7.859</v>
      </c>
      <c r="Q26" s="3">
        <v>3.883</v>
      </c>
      <c r="R26" s="3">
        <v>0</v>
      </c>
      <c r="S26" s="3">
        <v>3.0000000000000001E-3</v>
      </c>
      <c r="T26" s="3">
        <v>0</v>
      </c>
      <c r="U26" s="3">
        <v>1E-3</v>
      </c>
      <c r="V26" s="3">
        <v>0</v>
      </c>
      <c r="W26" s="3">
        <v>1.196</v>
      </c>
      <c r="X26" s="3">
        <v>2.37</v>
      </c>
      <c r="Y26" s="3">
        <v>0.13200000000000001</v>
      </c>
      <c r="Z26" s="3">
        <v>15.444000000000001</v>
      </c>
      <c r="AA26" s="21">
        <f t="shared" si="0"/>
        <v>33.538979248457657</v>
      </c>
    </row>
    <row r="27" spans="1:27" x14ac:dyDescent="0.3">
      <c r="A27" s="6" t="s">
        <v>173</v>
      </c>
      <c r="B27" s="20" t="s">
        <v>146</v>
      </c>
      <c r="C27" s="3">
        <v>55.198999999999998</v>
      </c>
      <c r="D27" s="3">
        <v>0</v>
      </c>
      <c r="E27" s="3">
        <v>23.04</v>
      </c>
      <c r="F27" s="3">
        <v>6.0000000000000001E-3</v>
      </c>
      <c r="G27" s="3">
        <v>0.01</v>
      </c>
      <c r="H27" s="3">
        <v>0.02</v>
      </c>
      <c r="I27" s="3">
        <v>7.8310000000000004</v>
      </c>
      <c r="J27" s="3">
        <v>8.657</v>
      </c>
      <c r="K27" s="3">
        <v>0.79800000000000004</v>
      </c>
      <c r="L27" s="13">
        <v>97.734999999999999</v>
      </c>
      <c r="M27" s="3">
        <v>2.7770000000000001</v>
      </c>
      <c r="N27" s="3">
        <v>0</v>
      </c>
      <c r="O27" s="3">
        <v>9.6109999999999998E-3</v>
      </c>
      <c r="P27" s="3">
        <v>7.8639999999999999</v>
      </c>
      <c r="Q27" s="3">
        <v>3.8650000000000002</v>
      </c>
      <c r="R27" s="3">
        <v>0</v>
      </c>
      <c r="S27" s="3">
        <v>1E-3</v>
      </c>
      <c r="T27" s="3">
        <v>0</v>
      </c>
      <c r="U27" s="3">
        <v>2E-3</v>
      </c>
      <c r="V27" s="3">
        <v>2E-3</v>
      </c>
      <c r="W27" s="3">
        <v>1.1950000000000001</v>
      </c>
      <c r="X27" s="3">
        <v>2.391</v>
      </c>
      <c r="Y27" s="3">
        <v>0.14499999999999999</v>
      </c>
      <c r="Z27" s="3">
        <v>15.465</v>
      </c>
      <c r="AA27" s="21">
        <f t="shared" si="0"/>
        <v>33.324037925264918</v>
      </c>
    </row>
    <row r="28" spans="1:27" x14ac:dyDescent="0.3">
      <c r="A28" s="6" t="s">
        <v>174</v>
      </c>
      <c r="B28" s="20" t="s">
        <v>146</v>
      </c>
      <c r="C28" s="3">
        <v>56.600999999999999</v>
      </c>
      <c r="D28" s="3">
        <v>0.11700000000000001</v>
      </c>
      <c r="E28" s="3">
        <v>22.913</v>
      </c>
      <c r="F28" s="3">
        <v>0</v>
      </c>
      <c r="G28" s="3">
        <v>0</v>
      </c>
      <c r="H28" s="3">
        <v>1.7999999999999999E-2</v>
      </c>
      <c r="I28" s="3">
        <v>7.58</v>
      </c>
      <c r="J28" s="3">
        <v>8.9819999999999993</v>
      </c>
      <c r="K28" s="3">
        <v>0.92500000000000004</v>
      </c>
      <c r="L28" s="13">
        <v>99.391999999999996</v>
      </c>
      <c r="M28" s="3">
        <v>2.76</v>
      </c>
      <c r="N28" s="3">
        <v>0.14499999999999999</v>
      </c>
      <c r="O28" s="3">
        <v>1.4016000000000001E-2</v>
      </c>
      <c r="P28" s="3">
        <v>7.9290000000000003</v>
      </c>
      <c r="Q28" s="3">
        <v>3.78</v>
      </c>
      <c r="R28" s="3">
        <v>1.2E-2</v>
      </c>
      <c r="S28" s="3">
        <v>0</v>
      </c>
      <c r="T28" s="3">
        <v>0</v>
      </c>
      <c r="U28" s="3">
        <v>2E-3</v>
      </c>
      <c r="V28" s="3">
        <v>0</v>
      </c>
      <c r="W28" s="3">
        <v>1.1379999999999999</v>
      </c>
      <c r="X28" s="3">
        <v>2.44</v>
      </c>
      <c r="Y28" s="3">
        <v>0.16500000000000001</v>
      </c>
      <c r="Z28" s="3">
        <v>15.465999999999999</v>
      </c>
      <c r="AA28" s="21">
        <f t="shared" si="0"/>
        <v>31.805477920626046</v>
      </c>
    </row>
    <row r="29" spans="1:27" x14ac:dyDescent="0.3">
      <c r="A29" s="6" t="s">
        <v>175</v>
      </c>
      <c r="B29" s="20" t="s">
        <v>146</v>
      </c>
      <c r="C29" s="3">
        <v>57.331000000000003</v>
      </c>
      <c r="D29" s="3">
        <v>0</v>
      </c>
      <c r="E29" s="3">
        <v>22.24</v>
      </c>
      <c r="F29" s="3">
        <v>2.7E-2</v>
      </c>
      <c r="G29" s="3">
        <v>0</v>
      </c>
      <c r="H29" s="3">
        <v>0.05</v>
      </c>
      <c r="I29" s="3">
        <v>6.4690000000000003</v>
      </c>
      <c r="J29" s="3">
        <v>9.6140000000000008</v>
      </c>
      <c r="K29" s="3">
        <v>0.96199999999999997</v>
      </c>
      <c r="L29" s="13">
        <v>99.069000000000003</v>
      </c>
      <c r="M29" s="3">
        <v>3.069</v>
      </c>
      <c r="N29" s="3">
        <v>0</v>
      </c>
      <c r="O29" s="3">
        <v>0</v>
      </c>
      <c r="P29" s="3">
        <v>8.0500000000000007</v>
      </c>
      <c r="Q29" s="3">
        <v>3.6779999999999999</v>
      </c>
      <c r="R29" s="3">
        <v>0</v>
      </c>
      <c r="S29" s="3">
        <v>3.0000000000000001E-3</v>
      </c>
      <c r="T29" s="3">
        <v>0</v>
      </c>
      <c r="U29" s="3">
        <v>6.0000000000000001E-3</v>
      </c>
      <c r="V29" s="3">
        <v>0</v>
      </c>
      <c r="W29" s="3">
        <v>0.97299999999999998</v>
      </c>
      <c r="X29" s="3">
        <v>2.6179999999999999</v>
      </c>
      <c r="Y29" s="3">
        <v>0.17199999999999999</v>
      </c>
      <c r="Z29" s="3">
        <v>15.5</v>
      </c>
      <c r="AA29" s="21">
        <f t="shared" si="0"/>
        <v>27.095516569200779</v>
      </c>
    </row>
    <row r="30" spans="1:27" x14ac:dyDescent="0.3">
      <c r="A30" s="6" t="s">
        <v>176</v>
      </c>
      <c r="B30" s="20" t="s">
        <v>146</v>
      </c>
      <c r="C30" s="3">
        <v>55.47</v>
      </c>
      <c r="D30" s="3">
        <v>0</v>
      </c>
      <c r="E30" s="3">
        <v>23.466000000000001</v>
      </c>
      <c r="F30" s="3">
        <v>8.5999999999999993E-2</v>
      </c>
      <c r="G30" s="3">
        <v>1.0999999999999999E-2</v>
      </c>
      <c r="H30" s="3">
        <v>0</v>
      </c>
      <c r="I30" s="3">
        <v>8.1059999999999999</v>
      </c>
      <c r="J30" s="3">
        <v>8.8360000000000003</v>
      </c>
      <c r="K30" s="3">
        <v>0.66900000000000004</v>
      </c>
      <c r="L30" s="13">
        <v>98.917000000000002</v>
      </c>
      <c r="M30" s="3">
        <v>2.8</v>
      </c>
      <c r="N30" s="3">
        <v>0.13100000000000001</v>
      </c>
      <c r="O30" s="3">
        <v>1.1613E-2</v>
      </c>
      <c r="P30" s="3">
        <v>7.8220000000000001</v>
      </c>
      <c r="Q30" s="3">
        <v>3.8969999999999998</v>
      </c>
      <c r="R30" s="3">
        <v>0</v>
      </c>
      <c r="S30" s="3">
        <v>0.01</v>
      </c>
      <c r="T30" s="3">
        <v>0</v>
      </c>
      <c r="U30" s="3">
        <v>0</v>
      </c>
      <c r="V30" s="3">
        <v>2E-3</v>
      </c>
      <c r="W30" s="3">
        <v>1.2250000000000001</v>
      </c>
      <c r="X30" s="3">
        <v>2.4159999999999999</v>
      </c>
      <c r="Y30" s="3">
        <v>0.12</v>
      </c>
      <c r="Z30" s="3">
        <v>15.492000000000001</v>
      </c>
      <c r="AA30" s="21">
        <f t="shared" si="0"/>
        <v>33.644603131007969</v>
      </c>
    </row>
    <row r="31" spans="1:27" x14ac:dyDescent="0.3">
      <c r="A31" s="6" t="s">
        <v>177</v>
      </c>
      <c r="B31" s="20" t="s">
        <v>146</v>
      </c>
      <c r="C31" s="3">
        <v>53.429000000000002</v>
      </c>
      <c r="D31" s="3">
        <v>4.5999999999999999E-2</v>
      </c>
      <c r="E31" s="3">
        <v>23.379000000000001</v>
      </c>
      <c r="F31" s="3">
        <v>1.2E-2</v>
      </c>
      <c r="G31" s="3">
        <v>0</v>
      </c>
      <c r="H31" s="3">
        <v>4.1000000000000002E-2</v>
      </c>
      <c r="I31" s="3">
        <v>9.08</v>
      </c>
      <c r="J31" s="3">
        <v>8.2319999999999993</v>
      </c>
      <c r="K31" s="3">
        <v>0.66800000000000004</v>
      </c>
      <c r="L31" s="13">
        <v>96.811999999999998</v>
      </c>
      <c r="M31" s="3">
        <v>2.4489999999999998</v>
      </c>
      <c r="N31" s="3">
        <v>0</v>
      </c>
      <c r="O31" s="3">
        <v>1.1613E-2</v>
      </c>
      <c r="P31" s="3">
        <v>7.7039999999999997</v>
      </c>
      <c r="Q31" s="3">
        <v>3.97</v>
      </c>
      <c r="R31" s="3">
        <v>5.0000000000000001E-3</v>
      </c>
      <c r="S31" s="3">
        <v>1E-3</v>
      </c>
      <c r="T31" s="3">
        <v>0</v>
      </c>
      <c r="U31" s="3">
        <v>5.0000000000000001E-3</v>
      </c>
      <c r="V31" s="3">
        <v>0</v>
      </c>
      <c r="W31" s="3">
        <v>1.403</v>
      </c>
      <c r="X31" s="3">
        <v>2.302</v>
      </c>
      <c r="Y31" s="3">
        <v>0.123</v>
      </c>
      <c r="Z31" s="3">
        <v>15.513</v>
      </c>
      <c r="AA31" s="21">
        <f t="shared" si="0"/>
        <v>37.867746288798919</v>
      </c>
    </row>
    <row r="32" spans="1:27" x14ac:dyDescent="0.3">
      <c r="A32" s="6" t="s">
        <v>178</v>
      </c>
      <c r="B32" s="20" t="s">
        <v>146</v>
      </c>
      <c r="C32" s="3">
        <v>52.969000000000001</v>
      </c>
      <c r="D32" s="3">
        <v>0.1</v>
      </c>
      <c r="E32" s="3">
        <v>23.341999999999999</v>
      </c>
      <c r="F32" s="3">
        <v>5.2999999999999999E-2</v>
      </c>
      <c r="G32" s="3">
        <v>5.0999999999999997E-2</v>
      </c>
      <c r="H32" s="3">
        <v>0</v>
      </c>
      <c r="I32" s="3">
        <v>8.8780000000000001</v>
      </c>
      <c r="J32" s="3">
        <v>8.1609999999999996</v>
      </c>
      <c r="K32" s="3">
        <v>0.66500000000000004</v>
      </c>
      <c r="L32" s="13">
        <v>96.185000000000002</v>
      </c>
      <c r="M32" s="3">
        <v>2.536</v>
      </c>
      <c r="N32" s="3">
        <v>0</v>
      </c>
      <c r="O32" s="3">
        <v>8.0000000000000004E-4</v>
      </c>
      <c r="P32" s="3">
        <v>7.6890000000000001</v>
      </c>
      <c r="Q32" s="3">
        <v>3.99</v>
      </c>
      <c r="R32" s="3">
        <v>1.0999999999999999E-2</v>
      </c>
      <c r="S32" s="3">
        <v>6.0000000000000001E-3</v>
      </c>
      <c r="T32" s="3">
        <v>0</v>
      </c>
      <c r="U32" s="3">
        <v>0</v>
      </c>
      <c r="V32" s="3">
        <v>1.0999999999999999E-2</v>
      </c>
      <c r="W32" s="3">
        <v>1.381</v>
      </c>
      <c r="X32" s="3">
        <v>2.2970000000000002</v>
      </c>
      <c r="Y32" s="3">
        <v>0.123</v>
      </c>
      <c r="Z32" s="3">
        <v>15.507999999999999</v>
      </c>
      <c r="AA32" s="21">
        <f t="shared" si="0"/>
        <v>37.547580206634038</v>
      </c>
    </row>
    <row r="33" spans="1:27" x14ac:dyDescent="0.3">
      <c r="A33" s="6" t="s">
        <v>179</v>
      </c>
      <c r="B33" s="20" t="s">
        <v>146</v>
      </c>
      <c r="C33" s="3">
        <v>53.427</v>
      </c>
      <c r="D33" s="3">
        <v>3.3000000000000002E-2</v>
      </c>
      <c r="E33" s="3">
        <v>23.318000000000001</v>
      </c>
      <c r="F33" s="3">
        <v>8.3000000000000004E-2</v>
      </c>
      <c r="G33" s="3">
        <v>0</v>
      </c>
      <c r="H33" s="3">
        <v>0</v>
      </c>
      <c r="I33" s="3">
        <v>9.2029999999999994</v>
      </c>
      <c r="J33" s="3">
        <v>8.0909999999999993</v>
      </c>
      <c r="K33" s="3">
        <v>0.73899999999999999</v>
      </c>
      <c r="L33" s="13">
        <v>96.87</v>
      </c>
      <c r="M33" s="3">
        <v>2.468</v>
      </c>
      <c r="N33" s="3">
        <v>0.106</v>
      </c>
      <c r="O33" s="3">
        <v>1.601E-3</v>
      </c>
      <c r="P33" s="3">
        <v>7.7069999999999999</v>
      </c>
      <c r="Q33" s="3">
        <v>3.9609999999999999</v>
      </c>
      <c r="R33" s="3">
        <v>4.0000000000000001E-3</v>
      </c>
      <c r="S33" s="3">
        <v>0.01</v>
      </c>
      <c r="T33" s="3">
        <v>0</v>
      </c>
      <c r="U33" s="3">
        <v>0</v>
      </c>
      <c r="V33" s="3">
        <v>0</v>
      </c>
      <c r="W33" s="3">
        <v>1.4219999999999999</v>
      </c>
      <c r="X33" s="3">
        <v>2.2629999999999999</v>
      </c>
      <c r="Y33" s="3">
        <v>0.13600000000000001</v>
      </c>
      <c r="Z33" s="3">
        <v>15.503</v>
      </c>
      <c r="AA33" s="21">
        <f t="shared" si="0"/>
        <v>38.588873812754407</v>
      </c>
    </row>
    <row r="34" spans="1:27" x14ac:dyDescent="0.3">
      <c r="A34" s="6" t="s">
        <v>180</v>
      </c>
      <c r="B34" s="20" t="s">
        <v>146</v>
      </c>
      <c r="C34" s="3">
        <v>53.420999999999999</v>
      </c>
      <c r="D34" s="3">
        <v>1.2999999999999999E-2</v>
      </c>
      <c r="E34" s="3">
        <v>23.631</v>
      </c>
      <c r="F34" s="3">
        <v>9.9000000000000005E-2</v>
      </c>
      <c r="G34" s="3">
        <v>0</v>
      </c>
      <c r="H34" s="3">
        <v>0</v>
      </c>
      <c r="I34" s="3">
        <v>9.5489999999999995</v>
      </c>
      <c r="J34" s="3">
        <v>7.6710000000000003</v>
      </c>
      <c r="K34" s="3">
        <v>0.69399999999999995</v>
      </c>
      <c r="L34" s="13">
        <v>96.882999999999996</v>
      </c>
      <c r="M34" s="3">
        <v>2.3170000000000002</v>
      </c>
      <c r="N34" s="3">
        <v>0</v>
      </c>
      <c r="O34" s="3">
        <v>4.4050000000000001E-3</v>
      </c>
      <c r="P34" s="3">
        <v>7.6849999999999996</v>
      </c>
      <c r="Q34" s="3">
        <v>4.0030000000000001</v>
      </c>
      <c r="R34" s="3">
        <v>1E-3</v>
      </c>
      <c r="S34" s="3">
        <v>1.2E-2</v>
      </c>
      <c r="T34" s="3">
        <v>0</v>
      </c>
      <c r="U34" s="3">
        <v>0</v>
      </c>
      <c r="V34" s="3">
        <v>0</v>
      </c>
      <c r="W34" s="3">
        <v>1.472</v>
      </c>
      <c r="X34" s="3">
        <v>2.14</v>
      </c>
      <c r="Y34" s="3">
        <v>0.127</v>
      </c>
      <c r="Z34" s="3">
        <v>15.44</v>
      </c>
      <c r="AA34" s="21">
        <f t="shared" si="0"/>
        <v>40.753045404208194</v>
      </c>
    </row>
    <row r="35" spans="1:27" x14ac:dyDescent="0.3">
      <c r="A35" s="6" t="s">
        <v>181</v>
      </c>
      <c r="B35" s="20" t="s">
        <v>146</v>
      </c>
      <c r="C35" s="3">
        <v>54.155999999999999</v>
      </c>
      <c r="D35" s="3">
        <v>2.8000000000000001E-2</v>
      </c>
      <c r="E35" s="3">
        <v>23.423999999999999</v>
      </c>
      <c r="F35" s="3">
        <v>3.5999999999999997E-2</v>
      </c>
      <c r="G35" s="3">
        <v>0</v>
      </c>
      <c r="H35" s="3">
        <v>0</v>
      </c>
      <c r="I35" s="3">
        <v>8.9629999999999992</v>
      </c>
      <c r="J35" s="3">
        <v>8.0470000000000006</v>
      </c>
      <c r="K35" s="3">
        <v>0.61899999999999999</v>
      </c>
      <c r="L35" s="13">
        <v>97.123999999999995</v>
      </c>
      <c r="M35" s="3">
        <v>2.36</v>
      </c>
      <c r="N35" s="3">
        <v>0</v>
      </c>
      <c r="O35" s="3">
        <v>9.6109999999999998E-3</v>
      </c>
      <c r="P35" s="3">
        <v>7.7549999999999999</v>
      </c>
      <c r="Q35" s="3">
        <v>3.95</v>
      </c>
      <c r="R35" s="3">
        <v>3.0000000000000001E-3</v>
      </c>
      <c r="S35" s="3">
        <v>4.0000000000000001E-3</v>
      </c>
      <c r="T35" s="3">
        <v>0</v>
      </c>
      <c r="U35" s="3">
        <v>0</v>
      </c>
      <c r="V35" s="3">
        <v>0</v>
      </c>
      <c r="W35" s="3">
        <v>1.375</v>
      </c>
      <c r="X35" s="3">
        <v>2.234</v>
      </c>
      <c r="Y35" s="3">
        <v>0.113</v>
      </c>
      <c r="Z35" s="3">
        <v>15.433999999999999</v>
      </c>
      <c r="AA35" s="21">
        <f t="shared" si="0"/>
        <v>38.099196453311166</v>
      </c>
    </row>
    <row r="36" spans="1:27" x14ac:dyDescent="0.3">
      <c r="A36" s="6" t="s">
        <v>182</v>
      </c>
      <c r="B36" s="20" t="s">
        <v>146</v>
      </c>
      <c r="C36" s="3">
        <v>53.301000000000002</v>
      </c>
      <c r="D36" s="3">
        <v>0</v>
      </c>
      <c r="E36" s="3">
        <v>23.466000000000001</v>
      </c>
      <c r="F36" s="3">
        <v>3.6999999999999998E-2</v>
      </c>
      <c r="G36" s="3">
        <v>0</v>
      </c>
      <c r="H36" s="3">
        <v>0</v>
      </c>
      <c r="I36" s="3">
        <v>8.7469999999999999</v>
      </c>
      <c r="J36" s="3">
        <v>8.0519999999999996</v>
      </c>
      <c r="K36" s="3">
        <v>0.73199999999999998</v>
      </c>
      <c r="L36" s="13">
        <v>96.320999999999998</v>
      </c>
      <c r="M36" s="3">
        <v>2.5609999999999999</v>
      </c>
      <c r="N36" s="3">
        <v>5.0000000000000001E-3</v>
      </c>
      <c r="O36" s="3">
        <v>0</v>
      </c>
      <c r="P36" s="3">
        <v>7.7169999999999996</v>
      </c>
      <c r="Q36" s="3">
        <v>4.0010000000000003</v>
      </c>
      <c r="R36" s="3">
        <v>0</v>
      </c>
      <c r="S36" s="3">
        <v>4.0000000000000001E-3</v>
      </c>
      <c r="T36" s="3">
        <v>0</v>
      </c>
      <c r="U36" s="3">
        <v>0</v>
      </c>
      <c r="V36" s="3">
        <v>0</v>
      </c>
      <c r="W36" s="3">
        <v>1.357</v>
      </c>
      <c r="X36" s="3">
        <v>2.2599999999999998</v>
      </c>
      <c r="Y36" s="3">
        <v>0.13500000000000001</v>
      </c>
      <c r="Z36" s="3">
        <v>15.474</v>
      </c>
      <c r="AA36" s="21">
        <f t="shared" si="0"/>
        <v>37.517279513408901</v>
      </c>
    </row>
    <row r="37" spans="1:27" x14ac:dyDescent="0.3">
      <c r="A37" s="6" t="s">
        <v>183</v>
      </c>
      <c r="B37" s="20" t="s">
        <v>146</v>
      </c>
      <c r="C37" s="3">
        <v>53.87</v>
      </c>
      <c r="D37" s="3">
        <v>5.0000000000000001E-3</v>
      </c>
      <c r="E37" s="3">
        <v>23.286999999999999</v>
      </c>
      <c r="F37" s="3">
        <v>3.6999999999999998E-2</v>
      </c>
      <c r="G37" s="3">
        <v>0</v>
      </c>
      <c r="H37" s="3">
        <v>3.3000000000000002E-2</v>
      </c>
      <c r="I37" s="3">
        <v>8.6180000000000003</v>
      </c>
      <c r="J37" s="3">
        <v>8.0809999999999995</v>
      </c>
      <c r="K37" s="3">
        <v>0.73499999999999999</v>
      </c>
      <c r="L37" s="13">
        <v>96.665000000000006</v>
      </c>
      <c r="M37" s="3">
        <v>2.5790000000000002</v>
      </c>
      <c r="N37" s="3">
        <v>0</v>
      </c>
      <c r="O37" s="3">
        <v>8.0000000000000004E-4</v>
      </c>
      <c r="P37" s="3">
        <v>7.7640000000000002</v>
      </c>
      <c r="Q37" s="3">
        <v>3.9529999999999998</v>
      </c>
      <c r="R37" s="3">
        <v>1E-3</v>
      </c>
      <c r="S37" s="3">
        <v>4.0000000000000001E-3</v>
      </c>
      <c r="T37" s="3">
        <v>0</v>
      </c>
      <c r="U37" s="3">
        <v>4.0000000000000001E-3</v>
      </c>
      <c r="V37" s="3">
        <v>0</v>
      </c>
      <c r="W37" s="3">
        <v>1.331</v>
      </c>
      <c r="X37" s="3">
        <v>2.258</v>
      </c>
      <c r="Y37" s="3">
        <v>0.13500000000000001</v>
      </c>
      <c r="Z37" s="3">
        <v>15.45</v>
      </c>
      <c r="AA37" s="21">
        <f t="shared" si="0"/>
        <v>37.085539147394819</v>
      </c>
    </row>
    <row r="38" spans="1:27" x14ac:dyDescent="0.3">
      <c r="A38" s="6" t="s">
        <v>184</v>
      </c>
      <c r="B38" s="20" t="s">
        <v>147</v>
      </c>
      <c r="C38" s="3">
        <v>48.732999999999997</v>
      </c>
      <c r="D38" s="3">
        <v>0</v>
      </c>
      <c r="E38" s="3">
        <v>27.875</v>
      </c>
      <c r="F38" s="3">
        <v>9.7000000000000003E-2</v>
      </c>
      <c r="G38" s="3">
        <v>0</v>
      </c>
      <c r="H38" s="3">
        <v>0</v>
      </c>
      <c r="I38" s="3">
        <v>17.106000000000002</v>
      </c>
      <c r="J38" s="3">
        <v>4.2220000000000004</v>
      </c>
      <c r="K38" s="3">
        <v>6.5000000000000002E-2</v>
      </c>
      <c r="L38" s="13">
        <v>98.878</v>
      </c>
      <c r="M38" s="3">
        <v>0.82399999999999995</v>
      </c>
      <c r="N38" s="3">
        <v>0.192</v>
      </c>
      <c r="O38" s="3">
        <v>1.2414E-2</v>
      </c>
      <c r="P38" s="3">
        <v>6.9080000000000004</v>
      </c>
      <c r="Q38" s="3">
        <v>4.6539999999999999</v>
      </c>
      <c r="R38" s="3">
        <v>0</v>
      </c>
      <c r="S38" s="3">
        <v>1.0999999999999999E-2</v>
      </c>
      <c r="T38" s="3">
        <v>0</v>
      </c>
      <c r="U38" s="3">
        <v>0</v>
      </c>
      <c r="V38" s="3">
        <v>0</v>
      </c>
      <c r="W38" s="3">
        <v>2.5979999999999999</v>
      </c>
      <c r="X38" s="3">
        <v>1.161</v>
      </c>
      <c r="Y38" s="3">
        <v>1.2E-2</v>
      </c>
      <c r="Z38" s="3">
        <v>15.343999999999999</v>
      </c>
      <c r="AA38" s="21">
        <f t="shared" si="0"/>
        <v>69.114126097366324</v>
      </c>
    </row>
    <row r="39" spans="1:27" x14ac:dyDescent="0.3">
      <c r="A39" s="6" t="s">
        <v>185</v>
      </c>
      <c r="B39" s="20" t="s">
        <v>147</v>
      </c>
      <c r="C39" s="3">
        <v>48.38</v>
      </c>
      <c r="D39" s="3">
        <v>0</v>
      </c>
      <c r="E39" s="3">
        <v>28.204999999999998</v>
      </c>
      <c r="F39" s="3">
        <v>6.0999999999999999E-2</v>
      </c>
      <c r="G39" s="3">
        <v>3.4000000000000002E-2</v>
      </c>
      <c r="H39" s="3">
        <v>3.5000000000000003E-2</v>
      </c>
      <c r="I39" s="3">
        <v>17.239999999999998</v>
      </c>
      <c r="J39" s="3">
        <v>3.7829999999999999</v>
      </c>
      <c r="K39" s="3">
        <v>0.32400000000000001</v>
      </c>
      <c r="L39" s="13">
        <v>98.727999999999994</v>
      </c>
      <c r="M39" s="3">
        <v>0.83299999999999996</v>
      </c>
      <c r="N39" s="3">
        <v>3.6999999999999998E-2</v>
      </c>
      <c r="O39" s="3">
        <v>0</v>
      </c>
      <c r="P39" s="3">
        <v>6.8659999999999997</v>
      </c>
      <c r="Q39" s="3">
        <v>4.7140000000000004</v>
      </c>
      <c r="R39" s="3">
        <v>0</v>
      </c>
      <c r="S39" s="3">
        <v>7.0000000000000001E-3</v>
      </c>
      <c r="T39" s="3">
        <v>0</v>
      </c>
      <c r="U39" s="3">
        <v>4.0000000000000001E-3</v>
      </c>
      <c r="V39" s="3">
        <v>7.0000000000000001E-3</v>
      </c>
      <c r="W39" s="3">
        <v>2.621</v>
      </c>
      <c r="X39" s="3">
        <v>1.0409999999999999</v>
      </c>
      <c r="Y39" s="3">
        <v>5.8999999999999997E-2</v>
      </c>
      <c r="Z39" s="3">
        <v>15.319000000000001</v>
      </c>
      <c r="AA39" s="21">
        <f t="shared" si="0"/>
        <v>71.572910977607862</v>
      </c>
    </row>
    <row r="40" spans="1:27" x14ac:dyDescent="0.3">
      <c r="A40" s="6" t="s">
        <v>186</v>
      </c>
      <c r="B40" s="20" t="s">
        <v>147</v>
      </c>
      <c r="C40" s="3">
        <v>49.354999999999997</v>
      </c>
      <c r="D40" s="3">
        <v>0</v>
      </c>
      <c r="E40" s="3">
        <v>26.931000000000001</v>
      </c>
      <c r="F40" s="3">
        <v>0.373</v>
      </c>
      <c r="G40" s="3">
        <v>0.745</v>
      </c>
      <c r="H40" s="3">
        <v>0</v>
      </c>
      <c r="I40" s="3">
        <v>15.563000000000001</v>
      </c>
      <c r="J40" s="3">
        <v>4.4340000000000002</v>
      </c>
      <c r="K40" s="3">
        <v>0.12</v>
      </c>
      <c r="L40" s="13">
        <v>98.234999999999999</v>
      </c>
      <c r="M40" s="3">
        <v>0.92200000000000004</v>
      </c>
      <c r="N40" s="3">
        <v>0</v>
      </c>
      <c r="O40" s="3">
        <v>0</v>
      </c>
      <c r="P40" s="3">
        <v>7.0170000000000003</v>
      </c>
      <c r="Q40" s="3">
        <v>4.5090000000000003</v>
      </c>
      <c r="R40" s="3">
        <v>0</v>
      </c>
      <c r="S40" s="3">
        <v>4.3999999999999997E-2</v>
      </c>
      <c r="T40" s="3">
        <v>0</v>
      </c>
      <c r="U40" s="3">
        <v>0</v>
      </c>
      <c r="V40" s="3">
        <v>0.158</v>
      </c>
      <c r="W40" s="3">
        <v>2.371</v>
      </c>
      <c r="X40" s="3">
        <v>1.222</v>
      </c>
      <c r="Y40" s="3">
        <v>2.1999999999999999E-2</v>
      </c>
      <c r="Z40" s="3">
        <v>15.343</v>
      </c>
      <c r="AA40" s="21">
        <f t="shared" si="0"/>
        <v>65.989423879766221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76A57-78C1-4AE1-BAD6-5E27E4A85CAF}">
  <dimension ref="A1:AB16"/>
  <sheetViews>
    <sheetView showGridLines="0" workbookViewId="0">
      <selection activeCell="D22" sqref="D22"/>
    </sheetView>
  </sheetViews>
  <sheetFormatPr defaultColWidth="9.1796875" defaultRowHeight="14" x14ac:dyDescent="0.3"/>
  <cols>
    <col min="1" max="1" width="16.54296875" style="36" bestFit="1" customWidth="1"/>
    <col min="2" max="2" width="5.54296875" style="2" bestFit="1" customWidth="1"/>
    <col min="3" max="3" width="5.453125" style="2" bestFit="1" customWidth="1"/>
    <col min="4" max="4" width="6.26953125" style="2" bestFit="1" customWidth="1"/>
    <col min="5" max="5" width="5.81640625" style="2" bestFit="1" customWidth="1"/>
    <col min="6" max="7" width="6" style="2" bestFit="1" customWidth="1"/>
    <col min="8" max="8" width="5.26953125" style="2" bestFit="1" customWidth="1"/>
    <col min="9" max="9" width="6" style="2" bestFit="1" customWidth="1"/>
    <col min="10" max="10" width="5.54296875" style="2" bestFit="1" customWidth="1"/>
    <col min="11" max="12" width="4.54296875" style="2" bestFit="1" customWidth="1"/>
    <col min="13" max="13" width="5.81640625" style="2" bestFit="1" customWidth="1"/>
    <col min="14" max="14" width="4.54296875" style="2" bestFit="1" customWidth="1"/>
    <col min="15" max="16" width="5.453125" style="2" bestFit="1" customWidth="1"/>
    <col min="17" max="17" width="4.54296875" style="2" bestFit="1" customWidth="1"/>
    <col min="18" max="18" width="5" style="2" bestFit="1" customWidth="1"/>
    <col min="19" max="23" width="4.54296875" style="2" bestFit="1" customWidth="1"/>
    <col min="24" max="24" width="8.1796875" style="2" bestFit="1" customWidth="1"/>
    <col min="25" max="25" width="4.54296875" style="2" bestFit="1" customWidth="1"/>
    <col min="26" max="26" width="4.7265625" style="2" bestFit="1" customWidth="1"/>
    <col min="27" max="27" width="7.26953125" style="2" bestFit="1" customWidth="1"/>
    <col min="28" max="28" width="11" style="2" bestFit="1" customWidth="1"/>
    <col min="29" max="16384" width="9.1796875" style="2"/>
  </cols>
  <sheetData>
    <row r="1" spans="1:28" ht="16.5" x14ac:dyDescent="0.3">
      <c r="A1" s="32" t="s">
        <v>65</v>
      </c>
      <c r="B1" s="33" t="s">
        <v>66</v>
      </c>
      <c r="C1" s="33" t="s">
        <v>67</v>
      </c>
      <c r="D1" s="33" t="s">
        <v>68</v>
      </c>
      <c r="E1" s="33" t="s">
        <v>227</v>
      </c>
      <c r="F1" s="33" t="s">
        <v>1</v>
      </c>
      <c r="G1" s="33" t="s">
        <v>0</v>
      </c>
      <c r="H1" s="33" t="s">
        <v>2</v>
      </c>
      <c r="I1" s="33" t="s">
        <v>69</v>
      </c>
      <c r="J1" s="33" t="s">
        <v>70</v>
      </c>
      <c r="K1" s="33" t="s">
        <v>74</v>
      </c>
      <c r="L1" s="33" t="s">
        <v>75</v>
      </c>
      <c r="M1" s="34" t="s">
        <v>3</v>
      </c>
      <c r="N1" s="34" t="s">
        <v>134</v>
      </c>
      <c r="O1" s="34" t="s">
        <v>189</v>
      </c>
      <c r="P1" s="34" t="s">
        <v>190</v>
      </c>
      <c r="Q1" s="34" t="s">
        <v>136</v>
      </c>
      <c r="R1" s="34" t="s">
        <v>187</v>
      </c>
      <c r="S1" s="34" t="s">
        <v>138</v>
      </c>
      <c r="T1" s="34" t="s">
        <v>139</v>
      </c>
      <c r="U1" s="34" t="s">
        <v>140</v>
      </c>
      <c r="V1" s="34" t="s">
        <v>141</v>
      </c>
      <c r="W1" s="34" t="s">
        <v>142</v>
      </c>
      <c r="X1" s="34" t="s">
        <v>13</v>
      </c>
      <c r="Y1" s="34" t="s">
        <v>96</v>
      </c>
      <c r="Z1" s="34" t="s">
        <v>95</v>
      </c>
      <c r="AA1" s="34" t="s">
        <v>191</v>
      </c>
      <c r="AB1" s="34" t="s">
        <v>188</v>
      </c>
    </row>
    <row r="2" spans="1:28" x14ac:dyDescent="0.3">
      <c r="A2" s="6" t="s">
        <v>194</v>
      </c>
      <c r="B2" s="35">
        <v>40.054000000000002</v>
      </c>
      <c r="C2" s="35">
        <v>0.80700000000000005</v>
      </c>
      <c r="D2" s="35">
        <v>17.353000000000002</v>
      </c>
      <c r="E2" s="35">
        <v>3.7410000000000001</v>
      </c>
      <c r="F2" s="35">
        <v>22.759</v>
      </c>
      <c r="G2" s="35">
        <v>3.7999999999999999E-2</v>
      </c>
      <c r="H2" s="35">
        <v>4.2999999999999997E-2</v>
      </c>
      <c r="I2" s="35">
        <v>0.41199999999999998</v>
      </c>
      <c r="J2" s="35">
        <v>9.1210000000000004</v>
      </c>
      <c r="K2" s="35">
        <v>0.45300000000000001</v>
      </c>
      <c r="L2" s="35">
        <v>8.4000000000000005E-2</v>
      </c>
      <c r="M2" s="35">
        <v>94.67</v>
      </c>
      <c r="N2" s="35">
        <v>5.6719999999999997</v>
      </c>
      <c r="O2" s="35">
        <v>2.3279999999999998</v>
      </c>
      <c r="P2" s="35">
        <v>0.56599999999999995</v>
      </c>
      <c r="Q2" s="35">
        <v>8.5999999999999993E-2</v>
      </c>
      <c r="R2" s="35">
        <v>0.443</v>
      </c>
      <c r="S2" s="35">
        <v>5.0000000000000001E-3</v>
      </c>
      <c r="T2" s="35">
        <v>4.8049999999999997</v>
      </c>
      <c r="U2" s="35">
        <v>7.0000000000000001E-3</v>
      </c>
      <c r="V2" s="35">
        <v>0.113</v>
      </c>
      <c r="W2" s="35">
        <v>1.6479999999999999</v>
      </c>
      <c r="X2" s="35">
        <v>15.673</v>
      </c>
      <c r="Y2" s="35">
        <v>0.40600000000000003</v>
      </c>
      <c r="Z2" s="35">
        <v>0.04</v>
      </c>
      <c r="AA2" s="35">
        <v>0.08</v>
      </c>
      <c r="AB2" s="35">
        <v>0.92</v>
      </c>
    </row>
    <row r="3" spans="1:28" x14ac:dyDescent="0.3">
      <c r="A3" s="6" t="s">
        <v>195</v>
      </c>
      <c r="B3" s="35">
        <v>40.055</v>
      </c>
      <c r="C3" s="35">
        <v>0.68200000000000005</v>
      </c>
      <c r="D3" s="35">
        <v>17.984999999999999</v>
      </c>
      <c r="E3" s="35">
        <v>3.883</v>
      </c>
      <c r="F3" s="35">
        <v>23.027000000000001</v>
      </c>
      <c r="G3" s="35">
        <v>3.5000000000000003E-2</v>
      </c>
      <c r="H3" s="35">
        <v>7.5999999999999998E-2</v>
      </c>
      <c r="I3" s="35">
        <v>0.47199999999999998</v>
      </c>
      <c r="J3" s="35">
        <v>8.6329999999999991</v>
      </c>
      <c r="K3" s="35">
        <v>0.79500000000000004</v>
      </c>
      <c r="L3" s="35">
        <v>8.3000000000000004E-2</v>
      </c>
      <c r="M3" s="35">
        <v>95.39</v>
      </c>
      <c r="N3" s="35">
        <v>5.6280000000000001</v>
      </c>
      <c r="O3" s="35">
        <v>2.3719999999999999</v>
      </c>
      <c r="P3" s="35">
        <v>0.60399999999999998</v>
      </c>
      <c r="Q3" s="35">
        <v>7.1999999999999995E-2</v>
      </c>
      <c r="R3" s="35">
        <v>0.45600000000000002</v>
      </c>
      <c r="S3" s="35">
        <v>4.0000000000000001E-3</v>
      </c>
      <c r="T3" s="35">
        <v>4.8230000000000004</v>
      </c>
      <c r="U3" s="35">
        <v>1.0999999999999999E-2</v>
      </c>
      <c r="V3" s="35">
        <v>0.129</v>
      </c>
      <c r="W3" s="35">
        <v>1.5469999999999999</v>
      </c>
      <c r="X3" s="35">
        <v>15.646000000000001</v>
      </c>
      <c r="Y3" s="35">
        <v>0.70599999999999996</v>
      </c>
      <c r="Z3" s="35">
        <v>0.04</v>
      </c>
      <c r="AA3" s="35">
        <v>0.09</v>
      </c>
      <c r="AB3" s="35">
        <v>0.91</v>
      </c>
    </row>
    <row r="4" spans="1:28" x14ac:dyDescent="0.3">
      <c r="A4" s="6" t="s">
        <v>196</v>
      </c>
      <c r="B4" s="35">
        <v>40.558999999999997</v>
      </c>
      <c r="C4" s="35">
        <v>0.80700000000000005</v>
      </c>
      <c r="D4" s="35">
        <v>18.21</v>
      </c>
      <c r="E4" s="35">
        <v>3.851</v>
      </c>
      <c r="F4" s="35">
        <v>23.274000000000001</v>
      </c>
      <c r="G4" s="35">
        <v>0</v>
      </c>
      <c r="H4" s="35">
        <v>3.2000000000000001E-2</v>
      </c>
      <c r="I4" s="35">
        <v>0.56200000000000006</v>
      </c>
      <c r="J4" s="35">
        <v>9.1120000000000001</v>
      </c>
      <c r="K4" s="35">
        <v>0.60299999999999998</v>
      </c>
      <c r="L4" s="35">
        <v>7.0000000000000007E-2</v>
      </c>
      <c r="M4" s="35">
        <v>96.843000000000004</v>
      </c>
      <c r="N4" s="35">
        <v>5.6180000000000003</v>
      </c>
      <c r="O4" s="35">
        <v>2.3820000000000001</v>
      </c>
      <c r="P4" s="35">
        <v>0.58799999999999997</v>
      </c>
      <c r="Q4" s="35">
        <v>8.4000000000000005E-2</v>
      </c>
      <c r="R4" s="35">
        <v>0.44600000000000001</v>
      </c>
      <c r="S4" s="35">
        <v>0</v>
      </c>
      <c r="T4" s="35">
        <v>4.806</v>
      </c>
      <c r="U4" s="35">
        <v>5.0000000000000001E-3</v>
      </c>
      <c r="V4" s="35">
        <v>0.151</v>
      </c>
      <c r="W4" s="35">
        <v>1.61</v>
      </c>
      <c r="X4" s="35">
        <v>15.69</v>
      </c>
      <c r="Y4" s="35">
        <v>0.52800000000000002</v>
      </c>
      <c r="Z4" s="35">
        <v>3.3000000000000002E-2</v>
      </c>
      <c r="AA4" s="35">
        <v>0.08</v>
      </c>
      <c r="AB4" s="35">
        <v>0.92</v>
      </c>
    </row>
    <row r="5" spans="1:28" x14ac:dyDescent="0.3">
      <c r="A5" s="6" t="s">
        <v>197</v>
      </c>
      <c r="B5" s="35">
        <v>39.585999999999999</v>
      </c>
      <c r="C5" s="35">
        <v>0.67800000000000005</v>
      </c>
      <c r="D5" s="35">
        <v>17.004000000000001</v>
      </c>
      <c r="E5" s="35">
        <v>4.1970000000000001</v>
      </c>
      <c r="F5" s="35">
        <v>23.247</v>
      </c>
      <c r="G5" s="35">
        <v>0</v>
      </c>
      <c r="H5" s="35">
        <v>1.0999999999999999E-2</v>
      </c>
      <c r="I5" s="35">
        <v>0.32200000000000001</v>
      </c>
      <c r="J5" s="35">
        <v>9.4239999999999995</v>
      </c>
      <c r="K5" s="35">
        <v>0.84199999999999997</v>
      </c>
      <c r="L5" s="35">
        <v>0.104</v>
      </c>
      <c r="M5" s="35">
        <v>95.057000000000002</v>
      </c>
      <c r="N5" s="35">
        <v>5.6269999999999998</v>
      </c>
      <c r="O5" s="35">
        <v>2.3730000000000002</v>
      </c>
      <c r="P5" s="35">
        <v>0.47399999999999998</v>
      </c>
      <c r="Q5" s="35">
        <v>7.1999999999999995E-2</v>
      </c>
      <c r="R5" s="35">
        <v>0.499</v>
      </c>
      <c r="S5" s="35">
        <v>0</v>
      </c>
      <c r="T5" s="35">
        <v>4.9269999999999996</v>
      </c>
      <c r="U5" s="35">
        <v>2E-3</v>
      </c>
      <c r="V5" s="35">
        <v>8.8999999999999996E-2</v>
      </c>
      <c r="W5" s="35">
        <v>1.7090000000000001</v>
      </c>
      <c r="X5" s="35">
        <v>15.772</v>
      </c>
      <c r="Y5" s="35">
        <v>0.75700000000000001</v>
      </c>
      <c r="Z5" s="35">
        <v>0.05</v>
      </c>
      <c r="AA5" s="35">
        <v>0.09</v>
      </c>
      <c r="AB5" s="35">
        <v>0.91</v>
      </c>
    </row>
    <row r="6" spans="1:28" x14ac:dyDescent="0.3">
      <c r="A6" s="6" t="s">
        <v>198</v>
      </c>
      <c r="B6" s="35">
        <v>39.628</v>
      </c>
      <c r="C6" s="35">
        <v>0.69499999999999995</v>
      </c>
      <c r="D6" s="35">
        <v>16.657</v>
      </c>
      <c r="E6" s="35">
        <v>4.5839999999999996</v>
      </c>
      <c r="F6" s="35">
        <v>23.292000000000002</v>
      </c>
      <c r="G6" s="35">
        <v>0.05</v>
      </c>
      <c r="H6" s="35">
        <v>2.3E-2</v>
      </c>
      <c r="I6" s="35">
        <v>0.29099999999999998</v>
      </c>
      <c r="J6" s="35">
        <v>9.4090000000000007</v>
      </c>
      <c r="K6" s="35">
        <v>1.19</v>
      </c>
      <c r="L6" s="35">
        <v>0.14000000000000001</v>
      </c>
      <c r="M6" s="35">
        <v>95.447999999999993</v>
      </c>
      <c r="N6" s="35">
        <v>5.6369999999999996</v>
      </c>
      <c r="O6" s="35">
        <v>2.363</v>
      </c>
      <c r="P6" s="35">
        <v>0.42699999999999999</v>
      </c>
      <c r="Q6" s="35">
        <v>7.3999999999999996E-2</v>
      </c>
      <c r="R6" s="35">
        <v>0.54500000000000004</v>
      </c>
      <c r="S6" s="35">
        <v>6.0000000000000001E-3</v>
      </c>
      <c r="T6" s="35">
        <v>4.9390000000000001</v>
      </c>
      <c r="U6" s="35">
        <v>4.0000000000000001E-3</v>
      </c>
      <c r="V6" s="35">
        <v>0.08</v>
      </c>
      <c r="W6" s="35">
        <v>1.7070000000000001</v>
      </c>
      <c r="X6" s="35">
        <v>15.782</v>
      </c>
      <c r="Y6" s="35">
        <v>1.071</v>
      </c>
      <c r="Z6" s="35">
        <v>6.8000000000000005E-2</v>
      </c>
      <c r="AA6" s="35">
        <v>0.1</v>
      </c>
      <c r="AB6" s="35">
        <v>0.9</v>
      </c>
    </row>
    <row r="7" spans="1:28" x14ac:dyDescent="0.3">
      <c r="A7" s="6" t="s">
        <v>199</v>
      </c>
      <c r="B7" s="35">
        <v>40.124000000000002</v>
      </c>
      <c r="C7" s="35">
        <v>0.74199999999999999</v>
      </c>
      <c r="D7" s="35">
        <v>16.934999999999999</v>
      </c>
      <c r="E7" s="35">
        <v>4.282</v>
      </c>
      <c r="F7" s="35">
        <v>23.675999999999998</v>
      </c>
      <c r="G7" s="35">
        <v>0</v>
      </c>
      <c r="H7" s="35">
        <v>1.7000000000000001E-2</v>
      </c>
      <c r="I7" s="35">
        <v>0.29799999999999999</v>
      </c>
      <c r="J7" s="35">
        <v>9.5229999999999997</v>
      </c>
      <c r="K7" s="35">
        <v>0.996</v>
      </c>
      <c r="L7" s="35">
        <v>0.115</v>
      </c>
      <c r="M7" s="35">
        <v>96.274000000000001</v>
      </c>
      <c r="N7" s="35">
        <v>5.6379999999999999</v>
      </c>
      <c r="O7" s="35">
        <v>2.3620000000000001</v>
      </c>
      <c r="P7" s="35">
        <v>0.44</v>
      </c>
      <c r="Q7" s="35">
        <v>7.8E-2</v>
      </c>
      <c r="R7" s="35">
        <v>0.503</v>
      </c>
      <c r="S7" s="35">
        <v>0</v>
      </c>
      <c r="T7" s="35">
        <v>4.96</v>
      </c>
      <c r="U7" s="35">
        <v>3.0000000000000001E-3</v>
      </c>
      <c r="V7" s="35">
        <v>8.1000000000000003E-2</v>
      </c>
      <c r="W7" s="35">
        <v>1.7070000000000001</v>
      </c>
      <c r="X7" s="35">
        <v>15.772</v>
      </c>
      <c r="Y7" s="35">
        <v>0.88500000000000001</v>
      </c>
      <c r="Z7" s="35">
        <v>5.5E-2</v>
      </c>
      <c r="AA7" s="35">
        <v>0.09</v>
      </c>
      <c r="AB7" s="35">
        <v>0.91</v>
      </c>
    </row>
    <row r="8" spans="1:28" x14ac:dyDescent="0.3">
      <c r="A8" s="32" t="s">
        <v>202</v>
      </c>
      <c r="B8" s="35">
        <v>40.972999999999999</v>
      </c>
      <c r="C8" s="35">
        <v>1.69</v>
      </c>
      <c r="D8" s="35">
        <v>16.974</v>
      </c>
      <c r="E8" s="35">
        <v>6.9539999999999997</v>
      </c>
      <c r="F8" s="35">
        <v>20.006</v>
      </c>
      <c r="G8" s="35">
        <v>0</v>
      </c>
      <c r="H8" s="35">
        <v>7.0000000000000007E-2</v>
      </c>
      <c r="I8" s="35">
        <v>0.58299999999999996</v>
      </c>
      <c r="J8" s="35">
        <v>8.1140000000000008</v>
      </c>
      <c r="K8" s="35">
        <v>0.52900000000000003</v>
      </c>
      <c r="L8" s="35">
        <v>5.0999999999999997E-2</v>
      </c>
      <c r="M8" s="35">
        <v>95.712999999999994</v>
      </c>
      <c r="N8" s="35">
        <v>5.78</v>
      </c>
      <c r="O8" s="35">
        <v>2.2200000000000002</v>
      </c>
      <c r="P8" s="35">
        <v>0.6</v>
      </c>
      <c r="Q8" s="35">
        <v>0.17899999999999999</v>
      </c>
      <c r="R8" s="35">
        <v>0.82</v>
      </c>
      <c r="S8" s="35">
        <v>0</v>
      </c>
      <c r="T8" s="35">
        <v>4.2069999999999999</v>
      </c>
      <c r="U8" s="35">
        <v>1.0999999999999999E-2</v>
      </c>
      <c r="V8" s="35">
        <v>0.159</v>
      </c>
      <c r="W8" s="35">
        <v>1.46</v>
      </c>
      <c r="X8" s="35">
        <v>15.436</v>
      </c>
      <c r="Y8" s="35">
        <v>0.47199999999999998</v>
      </c>
      <c r="Z8" s="35">
        <v>2.4E-2</v>
      </c>
      <c r="AA8" s="35">
        <v>0.16</v>
      </c>
      <c r="AB8" s="35">
        <v>0.84</v>
      </c>
    </row>
    <row r="9" spans="1:28" x14ac:dyDescent="0.3">
      <c r="A9" s="32" t="s">
        <v>203</v>
      </c>
      <c r="B9" s="35">
        <v>41.015999999999998</v>
      </c>
      <c r="C9" s="35">
        <v>1.401</v>
      </c>
      <c r="D9" s="35">
        <v>17.260999999999999</v>
      </c>
      <c r="E9" s="35">
        <v>7.4249999999999998</v>
      </c>
      <c r="F9" s="35">
        <v>20.402000000000001</v>
      </c>
      <c r="G9" s="35">
        <v>2.3E-2</v>
      </c>
      <c r="H9" s="35">
        <v>4.2999999999999997E-2</v>
      </c>
      <c r="I9" s="35">
        <v>0.59699999999999998</v>
      </c>
      <c r="J9" s="35">
        <v>8.3320000000000007</v>
      </c>
      <c r="K9" s="35">
        <v>0.69499999999999995</v>
      </c>
      <c r="L9" s="35">
        <v>2.4E-2</v>
      </c>
      <c r="M9" s="35">
        <v>96.962999999999994</v>
      </c>
      <c r="N9" s="35">
        <v>5.7389999999999999</v>
      </c>
      <c r="O9" s="35">
        <v>2.2610000000000001</v>
      </c>
      <c r="P9" s="35">
        <v>0.58299999999999996</v>
      </c>
      <c r="Q9" s="35">
        <v>0.14699999999999999</v>
      </c>
      <c r="R9" s="35">
        <v>0.86899999999999999</v>
      </c>
      <c r="S9" s="35">
        <v>3.0000000000000001E-3</v>
      </c>
      <c r="T9" s="35">
        <v>4.2549999999999999</v>
      </c>
      <c r="U9" s="35">
        <v>6.0000000000000001E-3</v>
      </c>
      <c r="V9" s="35">
        <v>0.16200000000000001</v>
      </c>
      <c r="W9" s="35">
        <v>1.4870000000000001</v>
      </c>
      <c r="X9" s="35">
        <v>15.512</v>
      </c>
      <c r="Y9" s="35">
        <v>0.61499999999999999</v>
      </c>
      <c r="Z9" s="35">
        <v>1.0999999999999999E-2</v>
      </c>
      <c r="AA9" s="35">
        <v>0.17</v>
      </c>
      <c r="AB9" s="35">
        <v>0.83</v>
      </c>
    </row>
    <row r="10" spans="1:28" x14ac:dyDescent="0.3">
      <c r="A10" s="32" t="s">
        <v>204</v>
      </c>
      <c r="B10" s="35">
        <v>40.093000000000004</v>
      </c>
      <c r="C10" s="35">
        <v>1.401</v>
      </c>
      <c r="D10" s="35">
        <v>16.677</v>
      </c>
      <c r="E10" s="35">
        <v>6.7759999999999998</v>
      </c>
      <c r="F10" s="35">
        <v>20.288</v>
      </c>
      <c r="G10" s="35">
        <v>2.7E-2</v>
      </c>
      <c r="H10" s="35">
        <v>7.1999999999999995E-2</v>
      </c>
      <c r="I10" s="35">
        <v>0.58699999999999997</v>
      </c>
      <c r="J10" s="35">
        <v>8.1590000000000007</v>
      </c>
      <c r="K10" s="35">
        <v>0.84099999999999997</v>
      </c>
      <c r="L10" s="35">
        <v>3.9E-2</v>
      </c>
      <c r="M10" s="35">
        <v>94.637</v>
      </c>
      <c r="N10" s="35">
        <v>5.7439999999999998</v>
      </c>
      <c r="O10" s="35">
        <v>2.2559999999999998</v>
      </c>
      <c r="P10" s="35">
        <v>0.55800000000000005</v>
      </c>
      <c r="Q10" s="35">
        <v>0.151</v>
      </c>
      <c r="R10" s="35">
        <v>0.81200000000000006</v>
      </c>
      <c r="S10" s="35">
        <v>3.0000000000000001E-3</v>
      </c>
      <c r="T10" s="35">
        <v>4.3330000000000002</v>
      </c>
      <c r="U10" s="35">
        <v>1.0999999999999999E-2</v>
      </c>
      <c r="V10" s="35">
        <v>0.16300000000000001</v>
      </c>
      <c r="W10" s="35">
        <v>1.4910000000000001</v>
      </c>
      <c r="X10" s="35">
        <v>15.522</v>
      </c>
      <c r="Y10" s="35">
        <v>0.76200000000000001</v>
      </c>
      <c r="Z10" s="35">
        <v>1.9E-2</v>
      </c>
      <c r="AA10" s="35">
        <v>0.16</v>
      </c>
      <c r="AB10" s="35">
        <v>0.84</v>
      </c>
    </row>
    <row r="11" spans="1:28" x14ac:dyDescent="0.3">
      <c r="A11" s="32" t="s">
        <v>205</v>
      </c>
      <c r="B11" s="35">
        <v>41.981000000000002</v>
      </c>
      <c r="C11" s="35">
        <v>0.20200000000000001</v>
      </c>
      <c r="D11" s="35">
        <v>12.657999999999999</v>
      </c>
      <c r="E11" s="35">
        <v>1.026</v>
      </c>
      <c r="F11" s="35">
        <v>27.186</v>
      </c>
      <c r="G11" s="35">
        <v>0</v>
      </c>
      <c r="H11" s="35">
        <v>0.14299999999999999</v>
      </c>
      <c r="I11" s="35">
        <v>6.2E-2</v>
      </c>
      <c r="J11" s="35">
        <v>10.27</v>
      </c>
      <c r="K11" s="35">
        <v>2.173</v>
      </c>
      <c r="L11" s="35">
        <v>5.6000000000000001E-2</v>
      </c>
      <c r="M11" s="35">
        <v>94.828999999999994</v>
      </c>
      <c r="N11" s="35">
        <v>5.9660000000000002</v>
      </c>
      <c r="O11" s="35">
        <v>2.0339999999999998</v>
      </c>
      <c r="P11" s="35">
        <v>8.5000000000000006E-2</v>
      </c>
      <c r="Q11" s="35">
        <v>2.1999999999999999E-2</v>
      </c>
      <c r="R11" s="35">
        <v>0.122</v>
      </c>
      <c r="S11" s="35">
        <v>0</v>
      </c>
      <c r="T11" s="35">
        <v>5.76</v>
      </c>
      <c r="U11" s="35">
        <v>2.1999999999999999E-2</v>
      </c>
      <c r="V11" s="35">
        <v>1.7000000000000001E-2</v>
      </c>
      <c r="W11" s="35">
        <v>1.8620000000000001</v>
      </c>
      <c r="X11" s="35">
        <v>15.89</v>
      </c>
      <c r="Y11" s="35">
        <v>1.9530000000000001</v>
      </c>
      <c r="Z11" s="35">
        <v>2.7E-2</v>
      </c>
      <c r="AA11" s="35">
        <v>0.02</v>
      </c>
      <c r="AB11" s="35">
        <v>0.98</v>
      </c>
    </row>
    <row r="12" spans="1:28" x14ac:dyDescent="0.3">
      <c r="A12" s="32" t="s">
        <v>206</v>
      </c>
      <c r="B12" s="35">
        <v>41.558</v>
      </c>
      <c r="C12" s="35">
        <v>8.3000000000000004E-2</v>
      </c>
      <c r="D12" s="35">
        <v>12.827999999999999</v>
      </c>
      <c r="E12" s="35">
        <v>1.073</v>
      </c>
      <c r="F12" s="35">
        <v>27.042999999999999</v>
      </c>
      <c r="G12" s="35">
        <v>0</v>
      </c>
      <c r="H12" s="35">
        <v>6.0000000000000001E-3</v>
      </c>
      <c r="I12" s="35">
        <v>7.9000000000000001E-2</v>
      </c>
      <c r="J12" s="35">
        <v>10.337999999999999</v>
      </c>
      <c r="K12" s="35">
        <v>2.044</v>
      </c>
      <c r="L12" s="35">
        <v>4.7E-2</v>
      </c>
      <c r="M12" s="35">
        <v>94.227000000000004</v>
      </c>
      <c r="N12" s="35">
        <v>5.944</v>
      </c>
      <c r="O12" s="35">
        <v>2.056</v>
      </c>
      <c r="P12" s="35">
        <v>0.105</v>
      </c>
      <c r="Q12" s="35">
        <v>8.9999999999999993E-3</v>
      </c>
      <c r="R12" s="35">
        <v>0.128</v>
      </c>
      <c r="S12" s="35">
        <v>0</v>
      </c>
      <c r="T12" s="35">
        <v>5.766</v>
      </c>
      <c r="U12" s="35">
        <v>1E-3</v>
      </c>
      <c r="V12" s="35">
        <v>2.1999999999999999E-2</v>
      </c>
      <c r="W12" s="35">
        <v>1.8859999999999999</v>
      </c>
      <c r="X12" s="35">
        <v>15.917</v>
      </c>
      <c r="Y12" s="35">
        <v>1.849</v>
      </c>
      <c r="Z12" s="35">
        <v>2.3E-2</v>
      </c>
      <c r="AA12" s="35">
        <v>0.02</v>
      </c>
      <c r="AB12" s="35">
        <v>0.98</v>
      </c>
    </row>
    <row r="13" spans="1:28" x14ac:dyDescent="0.3">
      <c r="A13" s="32" t="s">
        <v>207</v>
      </c>
      <c r="B13" s="35">
        <v>42.250999999999998</v>
      </c>
      <c r="C13" s="35">
        <v>0.33</v>
      </c>
      <c r="D13" s="35">
        <v>14.367000000000001</v>
      </c>
      <c r="E13" s="35">
        <v>1.522</v>
      </c>
      <c r="F13" s="35">
        <v>26.481999999999999</v>
      </c>
      <c r="G13" s="35">
        <v>0</v>
      </c>
      <c r="H13" s="35">
        <v>0.06</v>
      </c>
      <c r="I13" s="35">
        <v>8.4000000000000005E-2</v>
      </c>
      <c r="J13" s="35">
        <v>10.304</v>
      </c>
      <c r="K13" s="35">
        <v>1.591</v>
      </c>
      <c r="L13" s="35">
        <v>3.2000000000000001E-2</v>
      </c>
      <c r="M13" s="35">
        <v>96.376999999999995</v>
      </c>
      <c r="N13" s="35">
        <v>5.8879999999999999</v>
      </c>
      <c r="O13" s="35">
        <v>2.1120000000000001</v>
      </c>
      <c r="P13" s="35">
        <v>0.246</v>
      </c>
      <c r="Q13" s="35">
        <v>3.5000000000000003E-2</v>
      </c>
      <c r="R13" s="35">
        <v>0.17699999999999999</v>
      </c>
      <c r="S13" s="35">
        <v>0</v>
      </c>
      <c r="T13" s="35">
        <v>5.5010000000000003</v>
      </c>
      <c r="U13" s="35">
        <v>8.9999999999999993E-3</v>
      </c>
      <c r="V13" s="35">
        <v>2.3E-2</v>
      </c>
      <c r="W13" s="35">
        <v>1.8320000000000001</v>
      </c>
      <c r="X13" s="35">
        <v>15.823</v>
      </c>
      <c r="Y13" s="35">
        <v>1.4019999999999999</v>
      </c>
      <c r="Z13" s="35">
        <v>1.4999999999999999E-2</v>
      </c>
      <c r="AA13" s="35">
        <v>0.03</v>
      </c>
      <c r="AB13" s="35">
        <v>0.97</v>
      </c>
    </row>
    <row r="14" spans="1:28" x14ac:dyDescent="0.3">
      <c r="A14" s="32" t="s">
        <v>208</v>
      </c>
      <c r="B14" s="35">
        <v>42.542000000000002</v>
      </c>
      <c r="C14" s="35">
        <v>0.20399999999999999</v>
      </c>
      <c r="D14" s="35">
        <v>13.961</v>
      </c>
      <c r="E14" s="35">
        <v>1.2869999999999999</v>
      </c>
      <c r="F14" s="35">
        <v>26.452000000000002</v>
      </c>
      <c r="G14" s="35">
        <v>0</v>
      </c>
      <c r="H14" s="35">
        <v>1.9E-2</v>
      </c>
      <c r="I14" s="35">
        <v>0.14199999999999999</v>
      </c>
      <c r="J14" s="35">
        <v>10.317</v>
      </c>
      <c r="K14" s="35">
        <v>1.7410000000000001</v>
      </c>
      <c r="L14" s="35">
        <v>3.1E-2</v>
      </c>
      <c r="M14" s="35">
        <v>95.986999999999995</v>
      </c>
      <c r="N14" s="35">
        <v>5.9489999999999998</v>
      </c>
      <c r="O14" s="35">
        <v>2.0510000000000002</v>
      </c>
      <c r="P14" s="35">
        <v>0.248</v>
      </c>
      <c r="Q14" s="35">
        <v>2.1000000000000001E-2</v>
      </c>
      <c r="R14" s="35">
        <v>0.151</v>
      </c>
      <c r="S14" s="35">
        <v>0</v>
      </c>
      <c r="T14" s="35">
        <v>5.5140000000000002</v>
      </c>
      <c r="U14" s="35">
        <v>3.0000000000000001E-3</v>
      </c>
      <c r="V14" s="35">
        <v>3.9E-2</v>
      </c>
      <c r="W14" s="35">
        <v>1.841</v>
      </c>
      <c r="X14" s="35">
        <v>15.817</v>
      </c>
      <c r="Y14" s="35">
        <v>1.54</v>
      </c>
      <c r="Z14" s="35">
        <v>1.4999999999999999E-2</v>
      </c>
      <c r="AA14" s="35">
        <v>0.03</v>
      </c>
      <c r="AB14" s="35">
        <v>0.97</v>
      </c>
    </row>
    <row r="15" spans="1:28" x14ac:dyDescent="0.3">
      <c r="A15" s="32" t="s">
        <v>200</v>
      </c>
      <c r="B15" s="35">
        <v>41.165999999999997</v>
      </c>
      <c r="C15" s="35">
        <v>0.21099999999999999</v>
      </c>
      <c r="D15" s="35">
        <v>15.257999999999999</v>
      </c>
      <c r="E15" s="35">
        <v>2.4159999999999999</v>
      </c>
      <c r="F15" s="35">
        <v>25.311</v>
      </c>
      <c r="G15" s="35">
        <v>0.03</v>
      </c>
      <c r="H15" s="35">
        <v>1.7000000000000001E-2</v>
      </c>
      <c r="I15" s="35">
        <v>0.127</v>
      </c>
      <c r="J15" s="35">
        <v>9.9179999999999993</v>
      </c>
      <c r="K15" s="35">
        <v>1.516</v>
      </c>
      <c r="L15" s="35">
        <v>0.06</v>
      </c>
      <c r="M15" s="35">
        <v>95.378</v>
      </c>
      <c r="N15" s="35">
        <v>5.81</v>
      </c>
      <c r="O15" s="35">
        <v>2.19</v>
      </c>
      <c r="P15" s="35">
        <v>0.34599999999999997</v>
      </c>
      <c r="Q15" s="35">
        <v>2.1999999999999999E-2</v>
      </c>
      <c r="R15" s="35">
        <v>0.28499999999999998</v>
      </c>
      <c r="S15" s="35">
        <v>4.0000000000000001E-3</v>
      </c>
      <c r="T15" s="35">
        <v>5.3259999999999996</v>
      </c>
      <c r="U15" s="35">
        <v>3.0000000000000001E-3</v>
      </c>
      <c r="V15" s="35">
        <v>3.5000000000000003E-2</v>
      </c>
      <c r="W15" s="35">
        <v>1.786</v>
      </c>
      <c r="X15" s="35">
        <v>15.807</v>
      </c>
      <c r="Y15" s="35">
        <v>1.353</v>
      </c>
      <c r="Z15" s="35">
        <v>2.9000000000000001E-2</v>
      </c>
      <c r="AA15" s="35">
        <v>0.05</v>
      </c>
      <c r="AB15" s="35">
        <v>0.95</v>
      </c>
    </row>
    <row r="16" spans="1:28" x14ac:dyDescent="0.3">
      <c r="A16" s="32" t="s">
        <v>201</v>
      </c>
      <c r="B16" s="35">
        <v>40.889000000000003</v>
      </c>
      <c r="C16" s="35">
        <v>0.18</v>
      </c>
      <c r="D16" s="35">
        <v>15.000999999999999</v>
      </c>
      <c r="E16" s="35">
        <v>2.3820000000000001</v>
      </c>
      <c r="F16" s="35">
        <v>24.881</v>
      </c>
      <c r="G16" s="35">
        <v>4.2000000000000003E-2</v>
      </c>
      <c r="H16" s="35">
        <v>6.0000000000000001E-3</v>
      </c>
      <c r="I16" s="35">
        <v>7.0000000000000007E-2</v>
      </c>
      <c r="J16" s="35">
        <v>9.6229999999999993</v>
      </c>
      <c r="K16" s="35">
        <v>1.8280000000000001</v>
      </c>
      <c r="L16" s="35">
        <v>6.4000000000000001E-2</v>
      </c>
      <c r="M16" s="35">
        <v>94.182000000000002</v>
      </c>
      <c r="N16" s="35">
        <v>5.8449999999999998</v>
      </c>
      <c r="O16" s="35">
        <v>2.1549999999999998</v>
      </c>
      <c r="P16" s="35">
        <v>0.37</v>
      </c>
      <c r="Q16" s="35">
        <v>1.9E-2</v>
      </c>
      <c r="R16" s="35">
        <v>0.28499999999999998</v>
      </c>
      <c r="S16" s="35">
        <v>5.0000000000000001E-3</v>
      </c>
      <c r="T16" s="35">
        <v>5.3019999999999996</v>
      </c>
      <c r="U16" s="35">
        <v>1E-3</v>
      </c>
      <c r="V16" s="35">
        <v>1.9E-2</v>
      </c>
      <c r="W16" s="35">
        <v>1.7549999999999999</v>
      </c>
      <c r="X16" s="35">
        <v>15.756</v>
      </c>
      <c r="Y16" s="35">
        <v>1.653</v>
      </c>
      <c r="Z16" s="35">
        <v>3.1E-2</v>
      </c>
      <c r="AA16" s="35">
        <v>0.05</v>
      </c>
      <c r="AB16" s="35">
        <v>0.95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950D-4B24-4606-9553-BB3A27362574}">
  <dimension ref="A1:V4"/>
  <sheetViews>
    <sheetView showGridLines="0" workbookViewId="0">
      <selection sqref="A1:XFD1"/>
    </sheetView>
  </sheetViews>
  <sheetFormatPr defaultColWidth="9.1796875" defaultRowHeight="14" x14ac:dyDescent="0.3"/>
  <cols>
    <col min="1" max="1" width="17.81640625" style="11" bestFit="1" customWidth="1"/>
    <col min="2" max="2" width="10.7265625" style="11" bestFit="1" customWidth="1"/>
    <col min="3" max="16384" width="9.1796875" style="2"/>
  </cols>
  <sheetData>
    <row r="1" spans="1:22" ht="16.5" x14ac:dyDescent="0.3">
      <c r="A1" s="37" t="s">
        <v>65</v>
      </c>
      <c r="B1" s="17" t="s">
        <v>14</v>
      </c>
      <c r="C1" s="18" t="s">
        <v>66</v>
      </c>
      <c r="D1" s="18" t="s">
        <v>67</v>
      </c>
      <c r="E1" s="18" t="s">
        <v>68</v>
      </c>
      <c r="F1" s="18" t="s">
        <v>227</v>
      </c>
      <c r="G1" s="18" t="s">
        <v>1</v>
      </c>
      <c r="H1" s="18" t="s">
        <v>0</v>
      </c>
      <c r="I1" s="18" t="s">
        <v>2</v>
      </c>
      <c r="J1" s="18" t="s">
        <v>69</v>
      </c>
      <c r="K1" s="18" t="s">
        <v>3</v>
      </c>
      <c r="L1" s="18" t="s">
        <v>134</v>
      </c>
      <c r="M1" s="18" t="s">
        <v>135</v>
      </c>
      <c r="N1" s="18" t="s">
        <v>136</v>
      </c>
      <c r="O1" s="18" t="s">
        <v>187</v>
      </c>
      <c r="P1" s="18" t="s">
        <v>138</v>
      </c>
      <c r="Q1" s="18" t="s">
        <v>139</v>
      </c>
      <c r="R1" s="18" t="s">
        <v>140</v>
      </c>
      <c r="S1" s="18" t="s">
        <v>141</v>
      </c>
      <c r="T1" s="18" t="s">
        <v>13</v>
      </c>
      <c r="U1" s="18" t="s">
        <v>192</v>
      </c>
      <c r="V1" s="18" t="s">
        <v>193</v>
      </c>
    </row>
    <row r="2" spans="1:22" x14ac:dyDescent="0.3">
      <c r="A2" s="37" t="s">
        <v>211</v>
      </c>
      <c r="B2" s="37" t="s">
        <v>213</v>
      </c>
      <c r="C2" s="38">
        <v>41.561999999999998</v>
      </c>
      <c r="D2" s="38">
        <v>2.8000000000000001E-2</v>
      </c>
      <c r="E2" s="38">
        <v>0</v>
      </c>
      <c r="F2" s="38">
        <v>12.308999999999999</v>
      </c>
      <c r="G2" s="38">
        <v>47.304000000000002</v>
      </c>
      <c r="H2" s="38">
        <v>7.4999999999999997E-2</v>
      </c>
      <c r="I2" s="38">
        <v>3.0000000000000001E-3</v>
      </c>
      <c r="J2" s="38">
        <v>0.01</v>
      </c>
      <c r="K2" s="38">
        <v>101.423</v>
      </c>
      <c r="L2" s="38">
        <v>1.0129999999999999</v>
      </c>
      <c r="M2" s="38">
        <v>0</v>
      </c>
      <c r="N2" s="38">
        <v>1E-3</v>
      </c>
      <c r="O2" s="38">
        <v>0.251</v>
      </c>
      <c r="P2" s="38">
        <v>2E-3</v>
      </c>
      <c r="Q2" s="38">
        <v>1.7190000000000001</v>
      </c>
      <c r="R2" s="38">
        <v>0</v>
      </c>
      <c r="S2" s="38">
        <v>0</v>
      </c>
      <c r="T2" s="38">
        <v>2.9860000000000002</v>
      </c>
      <c r="U2" s="39">
        <v>13</v>
      </c>
      <c r="V2" s="39">
        <v>87</v>
      </c>
    </row>
    <row r="3" spans="1:22" x14ac:dyDescent="0.3">
      <c r="A3" s="37" t="s">
        <v>209</v>
      </c>
      <c r="B3" s="37" t="s">
        <v>212</v>
      </c>
      <c r="C3" s="5">
        <v>42.091999999999999</v>
      </c>
      <c r="D3" s="5">
        <v>0</v>
      </c>
      <c r="E3" s="5">
        <v>5.2999999999999999E-2</v>
      </c>
      <c r="F3" s="5">
        <v>1.403</v>
      </c>
      <c r="G3" s="5">
        <v>55.734999999999999</v>
      </c>
      <c r="H3" s="5">
        <v>4.8000000000000001E-2</v>
      </c>
      <c r="I3" s="5">
        <v>3.1E-2</v>
      </c>
      <c r="J3" s="5">
        <v>1E-3</v>
      </c>
      <c r="K3" s="5">
        <v>99.447000000000003</v>
      </c>
      <c r="L3" s="5">
        <v>0.999</v>
      </c>
      <c r="M3" s="5">
        <v>1E-3</v>
      </c>
      <c r="N3" s="5">
        <v>0</v>
      </c>
      <c r="O3" s="5">
        <v>2.8000000000000001E-2</v>
      </c>
      <c r="P3" s="5">
        <v>1E-3</v>
      </c>
      <c r="Q3" s="5">
        <v>1.9710000000000001</v>
      </c>
      <c r="R3" s="5">
        <v>1E-3</v>
      </c>
      <c r="S3" s="5">
        <v>0</v>
      </c>
      <c r="T3" s="5">
        <v>3.0009999999999999</v>
      </c>
      <c r="U3" s="22">
        <v>1</v>
      </c>
      <c r="V3" s="22">
        <v>99</v>
      </c>
    </row>
    <row r="4" spans="1:22" x14ac:dyDescent="0.3">
      <c r="A4" s="37" t="s">
        <v>210</v>
      </c>
      <c r="B4" s="37" t="s">
        <v>212</v>
      </c>
      <c r="C4" s="5">
        <v>42.442999999999998</v>
      </c>
      <c r="D4" s="5">
        <v>8.4000000000000005E-2</v>
      </c>
      <c r="E4" s="5">
        <v>0</v>
      </c>
      <c r="F4" s="5">
        <v>1.5449999999999999</v>
      </c>
      <c r="G4" s="5">
        <v>54.731000000000002</v>
      </c>
      <c r="H4" s="5">
        <v>9.4E-2</v>
      </c>
      <c r="I4" s="5">
        <v>1.7999999999999999E-2</v>
      </c>
      <c r="J4" s="5">
        <v>3.4000000000000002E-2</v>
      </c>
      <c r="K4" s="5">
        <v>98.950999999999993</v>
      </c>
      <c r="L4" s="5">
        <v>1.01</v>
      </c>
      <c r="M4" s="5">
        <v>0</v>
      </c>
      <c r="N4" s="5">
        <v>2E-3</v>
      </c>
      <c r="O4" s="5">
        <v>3.1E-2</v>
      </c>
      <c r="P4" s="5">
        <v>2E-3</v>
      </c>
      <c r="Q4" s="5">
        <v>1.9419999999999999</v>
      </c>
      <c r="R4" s="5">
        <v>0</v>
      </c>
      <c r="S4" s="5">
        <v>2E-3</v>
      </c>
      <c r="T4" s="5">
        <v>2.9889999999999999</v>
      </c>
      <c r="U4" s="22">
        <v>2</v>
      </c>
      <c r="V4" s="22">
        <v>98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C919-5485-4F60-B3E7-B07FDDF55A85}">
  <dimension ref="A1:Z7"/>
  <sheetViews>
    <sheetView showGridLines="0" workbookViewId="0">
      <selection activeCell="P15" sqref="P15"/>
    </sheetView>
  </sheetViews>
  <sheetFormatPr defaultColWidth="9.1796875" defaultRowHeight="14" x14ac:dyDescent="0.3"/>
  <cols>
    <col min="1" max="1" width="16.54296875" style="14" bestFit="1" customWidth="1"/>
    <col min="2" max="2" width="10.1796875" style="2" bestFit="1" customWidth="1"/>
    <col min="3" max="3" width="5.1796875" style="2" bestFit="1" customWidth="1"/>
    <col min="4" max="4" width="5.453125" style="2" bestFit="1" customWidth="1"/>
    <col min="5" max="5" width="6.26953125" style="2" bestFit="1" customWidth="1"/>
    <col min="6" max="6" width="5.81640625" style="2" bestFit="1" customWidth="1"/>
    <col min="7" max="8" width="6" style="2" bestFit="1" customWidth="1"/>
    <col min="9" max="9" width="5.26953125" style="2" bestFit="1" customWidth="1"/>
    <col min="10" max="10" width="6" style="2" bestFit="1" customWidth="1"/>
    <col min="11" max="11" width="5.1796875" style="2" bestFit="1" customWidth="1"/>
    <col min="12" max="12" width="6.54296875" style="2" bestFit="1" customWidth="1"/>
    <col min="13" max="13" width="5.54296875" style="2" bestFit="1" customWidth="1"/>
    <col min="14" max="14" width="5" style="2" bestFit="1" customWidth="1"/>
    <col min="15" max="15" width="4.54296875" style="2" bestFit="1" customWidth="1"/>
    <col min="16" max="16" width="8.1796875" style="2" bestFit="1" customWidth="1"/>
    <col min="17" max="17" width="12.453125" style="2" bestFit="1" customWidth="1"/>
    <col min="18" max="16384" width="9.1796875" style="2"/>
  </cols>
  <sheetData>
    <row r="1" spans="1:26" ht="16.5" x14ac:dyDescent="0.3">
      <c r="A1" s="16" t="s">
        <v>65</v>
      </c>
      <c r="B1" s="12" t="s">
        <v>14</v>
      </c>
      <c r="C1" s="18" t="s">
        <v>66</v>
      </c>
      <c r="D1" s="18" t="s">
        <v>67</v>
      </c>
      <c r="E1" s="18" t="s">
        <v>68</v>
      </c>
      <c r="F1" s="18" t="s">
        <v>227</v>
      </c>
      <c r="G1" s="18" t="s">
        <v>1</v>
      </c>
      <c r="H1" s="18" t="s">
        <v>0</v>
      </c>
      <c r="I1" s="18" t="s">
        <v>2</v>
      </c>
      <c r="J1" s="18" t="s">
        <v>69</v>
      </c>
      <c r="K1" s="18" t="s">
        <v>70</v>
      </c>
      <c r="L1" s="18" t="s">
        <v>3</v>
      </c>
      <c r="M1" s="18" t="s">
        <v>135</v>
      </c>
      <c r="N1" s="18" t="s">
        <v>187</v>
      </c>
      <c r="O1" s="18" t="s">
        <v>139</v>
      </c>
      <c r="P1" s="18" t="s">
        <v>13</v>
      </c>
      <c r="Q1" s="18" t="s">
        <v>214</v>
      </c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3">
      <c r="A2" s="16" t="s">
        <v>216</v>
      </c>
      <c r="B2" s="18" t="s">
        <v>222</v>
      </c>
      <c r="C2" s="3">
        <v>8.0000000000000002E-3</v>
      </c>
      <c r="D2" s="3">
        <v>5.0999999999999997E-2</v>
      </c>
      <c r="E2" s="3">
        <v>68.554000000000002</v>
      </c>
      <c r="F2" s="3">
        <v>13.879</v>
      </c>
      <c r="G2" s="3">
        <v>17.579000000000001</v>
      </c>
      <c r="H2" s="3">
        <v>4.4999999999999998E-2</v>
      </c>
      <c r="I2" s="3">
        <v>0</v>
      </c>
      <c r="J2" s="3">
        <v>4.2999999999999997E-2</v>
      </c>
      <c r="K2" s="3">
        <v>2.4E-2</v>
      </c>
      <c r="L2" s="3">
        <v>100.18300000000001</v>
      </c>
      <c r="M2" s="3">
        <v>16.225999999999999</v>
      </c>
      <c r="N2" s="3">
        <v>2.3330000000000002</v>
      </c>
      <c r="O2" s="3">
        <v>5.2670000000000003</v>
      </c>
      <c r="P2" s="3">
        <v>23.867000000000001</v>
      </c>
      <c r="Q2" s="3">
        <f t="shared" ref="Q2:Q7" si="0">(N2/(N2+O2))*100</f>
        <v>30.697368421052634</v>
      </c>
    </row>
    <row r="3" spans="1:26" x14ac:dyDescent="0.3">
      <c r="A3" s="16" t="s">
        <v>217</v>
      </c>
      <c r="B3" s="18" t="s">
        <v>222</v>
      </c>
      <c r="C3" s="3">
        <v>3.3000000000000002E-2</v>
      </c>
      <c r="D3" s="3">
        <v>2.1999999999999999E-2</v>
      </c>
      <c r="E3" s="3">
        <v>68.113</v>
      </c>
      <c r="F3" s="3">
        <v>14.456</v>
      </c>
      <c r="G3" s="3">
        <v>17.672999999999998</v>
      </c>
      <c r="H3" s="3">
        <v>6.4000000000000001E-2</v>
      </c>
      <c r="I3" s="3">
        <v>1.0999999999999999E-2</v>
      </c>
      <c r="J3" s="3">
        <v>2E-3</v>
      </c>
      <c r="K3" s="3">
        <v>1.2E-2</v>
      </c>
      <c r="L3" s="3">
        <v>100.396</v>
      </c>
      <c r="M3" s="3">
        <v>16.138000000000002</v>
      </c>
      <c r="N3" s="3">
        <v>2.4319999999999999</v>
      </c>
      <c r="O3" s="3">
        <v>5.3010000000000002</v>
      </c>
      <c r="P3" s="3">
        <v>23.898</v>
      </c>
      <c r="Q3" s="3">
        <f t="shared" si="0"/>
        <v>31.44963144963145</v>
      </c>
    </row>
    <row r="4" spans="1:26" x14ac:dyDescent="0.3">
      <c r="A4" s="16" t="s">
        <v>218</v>
      </c>
      <c r="B4" s="18" t="s">
        <v>222</v>
      </c>
      <c r="C4" s="3">
        <v>5.8000000000000003E-2</v>
      </c>
      <c r="D4" s="3">
        <v>9.0999999999999998E-2</v>
      </c>
      <c r="E4" s="3">
        <v>67.884</v>
      </c>
      <c r="F4" s="3">
        <v>13.637</v>
      </c>
      <c r="G4" s="3">
        <v>17.498999999999999</v>
      </c>
      <c r="H4" s="3">
        <v>3.1E-2</v>
      </c>
      <c r="I4" s="3">
        <v>0.04</v>
      </c>
      <c r="J4" s="3">
        <v>1E-3</v>
      </c>
      <c r="K4" s="3">
        <v>7.0000000000000001E-3</v>
      </c>
      <c r="L4" s="3">
        <v>99.372</v>
      </c>
      <c r="M4" s="3">
        <v>16.206</v>
      </c>
      <c r="N4" s="3">
        <v>2.3119999999999998</v>
      </c>
      <c r="O4" s="3">
        <v>5.2880000000000003</v>
      </c>
      <c r="P4" s="3">
        <v>23.847999999999999</v>
      </c>
      <c r="Q4" s="3">
        <f t="shared" si="0"/>
        <v>30.421052631578949</v>
      </c>
    </row>
    <row r="5" spans="1:26" x14ac:dyDescent="0.3">
      <c r="A5" s="16" t="s">
        <v>219</v>
      </c>
      <c r="B5" s="18" t="s">
        <v>222</v>
      </c>
      <c r="C5" s="3">
        <v>6.5000000000000002E-2</v>
      </c>
      <c r="D5" s="3">
        <v>3.6999999999999998E-2</v>
      </c>
      <c r="E5" s="3">
        <v>67.936999999999998</v>
      </c>
      <c r="F5" s="3">
        <v>13.153</v>
      </c>
      <c r="G5" s="3">
        <v>18.431000000000001</v>
      </c>
      <c r="H5" s="3">
        <v>0.112</v>
      </c>
      <c r="I5" s="3">
        <v>0.03</v>
      </c>
      <c r="J5" s="3">
        <v>3.4000000000000002E-2</v>
      </c>
      <c r="K5" s="3">
        <v>2.1999999999999999E-2</v>
      </c>
      <c r="L5" s="3">
        <v>99.85</v>
      </c>
      <c r="M5" s="3">
        <v>16.105</v>
      </c>
      <c r="N5" s="3">
        <v>2.214</v>
      </c>
      <c r="O5" s="3">
        <v>5.5309999999999997</v>
      </c>
      <c r="P5" s="3">
        <v>23.913</v>
      </c>
      <c r="Q5" s="3">
        <f t="shared" si="0"/>
        <v>28.58618463524855</v>
      </c>
    </row>
    <row r="6" spans="1:26" x14ac:dyDescent="0.3">
      <c r="A6" s="16" t="s">
        <v>220</v>
      </c>
      <c r="B6" s="18" t="s">
        <v>222</v>
      </c>
      <c r="C6" s="3">
        <v>2.8000000000000001E-2</v>
      </c>
      <c r="D6" s="3">
        <v>1.2999999999999999E-2</v>
      </c>
      <c r="E6" s="3">
        <v>68.087999999999994</v>
      </c>
      <c r="F6" s="3">
        <v>13.696</v>
      </c>
      <c r="G6" s="3">
        <v>18.88</v>
      </c>
      <c r="H6" s="3">
        <v>4.2999999999999997E-2</v>
      </c>
      <c r="I6" s="3">
        <v>0</v>
      </c>
      <c r="J6" s="3">
        <v>2.3E-2</v>
      </c>
      <c r="K6" s="3">
        <v>6.0000000000000001E-3</v>
      </c>
      <c r="L6" s="3">
        <v>100.81699999999999</v>
      </c>
      <c r="M6" s="3">
        <v>16.023</v>
      </c>
      <c r="N6" s="3">
        <v>2.2890000000000001</v>
      </c>
      <c r="O6" s="3">
        <v>5.6239999999999997</v>
      </c>
      <c r="P6" s="3">
        <v>23.962</v>
      </c>
      <c r="Q6" s="3">
        <f t="shared" si="0"/>
        <v>28.927082016934158</v>
      </c>
    </row>
    <row r="7" spans="1:26" x14ac:dyDescent="0.3">
      <c r="A7" s="16" t="s">
        <v>221</v>
      </c>
      <c r="B7" s="18" t="s">
        <v>222</v>
      </c>
      <c r="C7" s="3">
        <v>2.9000000000000001E-2</v>
      </c>
      <c r="D7" s="3">
        <v>0</v>
      </c>
      <c r="E7" s="3">
        <v>68.408000000000001</v>
      </c>
      <c r="F7" s="3">
        <v>13.795999999999999</v>
      </c>
      <c r="G7" s="3">
        <v>18.503</v>
      </c>
      <c r="H7" s="3">
        <v>0.107</v>
      </c>
      <c r="I7" s="3">
        <v>4.7E-2</v>
      </c>
      <c r="J7" s="3">
        <v>3.3000000000000002E-2</v>
      </c>
      <c r="K7" s="3">
        <v>2.5999999999999999E-2</v>
      </c>
      <c r="L7" s="3">
        <v>101.075</v>
      </c>
      <c r="M7" s="3">
        <v>16.079000000000001</v>
      </c>
      <c r="N7" s="3">
        <v>2.3029999999999999</v>
      </c>
      <c r="O7" s="3">
        <v>5.5049999999999999</v>
      </c>
      <c r="P7" s="3">
        <v>23.940999999999999</v>
      </c>
      <c r="Q7" s="3">
        <f t="shared" si="0"/>
        <v>29.495389344262296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2BB4-D727-4809-9FCC-F30940A62568}">
  <dimension ref="A1:Z4"/>
  <sheetViews>
    <sheetView showGridLines="0" workbookViewId="0">
      <selection activeCell="H14" sqref="H14"/>
    </sheetView>
  </sheetViews>
  <sheetFormatPr defaultColWidth="9.1796875" defaultRowHeight="14" x14ac:dyDescent="0.3"/>
  <cols>
    <col min="1" max="1" width="16.54296875" style="11" bestFit="1" customWidth="1"/>
    <col min="2" max="2" width="12.1796875" style="11" bestFit="1" customWidth="1"/>
    <col min="3" max="3" width="5.54296875" style="30" bestFit="1" customWidth="1"/>
    <col min="4" max="4" width="5.453125" style="30" bestFit="1" customWidth="1"/>
    <col min="5" max="5" width="6.26953125" style="30" bestFit="1" customWidth="1"/>
    <col min="6" max="6" width="5.81640625" style="30" bestFit="1" customWidth="1"/>
    <col min="7" max="8" width="6" style="30" bestFit="1" customWidth="1"/>
    <col min="9" max="9" width="5.26953125" style="30" bestFit="1" customWidth="1"/>
    <col min="10" max="10" width="6" style="30" bestFit="1" customWidth="1"/>
    <col min="11" max="11" width="5.1796875" style="30" bestFit="1" customWidth="1"/>
    <col min="12" max="12" width="7" style="30" bestFit="1" customWidth="1"/>
    <col min="13" max="13" width="4.54296875" style="30" bestFit="1" customWidth="1"/>
    <col min="14" max="14" width="5.453125" style="30" bestFit="1" customWidth="1"/>
    <col min="15" max="15" width="7" style="30" bestFit="1" customWidth="1"/>
    <col min="16" max="16" width="5.453125" style="30" bestFit="1" customWidth="1"/>
    <col min="17" max="17" width="4.54296875" style="30" bestFit="1" customWidth="1"/>
    <col min="18" max="18" width="5" style="30" bestFit="1" customWidth="1"/>
    <col min="19" max="23" width="4.54296875" style="30" bestFit="1" customWidth="1"/>
    <col min="24" max="24" width="8.1796875" style="30" bestFit="1" customWidth="1"/>
    <col min="25" max="25" width="12.453125" style="30" bestFit="1" customWidth="1"/>
    <col min="26" max="26" width="13.453125" style="30" bestFit="1" customWidth="1"/>
    <col min="27" max="16384" width="9.1796875" style="30"/>
  </cols>
  <sheetData>
    <row r="1" spans="1:26" ht="16.5" x14ac:dyDescent="0.3">
      <c r="A1" s="12" t="s">
        <v>65</v>
      </c>
      <c r="B1" s="12" t="s">
        <v>14</v>
      </c>
      <c r="C1" s="18" t="s">
        <v>66</v>
      </c>
      <c r="D1" s="18" t="s">
        <v>67</v>
      </c>
      <c r="E1" s="18" t="s">
        <v>68</v>
      </c>
      <c r="F1" s="18" t="s">
        <v>227</v>
      </c>
      <c r="G1" s="18" t="s">
        <v>1</v>
      </c>
      <c r="H1" s="18" t="s">
        <v>0</v>
      </c>
      <c r="I1" s="18" t="s">
        <v>2</v>
      </c>
      <c r="J1" s="18" t="s">
        <v>69</v>
      </c>
      <c r="K1" s="18" t="s">
        <v>70</v>
      </c>
      <c r="L1" s="18" t="s">
        <v>3</v>
      </c>
      <c r="M1" s="8" t="s">
        <v>134</v>
      </c>
      <c r="N1" s="8" t="s">
        <v>189</v>
      </c>
      <c r="O1" s="8" t="s">
        <v>78</v>
      </c>
      <c r="P1" s="8" t="s">
        <v>190</v>
      </c>
      <c r="Q1" s="8" t="s">
        <v>136</v>
      </c>
      <c r="R1" s="18" t="s">
        <v>187</v>
      </c>
      <c r="S1" s="8" t="s">
        <v>138</v>
      </c>
      <c r="T1" s="8" t="s">
        <v>139</v>
      </c>
      <c r="U1" s="8" t="s">
        <v>140</v>
      </c>
      <c r="V1" s="8" t="s">
        <v>141</v>
      </c>
      <c r="W1" s="8" t="s">
        <v>142</v>
      </c>
      <c r="X1" s="8" t="s">
        <v>13</v>
      </c>
      <c r="Y1" s="18" t="s">
        <v>214</v>
      </c>
      <c r="Z1" s="8" t="s">
        <v>215</v>
      </c>
    </row>
    <row r="2" spans="1:26" x14ac:dyDescent="0.3">
      <c r="A2" s="6" t="s">
        <v>223</v>
      </c>
      <c r="B2" s="6" t="s">
        <v>226</v>
      </c>
      <c r="C2" s="5">
        <v>28.21</v>
      </c>
      <c r="D2" s="5">
        <v>3.4000000000000002E-2</v>
      </c>
      <c r="E2" s="5">
        <v>21.908999999999999</v>
      </c>
      <c r="F2" s="5">
        <v>4.3840000000000003</v>
      </c>
      <c r="G2" s="5">
        <v>28.71</v>
      </c>
      <c r="H2" s="5">
        <v>0</v>
      </c>
      <c r="I2" s="5">
        <v>0.112</v>
      </c>
      <c r="J2" s="5">
        <v>8.3000000000000004E-2</v>
      </c>
      <c r="K2" s="5">
        <v>3.5999999999999997E-2</v>
      </c>
      <c r="L2" s="27">
        <v>83.531000000000006</v>
      </c>
      <c r="M2" s="5">
        <v>3.976</v>
      </c>
      <c r="N2" s="5">
        <v>3.637</v>
      </c>
      <c r="O2" s="5">
        <v>7.6130000000000004</v>
      </c>
      <c r="P2" s="5">
        <v>0</v>
      </c>
      <c r="Q2" s="5">
        <v>4.0000000000000001E-3</v>
      </c>
      <c r="R2" s="5">
        <v>0.51700000000000002</v>
      </c>
      <c r="S2" s="5">
        <v>0</v>
      </c>
      <c r="T2" s="5">
        <v>6.032</v>
      </c>
      <c r="U2" s="5">
        <v>1.7000000000000001E-2</v>
      </c>
      <c r="V2" s="5">
        <v>2.3E-2</v>
      </c>
      <c r="W2" s="5">
        <v>6.0000000000000001E-3</v>
      </c>
      <c r="X2" s="5">
        <v>14.212</v>
      </c>
      <c r="Y2" s="5">
        <v>0.08</v>
      </c>
      <c r="Z2" s="5">
        <v>0.92</v>
      </c>
    </row>
    <row r="3" spans="1:26" x14ac:dyDescent="0.3">
      <c r="A3" s="6" t="s">
        <v>224</v>
      </c>
      <c r="B3" s="6" t="s">
        <v>226</v>
      </c>
      <c r="C3" s="5">
        <v>29.562000000000001</v>
      </c>
      <c r="D3" s="5">
        <v>9.5000000000000001E-2</v>
      </c>
      <c r="E3" s="5">
        <v>22.780999999999999</v>
      </c>
      <c r="F3" s="5">
        <v>4.4660000000000002</v>
      </c>
      <c r="G3" s="5">
        <v>30.024999999999999</v>
      </c>
      <c r="H3" s="5">
        <v>3.6999999999999998E-2</v>
      </c>
      <c r="I3" s="5">
        <v>4.8000000000000001E-2</v>
      </c>
      <c r="J3" s="5">
        <v>0.03</v>
      </c>
      <c r="K3" s="5">
        <v>2.1000000000000001E-2</v>
      </c>
      <c r="L3" s="27">
        <v>87.194999999999993</v>
      </c>
      <c r="M3" s="5">
        <v>3.99</v>
      </c>
      <c r="N3" s="5">
        <v>3.621</v>
      </c>
      <c r="O3" s="5">
        <v>7.6109999999999998</v>
      </c>
      <c r="P3" s="5">
        <v>0</v>
      </c>
      <c r="Q3" s="5">
        <v>0.01</v>
      </c>
      <c r="R3" s="5">
        <v>0.504</v>
      </c>
      <c r="S3" s="5">
        <v>4.0000000000000001E-3</v>
      </c>
      <c r="T3" s="5">
        <v>6.0419999999999998</v>
      </c>
      <c r="U3" s="5">
        <v>7.0000000000000001E-3</v>
      </c>
      <c r="V3" s="5">
        <v>8.0000000000000002E-3</v>
      </c>
      <c r="W3" s="5">
        <v>4.0000000000000001E-3</v>
      </c>
      <c r="X3" s="5">
        <v>14.19</v>
      </c>
      <c r="Y3" s="5">
        <v>0.08</v>
      </c>
      <c r="Z3" s="5">
        <v>0.92</v>
      </c>
    </row>
    <row r="4" spans="1:26" x14ac:dyDescent="0.3">
      <c r="A4" s="6" t="s">
        <v>225</v>
      </c>
      <c r="B4" s="6" t="s">
        <v>226</v>
      </c>
      <c r="C4" s="5">
        <v>29.286000000000001</v>
      </c>
      <c r="D4" s="5">
        <v>4.8000000000000001E-2</v>
      </c>
      <c r="E4" s="5">
        <v>22.600999999999999</v>
      </c>
      <c r="F4" s="5">
        <v>4.1230000000000002</v>
      </c>
      <c r="G4" s="5">
        <v>29.512</v>
      </c>
      <c r="H4" s="5">
        <v>3.5000000000000003E-2</v>
      </c>
      <c r="I4" s="5">
        <v>4.8000000000000001E-2</v>
      </c>
      <c r="J4" s="5">
        <v>5.6000000000000001E-2</v>
      </c>
      <c r="K4" s="5">
        <v>3.2000000000000001E-2</v>
      </c>
      <c r="L4" s="27">
        <v>85.941999999999993</v>
      </c>
      <c r="M4" s="5">
        <v>4.0060000000000002</v>
      </c>
      <c r="N4" s="5">
        <v>3.641</v>
      </c>
      <c r="O4" s="5">
        <v>7.6470000000000002</v>
      </c>
      <c r="P4" s="5">
        <v>0</v>
      </c>
      <c r="Q4" s="5">
        <v>5.0000000000000001E-3</v>
      </c>
      <c r="R4" s="5">
        <v>0.47199999999999998</v>
      </c>
      <c r="S4" s="5">
        <v>4.0000000000000001E-3</v>
      </c>
      <c r="T4" s="5">
        <v>6.0179999999999998</v>
      </c>
      <c r="U4" s="5">
        <v>7.0000000000000001E-3</v>
      </c>
      <c r="V4" s="5">
        <v>1.4999999999999999E-2</v>
      </c>
      <c r="W4" s="5">
        <v>6.0000000000000001E-3</v>
      </c>
      <c r="X4" s="5">
        <v>14.173999999999999</v>
      </c>
      <c r="Y4" s="5">
        <v>7.0000000000000007E-2</v>
      </c>
      <c r="Z4" s="5">
        <v>0.93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C7CD-A1EB-4426-843B-06E3348B7730}">
  <dimension ref="A1:Y19"/>
  <sheetViews>
    <sheetView showGridLines="0" topLeftCell="H1" workbookViewId="0">
      <selection activeCell="W2" sqref="W2"/>
    </sheetView>
  </sheetViews>
  <sheetFormatPr defaultColWidth="9.1796875" defaultRowHeight="14" x14ac:dyDescent="0.3"/>
  <cols>
    <col min="1" max="1" width="17.54296875" style="11" customWidth="1"/>
    <col min="2" max="2" width="11.26953125" style="11" bestFit="1" customWidth="1"/>
    <col min="3" max="16384" width="9.1796875" style="2"/>
  </cols>
  <sheetData>
    <row r="1" spans="1:25" ht="16.5" x14ac:dyDescent="0.3">
      <c r="A1" s="6" t="s">
        <v>65</v>
      </c>
      <c r="B1" s="41" t="s">
        <v>14</v>
      </c>
      <c r="C1" s="18" t="s">
        <v>66</v>
      </c>
      <c r="D1" s="18" t="s">
        <v>67</v>
      </c>
      <c r="E1" s="18" t="s">
        <v>68</v>
      </c>
      <c r="F1" s="18" t="s">
        <v>227</v>
      </c>
      <c r="G1" s="18" t="s">
        <v>1</v>
      </c>
      <c r="H1" s="18" t="s">
        <v>0</v>
      </c>
      <c r="I1" s="18" t="s">
        <v>2</v>
      </c>
      <c r="J1" s="18" t="s">
        <v>69</v>
      </c>
      <c r="K1" s="18" t="s">
        <v>70</v>
      </c>
      <c r="L1" s="18" t="s">
        <v>3</v>
      </c>
      <c r="M1" s="18" t="s">
        <v>134</v>
      </c>
      <c r="N1" s="18" t="s">
        <v>135</v>
      </c>
      <c r="O1" s="18" t="s">
        <v>136</v>
      </c>
      <c r="P1" s="18" t="s">
        <v>187</v>
      </c>
      <c r="Q1" s="18" t="s">
        <v>138</v>
      </c>
      <c r="R1" s="18" t="s">
        <v>139</v>
      </c>
      <c r="S1" s="18" t="s">
        <v>140</v>
      </c>
      <c r="T1" s="18" t="s">
        <v>141</v>
      </c>
      <c r="U1" s="18" t="s">
        <v>142</v>
      </c>
      <c r="V1" s="18" t="s">
        <v>13</v>
      </c>
      <c r="W1" s="18" t="s">
        <v>228</v>
      </c>
      <c r="X1" s="18" t="s">
        <v>229</v>
      </c>
      <c r="Y1" s="18" t="s">
        <v>230</v>
      </c>
    </row>
    <row r="2" spans="1:25" x14ac:dyDescent="0.3">
      <c r="A2" s="6" t="s">
        <v>231</v>
      </c>
      <c r="B2" s="40" t="s">
        <v>249</v>
      </c>
      <c r="C2" s="5">
        <v>46.176000000000002</v>
      </c>
      <c r="D2" s="5">
        <v>0</v>
      </c>
      <c r="E2" s="5">
        <v>36.101999999999997</v>
      </c>
      <c r="F2" s="5">
        <v>0.03</v>
      </c>
      <c r="G2" s="5">
        <v>0</v>
      </c>
      <c r="H2" s="5">
        <v>6.0000000000000001E-3</v>
      </c>
      <c r="I2" s="5">
        <v>19.524999999999999</v>
      </c>
      <c r="J2" s="5">
        <v>0.72699999999999998</v>
      </c>
      <c r="K2" s="5">
        <v>8.9999999999999993E-3</v>
      </c>
      <c r="L2" s="5">
        <v>102.723</v>
      </c>
      <c r="M2" s="5">
        <v>8.3079999999999998</v>
      </c>
      <c r="N2" s="5">
        <v>7.65</v>
      </c>
      <c r="O2" s="5">
        <v>0</v>
      </c>
      <c r="P2" s="5">
        <v>5.0000000000000001E-3</v>
      </c>
      <c r="Q2" s="5">
        <v>1E-3</v>
      </c>
      <c r="R2" s="5">
        <v>0</v>
      </c>
      <c r="S2" s="5">
        <v>3.7639999999999998</v>
      </c>
      <c r="T2" s="5">
        <v>0.254</v>
      </c>
      <c r="U2" s="5">
        <v>2E-3</v>
      </c>
      <c r="V2" s="5">
        <v>19.984000000000002</v>
      </c>
      <c r="W2" s="5">
        <v>6.3</v>
      </c>
      <c r="X2" s="5">
        <v>93.6</v>
      </c>
      <c r="Y2" s="5">
        <v>0</v>
      </c>
    </row>
    <row r="3" spans="1:25" x14ac:dyDescent="0.3">
      <c r="A3" s="6" t="s">
        <v>232</v>
      </c>
      <c r="B3" s="40" t="s">
        <v>249</v>
      </c>
      <c r="C3" s="5">
        <v>46.854999999999997</v>
      </c>
      <c r="D3" s="5">
        <v>4.1000000000000002E-2</v>
      </c>
      <c r="E3" s="5">
        <v>36.21</v>
      </c>
      <c r="F3" s="5">
        <v>7.3999999999999996E-2</v>
      </c>
      <c r="G3" s="5">
        <v>3.5000000000000003E-2</v>
      </c>
      <c r="H3" s="5">
        <v>1.0999999999999999E-2</v>
      </c>
      <c r="I3" s="5">
        <v>18.942</v>
      </c>
      <c r="J3" s="5">
        <v>0.99199999999999999</v>
      </c>
      <c r="K3" s="5">
        <v>0.06</v>
      </c>
      <c r="L3" s="5">
        <v>103.224</v>
      </c>
      <c r="M3" s="5">
        <v>8.3659999999999997</v>
      </c>
      <c r="N3" s="5">
        <v>7.6139999999999999</v>
      </c>
      <c r="O3" s="5">
        <v>6.0000000000000001E-3</v>
      </c>
      <c r="P3" s="5">
        <v>1.0999999999999999E-2</v>
      </c>
      <c r="Q3" s="5">
        <v>2E-3</v>
      </c>
      <c r="R3" s="5">
        <v>8.9999999999999993E-3</v>
      </c>
      <c r="S3" s="5">
        <v>3.6240000000000001</v>
      </c>
      <c r="T3" s="5">
        <v>0.34300000000000003</v>
      </c>
      <c r="U3" s="5">
        <v>1.4E-2</v>
      </c>
      <c r="V3" s="5">
        <v>19.989000000000001</v>
      </c>
      <c r="W3" s="5">
        <v>8.6</v>
      </c>
      <c r="X3" s="5">
        <v>91</v>
      </c>
      <c r="Y3" s="5">
        <v>0.4</v>
      </c>
    </row>
    <row r="4" spans="1:25" x14ac:dyDescent="0.3">
      <c r="A4" s="6" t="s">
        <v>233</v>
      </c>
      <c r="B4" s="40" t="s">
        <v>250</v>
      </c>
      <c r="C4" s="5">
        <v>44.372999999999998</v>
      </c>
      <c r="D4" s="5">
        <v>1.2230000000000001</v>
      </c>
      <c r="E4" s="5">
        <v>14.233000000000001</v>
      </c>
      <c r="F4" s="5">
        <v>7.7169999999999996</v>
      </c>
      <c r="G4" s="5">
        <v>15.128</v>
      </c>
      <c r="H4" s="5">
        <v>9.2999999999999999E-2</v>
      </c>
      <c r="I4" s="5">
        <v>12.837999999999999</v>
      </c>
      <c r="J4" s="5">
        <v>1.964</v>
      </c>
      <c r="K4" s="5">
        <v>1.1950000000000001</v>
      </c>
      <c r="L4" s="5">
        <v>99.149000000000001</v>
      </c>
      <c r="M4" s="5">
        <v>8.8049999999999997</v>
      </c>
      <c r="N4" s="5">
        <v>3.3260000000000001</v>
      </c>
      <c r="O4" s="5">
        <v>0.183</v>
      </c>
      <c r="P4" s="5">
        <v>1.2809999999999999</v>
      </c>
      <c r="Q4" s="5">
        <v>1.6E-2</v>
      </c>
      <c r="R4" s="5">
        <v>4.4749999999999996</v>
      </c>
      <c r="S4" s="5">
        <v>2.73</v>
      </c>
      <c r="T4" s="5">
        <v>0.75600000000000001</v>
      </c>
      <c r="U4" s="5">
        <v>0.30299999999999999</v>
      </c>
      <c r="V4" s="5">
        <v>21.875</v>
      </c>
      <c r="W4" s="5">
        <v>20</v>
      </c>
      <c r="X4" s="5">
        <v>72.099999999999994</v>
      </c>
      <c r="Y4" s="5">
        <v>8</v>
      </c>
    </row>
    <row r="5" spans="1:25" x14ac:dyDescent="0.3">
      <c r="A5" s="6" t="s">
        <v>234</v>
      </c>
      <c r="B5" s="40" t="s">
        <v>249</v>
      </c>
      <c r="C5" s="5">
        <v>46.371000000000002</v>
      </c>
      <c r="D5" s="5">
        <v>1.2E-2</v>
      </c>
      <c r="E5" s="5">
        <v>36.258000000000003</v>
      </c>
      <c r="F5" s="5">
        <v>0.09</v>
      </c>
      <c r="G5" s="5">
        <v>0</v>
      </c>
      <c r="H5" s="5">
        <v>7.2999999999999995E-2</v>
      </c>
      <c r="I5" s="5">
        <v>19.196999999999999</v>
      </c>
      <c r="J5" s="5">
        <v>0.76100000000000001</v>
      </c>
      <c r="K5" s="5">
        <v>1.9E-2</v>
      </c>
      <c r="L5" s="5">
        <v>102.78100000000001</v>
      </c>
      <c r="M5" s="5">
        <v>8.3209999999999997</v>
      </c>
      <c r="N5" s="5">
        <v>7.6619999999999999</v>
      </c>
      <c r="O5" s="5">
        <v>2E-3</v>
      </c>
      <c r="P5" s="5">
        <v>1.4E-2</v>
      </c>
      <c r="Q5" s="5">
        <v>1.0999999999999999E-2</v>
      </c>
      <c r="R5" s="5">
        <v>0</v>
      </c>
      <c r="S5" s="5">
        <v>3.6909999999999998</v>
      </c>
      <c r="T5" s="5">
        <v>0.26500000000000001</v>
      </c>
      <c r="U5" s="5">
        <v>4.0000000000000001E-3</v>
      </c>
      <c r="V5" s="5">
        <v>19.97</v>
      </c>
      <c r="W5" s="5">
        <v>6.7</v>
      </c>
      <c r="X5" s="5">
        <v>93.2</v>
      </c>
      <c r="Y5" s="5">
        <v>0.1</v>
      </c>
    </row>
    <row r="6" spans="1:25" x14ac:dyDescent="0.3">
      <c r="A6" s="6" t="s">
        <v>235</v>
      </c>
      <c r="B6" s="40" t="s">
        <v>249</v>
      </c>
      <c r="C6" s="5">
        <v>45.468000000000004</v>
      </c>
      <c r="D6" s="5">
        <v>0</v>
      </c>
      <c r="E6" s="5">
        <v>36.051000000000002</v>
      </c>
      <c r="F6" s="5">
        <v>3.5000000000000003E-2</v>
      </c>
      <c r="G6" s="5">
        <v>0</v>
      </c>
      <c r="H6" s="5">
        <v>2.9000000000000001E-2</v>
      </c>
      <c r="I6" s="5">
        <v>19.608000000000001</v>
      </c>
      <c r="J6" s="5">
        <v>0.64800000000000002</v>
      </c>
      <c r="K6" s="5">
        <v>1.0999999999999999E-2</v>
      </c>
      <c r="L6" s="5">
        <v>101.85</v>
      </c>
      <c r="M6" s="5">
        <v>8.2490000000000006</v>
      </c>
      <c r="N6" s="5">
        <v>7.7030000000000003</v>
      </c>
      <c r="O6" s="5">
        <v>0</v>
      </c>
      <c r="P6" s="5">
        <v>5.0000000000000001E-3</v>
      </c>
      <c r="Q6" s="5">
        <v>4.0000000000000001E-3</v>
      </c>
      <c r="R6" s="5">
        <v>0</v>
      </c>
      <c r="S6" s="5">
        <v>3.8109999999999999</v>
      </c>
      <c r="T6" s="5">
        <v>0.22800000000000001</v>
      </c>
      <c r="U6" s="5">
        <v>3.0000000000000001E-3</v>
      </c>
      <c r="V6" s="5">
        <v>20.003</v>
      </c>
      <c r="W6" s="5">
        <v>5.6</v>
      </c>
      <c r="X6" s="5">
        <v>94.3</v>
      </c>
      <c r="Y6" s="5">
        <v>0.1</v>
      </c>
    </row>
    <row r="7" spans="1:25" x14ac:dyDescent="0.3">
      <c r="A7" s="6" t="s">
        <v>236</v>
      </c>
      <c r="B7" s="40" t="s">
        <v>249</v>
      </c>
      <c r="C7" s="5">
        <v>46.390999999999998</v>
      </c>
      <c r="D7" s="5">
        <v>9.1999999999999998E-2</v>
      </c>
      <c r="E7" s="5">
        <v>36.005000000000003</v>
      </c>
      <c r="F7" s="5">
        <v>7.4999999999999997E-2</v>
      </c>
      <c r="G7" s="5">
        <v>0</v>
      </c>
      <c r="H7" s="5">
        <v>0</v>
      </c>
      <c r="I7" s="5">
        <v>19.564</v>
      </c>
      <c r="J7" s="5">
        <v>0.80600000000000005</v>
      </c>
      <c r="K7" s="5">
        <v>5.0000000000000001E-3</v>
      </c>
      <c r="L7" s="5">
        <v>102.985</v>
      </c>
      <c r="M7" s="5">
        <v>8.3209999999999997</v>
      </c>
      <c r="N7" s="5">
        <v>7.6059999999999999</v>
      </c>
      <c r="O7" s="5">
        <v>1.2E-2</v>
      </c>
      <c r="P7" s="5">
        <v>1.0999999999999999E-2</v>
      </c>
      <c r="Q7" s="5">
        <v>0</v>
      </c>
      <c r="R7" s="5">
        <v>0</v>
      </c>
      <c r="S7" s="5">
        <v>3.76</v>
      </c>
      <c r="T7" s="5">
        <v>0.28000000000000003</v>
      </c>
      <c r="U7" s="5">
        <v>1E-3</v>
      </c>
      <c r="V7" s="5">
        <v>19.991</v>
      </c>
      <c r="W7" s="5">
        <v>6.9</v>
      </c>
      <c r="X7" s="5">
        <v>93</v>
      </c>
      <c r="Y7" s="5">
        <v>0</v>
      </c>
    </row>
    <row r="8" spans="1:25" x14ac:dyDescent="0.3">
      <c r="A8" s="6" t="s">
        <v>237</v>
      </c>
      <c r="B8" s="40" t="s">
        <v>249</v>
      </c>
      <c r="C8" s="5">
        <v>45.508000000000003</v>
      </c>
      <c r="D8" s="5">
        <v>0</v>
      </c>
      <c r="E8" s="5">
        <v>36.527999999999999</v>
      </c>
      <c r="F8" s="5">
        <v>1.2999999999999999E-2</v>
      </c>
      <c r="G8" s="5">
        <v>0</v>
      </c>
      <c r="H8" s="5">
        <v>2.8000000000000001E-2</v>
      </c>
      <c r="I8" s="5">
        <v>19.960999999999999</v>
      </c>
      <c r="J8" s="5">
        <v>0.51400000000000001</v>
      </c>
      <c r="K8" s="5">
        <v>1.2E-2</v>
      </c>
      <c r="L8" s="5">
        <v>102.611</v>
      </c>
      <c r="M8" s="5">
        <v>8.2029999999999994</v>
      </c>
      <c r="N8" s="5">
        <v>7.7539999999999996</v>
      </c>
      <c r="O8" s="5">
        <v>0</v>
      </c>
      <c r="P8" s="5">
        <v>2E-3</v>
      </c>
      <c r="Q8" s="5">
        <v>4.0000000000000001E-3</v>
      </c>
      <c r="R8" s="5">
        <v>0</v>
      </c>
      <c r="S8" s="5">
        <v>3.855</v>
      </c>
      <c r="T8" s="5">
        <v>0.18</v>
      </c>
      <c r="U8" s="5">
        <v>3.0000000000000001E-3</v>
      </c>
      <c r="V8" s="5">
        <v>20.001000000000001</v>
      </c>
      <c r="W8" s="5">
        <v>4.5</v>
      </c>
      <c r="X8" s="5">
        <v>95.5</v>
      </c>
      <c r="Y8" s="5">
        <v>0.1</v>
      </c>
    </row>
    <row r="9" spans="1:25" x14ac:dyDescent="0.3">
      <c r="A9" s="6" t="s">
        <v>238</v>
      </c>
      <c r="B9" s="40" t="s">
        <v>251</v>
      </c>
      <c r="C9" s="5">
        <v>65.352999999999994</v>
      </c>
      <c r="D9" s="5">
        <v>8.3000000000000004E-2</v>
      </c>
      <c r="E9" s="5">
        <v>21.632999999999999</v>
      </c>
      <c r="F9" s="5">
        <v>4.2000000000000003E-2</v>
      </c>
      <c r="G9" s="5">
        <v>7.0000000000000001E-3</v>
      </c>
      <c r="H9" s="5">
        <v>1.7000000000000001E-2</v>
      </c>
      <c r="I9" s="5">
        <v>2.931</v>
      </c>
      <c r="J9" s="5">
        <v>9.2149999999999999</v>
      </c>
      <c r="K9" s="5">
        <v>0.123</v>
      </c>
      <c r="L9" s="5">
        <v>99.466999999999999</v>
      </c>
      <c r="M9" s="5">
        <v>11.535</v>
      </c>
      <c r="N9" s="5">
        <v>4.4969999999999999</v>
      </c>
      <c r="O9" s="5">
        <v>1.0999999999999999E-2</v>
      </c>
      <c r="P9" s="5">
        <v>6.0000000000000001E-3</v>
      </c>
      <c r="Q9" s="5">
        <v>3.0000000000000001E-3</v>
      </c>
      <c r="R9" s="5">
        <v>2E-3</v>
      </c>
      <c r="S9" s="5">
        <v>0.55400000000000005</v>
      </c>
      <c r="T9" s="5">
        <v>3.1539999999999999</v>
      </c>
      <c r="U9" s="5">
        <v>2.8000000000000001E-2</v>
      </c>
      <c r="V9" s="5">
        <v>19.79</v>
      </c>
      <c r="W9" s="5">
        <v>84.4</v>
      </c>
      <c r="X9" s="5">
        <v>14.8</v>
      </c>
      <c r="Y9" s="5">
        <v>0.7</v>
      </c>
    </row>
    <row r="10" spans="1:25" x14ac:dyDescent="0.3">
      <c r="A10" s="6" t="s">
        <v>239</v>
      </c>
      <c r="B10" s="40" t="s">
        <v>252</v>
      </c>
      <c r="C10" s="5">
        <v>65.927000000000007</v>
      </c>
      <c r="D10" s="5">
        <v>2.9000000000000001E-2</v>
      </c>
      <c r="E10" s="5">
        <v>18.422999999999998</v>
      </c>
      <c r="F10" s="5">
        <v>4.8000000000000001E-2</v>
      </c>
      <c r="G10" s="5">
        <v>0.01</v>
      </c>
      <c r="H10" s="5">
        <v>0</v>
      </c>
      <c r="I10" s="5">
        <v>1.7000000000000001E-2</v>
      </c>
      <c r="J10" s="5">
        <v>0.41699999999999998</v>
      </c>
      <c r="K10" s="5">
        <v>16.18</v>
      </c>
      <c r="L10" s="5">
        <v>101.154</v>
      </c>
      <c r="M10" s="5">
        <v>12.036</v>
      </c>
      <c r="N10" s="5">
        <v>3.9609999999999999</v>
      </c>
      <c r="O10" s="5">
        <v>4.0000000000000001E-3</v>
      </c>
      <c r="P10" s="5">
        <v>7.0000000000000001E-3</v>
      </c>
      <c r="Q10" s="5">
        <v>0</v>
      </c>
      <c r="R10" s="5">
        <v>3.0000000000000001E-3</v>
      </c>
      <c r="S10" s="5">
        <v>3.0000000000000001E-3</v>
      </c>
      <c r="T10" s="5">
        <v>0.14799999999999999</v>
      </c>
      <c r="U10" s="5">
        <v>3.7690000000000001</v>
      </c>
      <c r="V10" s="5">
        <v>19.931000000000001</v>
      </c>
      <c r="W10" s="5">
        <v>3.8</v>
      </c>
      <c r="X10" s="5">
        <v>0.1</v>
      </c>
      <c r="Y10" s="5">
        <v>96.1</v>
      </c>
    </row>
    <row r="11" spans="1:25" x14ac:dyDescent="0.3">
      <c r="A11" s="6" t="s">
        <v>240</v>
      </c>
      <c r="B11" s="40" t="s">
        <v>252</v>
      </c>
      <c r="C11" s="5">
        <v>64.378</v>
      </c>
      <c r="D11" s="5">
        <v>0</v>
      </c>
      <c r="E11" s="5">
        <v>18.922000000000001</v>
      </c>
      <c r="F11" s="5">
        <v>7.1999999999999995E-2</v>
      </c>
      <c r="G11" s="5">
        <v>7.0000000000000001E-3</v>
      </c>
      <c r="H11" s="5">
        <v>2.4E-2</v>
      </c>
      <c r="I11" s="5">
        <v>1.2E-2</v>
      </c>
      <c r="J11" s="5">
        <v>0.58499999999999996</v>
      </c>
      <c r="K11" s="5">
        <v>16.111000000000001</v>
      </c>
      <c r="L11" s="5">
        <v>100.122</v>
      </c>
      <c r="M11" s="5">
        <v>11.897</v>
      </c>
      <c r="N11" s="5">
        <v>4.1180000000000003</v>
      </c>
      <c r="O11" s="5">
        <v>0</v>
      </c>
      <c r="P11" s="5">
        <v>1.0999999999999999E-2</v>
      </c>
      <c r="Q11" s="5">
        <v>4.0000000000000001E-3</v>
      </c>
      <c r="R11" s="5">
        <v>2E-3</v>
      </c>
      <c r="S11" s="5">
        <v>2E-3</v>
      </c>
      <c r="T11" s="5">
        <v>0.21</v>
      </c>
      <c r="U11" s="5">
        <v>3.798</v>
      </c>
      <c r="V11" s="5">
        <v>20.042000000000002</v>
      </c>
      <c r="W11" s="5">
        <v>5.2</v>
      </c>
      <c r="X11" s="5">
        <v>0</v>
      </c>
      <c r="Y11" s="5">
        <v>94.7</v>
      </c>
    </row>
    <row r="12" spans="1:25" x14ac:dyDescent="0.3">
      <c r="A12" s="6" t="s">
        <v>241</v>
      </c>
      <c r="B12" s="40" t="s">
        <v>252</v>
      </c>
      <c r="C12" s="5">
        <v>64.540999999999997</v>
      </c>
      <c r="D12" s="5">
        <v>0</v>
      </c>
      <c r="E12" s="5">
        <v>18.994</v>
      </c>
      <c r="F12" s="5">
        <v>8.0000000000000002E-3</v>
      </c>
      <c r="G12" s="5">
        <v>0.01</v>
      </c>
      <c r="H12" s="5">
        <v>0</v>
      </c>
      <c r="I12" s="5">
        <v>1.7000000000000001E-2</v>
      </c>
      <c r="J12" s="5">
        <v>0.75900000000000001</v>
      </c>
      <c r="K12" s="5">
        <v>15.59</v>
      </c>
      <c r="L12" s="5">
        <v>99.971000000000004</v>
      </c>
      <c r="M12" s="5">
        <v>11.911</v>
      </c>
      <c r="N12" s="5">
        <v>4.1280000000000001</v>
      </c>
      <c r="O12" s="5">
        <v>0</v>
      </c>
      <c r="P12" s="5">
        <v>1E-3</v>
      </c>
      <c r="Q12" s="5">
        <v>0</v>
      </c>
      <c r="R12" s="31">
        <v>3.0000000000000001E-3</v>
      </c>
      <c r="S12" s="5">
        <v>3.0000000000000001E-3</v>
      </c>
      <c r="T12" s="5">
        <v>0.27200000000000002</v>
      </c>
      <c r="U12" s="5">
        <v>3.6709999999999998</v>
      </c>
      <c r="V12" s="5">
        <v>19.989000000000001</v>
      </c>
      <c r="W12" s="5">
        <v>6.9</v>
      </c>
      <c r="X12" s="5">
        <v>0.1</v>
      </c>
      <c r="Y12" s="5">
        <v>93</v>
      </c>
    </row>
    <row r="13" spans="1:25" x14ac:dyDescent="0.3">
      <c r="A13" s="6" t="s">
        <v>242</v>
      </c>
      <c r="B13" s="40" t="s">
        <v>252</v>
      </c>
      <c r="C13" s="5">
        <v>64.438000000000002</v>
      </c>
      <c r="D13" s="5">
        <v>0</v>
      </c>
      <c r="E13" s="5">
        <v>18.86</v>
      </c>
      <c r="F13" s="5">
        <v>6.4000000000000001E-2</v>
      </c>
      <c r="G13" s="5">
        <v>0</v>
      </c>
      <c r="H13" s="5">
        <v>5.7000000000000002E-2</v>
      </c>
      <c r="I13" s="5">
        <v>6.0000000000000001E-3</v>
      </c>
      <c r="J13" s="5">
        <v>0.51100000000000001</v>
      </c>
      <c r="K13" s="5">
        <v>15.805</v>
      </c>
      <c r="L13" s="5">
        <v>99.787000000000006</v>
      </c>
      <c r="M13" s="5">
        <v>11.925000000000001</v>
      </c>
      <c r="N13" s="5">
        <v>4.1100000000000003</v>
      </c>
      <c r="O13" s="5">
        <v>0</v>
      </c>
      <c r="P13" s="5">
        <v>0.01</v>
      </c>
      <c r="Q13" s="5">
        <v>8.9999999999999993E-3</v>
      </c>
      <c r="R13" s="5">
        <v>0</v>
      </c>
      <c r="S13" s="5">
        <v>1E-3</v>
      </c>
      <c r="T13" s="5">
        <v>0.183</v>
      </c>
      <c r="U13" s="5">
        <v>3.7320000000000002</v>
      </c>
      <c r="V13" s="5">
        <v>19.97</v>
      </c>
      <c r="W13" s="5">
        <v>4.7</v>
      </c>
      <c r="X13" s="5">
        <v>0</v>
      </c>
      <c r="Y13" s="5">
        <v>95.3</v>
      </c>
    </row>
    <row r="14" spans="1:25" x14ac:dyDescent="0.3">
      <c r="A14" s="6" t="s">
        <v>243</v>
      </c>
      <c r="B14" s="40" t="s">
        <v>251</v>
      </c>
      <c r="C14" s="5">
        <v>62.991</v>
      </c>
      <c r="D14" s="5">
        <v>0.01</v>
      </c>
      <c r="E14" s="5">
        <v>23.050999999999998</v>
      </c>
      <c r="F14" s="5">
        <v>0.159</v>
      </c>
      <c r="G14" s="5">
        <v>0.01</v>
      </c>
      <c r="H14" s="5">
        <v>4.7E-2</v>
      </c>
      <c r="I14" s="5">
        <v>3.919</v>
      </c>
      <c r="J14" s="5">
        <v>8.859</v>
      </c>
      <c r="K14" s="5">
        <v>0.16400000000000001</v>
      </c>
      <c r="L14" s="5">
        <v>99.236999999999995</v>
      </c>
      <c r="M14" s="5">
        <v>11.209</v>
      </c>
      <c r="N14" s="5">
        <v>4.83</v>
      </c>
      <c r="O14" s="5">
        <v>1E-3</v>
      </c>
      <c r="P14" s="5">
        <v>2.4E-2</v>
      </c>
      <c r="Q14" s="5">
        <v>7.0000000000000001E-3</v>
      </c>
      <c r="R14" s="5">
        <v>3.0000000000000001E-3</v>
      </c>
      <c r="S14" s="5">
        <v>0.747</v>
      </c>
      <c r="T14" s="5">
        <v>3.0569999999999999</v>
      </c>
      <c r="U14" s="5">
        <v>3.6999999999999998E-2</v>
      </c>
      <c r="V14" s="5">
        <v>19.914999999999999</v>
      </c>
      <c r="W14" s="5">
        <v>79.599999999999994</v>
      </c>
      <c r="X14" s="5">
        <v>19.399999999999999</v>
      </c>
      <c r="Y14" s="5">
        <v>1</v>
      </c>
    </row>
    <row r="15" spans="1:25" x14ac:dyDescent="0.3">
      <c r="A15" s="6" t="s">
        <v>244</v>
      </c>
      <c r="B15" s="40" t="s">
        <v>251</v>
      </c>
      <c r="C15" s="5">
        <v>61.997999999999998</v>
      </c>
      <c r="D15" s="5">
        <v>0</v>
      </c>
      <c r="E15" s="5">
        <v>22.314</v>
      </c>
      <c r="F15" s="5">
        <v>1.9E-2</v>
      </c>
      <c r="G15" s="5">
        <v>0</v>
      </c>
      <c r="H15" s="5">
        <v>0.02</v>
      </c>
      <c r="I15" s="5">
        <v>3.4830000000000001</v>
      </c>
      <c r="J15" s="5">
        <v>8.6020000000000003</v>
      </c>
      <c r="K15" s="5">
        <v>0.115</v>
      </c>
      <c r="L15" s="5">
        <v>96.653000000000006</v>
      </c>
      <c r="M15" s="5">
        <v>11.295999999999999</v>
      </c>
      <c r="N15" s="5">
        <v>4.7880000000000003</v>
      </c>
      <c r="O15" s="5">
        <v>0</v>
      </c>
      <c r="P15" s="5">
        <v>3.0000000000000001E-3</v>
      </c>
      <c r="Q15" s="5">
        <v>3.0000000000000001E-3</v>
      </c>
      <c r="R15" s="5">
        <v>0</v>
      </c>
      <c r="S15" s="5">
        <v>0.68</v>
      </c>
      <c r="T15" s="5">
        <v>3.0390000000000001</v>
      </c>
      <c r="U15" s="5">
        <v>2.7E-2</v>
      </c>
      <c r="V15" s="5">
        <v>19.835999999999999</v>
      </c>
      <c r="W15" s="5">
        <v>81.099999999999994</v>
      </c>
      <c r="X15" s="5">
        <v>18.2</v>
      </c>
      <c r="Y15" s="5">
        <v>0.7</v>
      </c>
    </row>
    <row r="16" spans="1:25" x14ac:dyDescent="0.3">
      <c r="A16" s="6" t="s">
        <v>245</v>
      </c>
      <c r="B16" s="40" t="s">
        <v>252</v>
      </c>
      <c r="C16" s="5">
        <v>63.944000000000003</v>
      </c>
      <c r="D16" s="5">
        <v>0</v>
      </c>
      <c r="E16" s="5">
        <v>18.399000000000001</v>
      </c>
      <c r="F16" s="5">
        <v>0</v>
      </c>
      <c r="G16" s="5">
        <v>0</v>
      </c>
      <c r="H16" s="5">
        <v>0</v>
      </c>
      <c r="I16" s="5">
        <v>0.04</v>
      </c>
      <c r="J16" s="5">
        <v>0.747</v>
      </c>
      <c r="K16" s="5">
        <v>15.765000000000001</v>
      </c>
      <c r="L16" s="5">
        <v>98.980999999999995</v>
      </c>
      <c r="M16" s="5">
        <v>11.949</v>
      </c>
      <c r="N16" s="5">
        <v>4.0490000000000004</v>
      </c>
      <c r="O16" s="5">
        <v>0</v>
      </c>
      <c r="P16" s="5">
        <v>0</v>
      </c>
      <c r="Q16" s="5">
        <v>0</v>
      </c>
      <c r="R16" s="5">
        <v>0</v>
      </c>
      <c r="S16" s="5">
        <v>8.0000000000000002E-3</v>
      </c>
      <c r="T16" s="5">
        <v>0.27100000000000002</v>
      </c>
      <c r="U16" s="5">
        <v>3.758</v>
      </c>
      <c r="V16" s="5">
        <v>20.035</v>
      </c>
      <c r="W16" s="5">
        <v>6.7</v>
      </c>
      <c r="X16" s="5">
        <v>0.2</v>
      </c>
      <c r="Y16" s="5">
        <v>93.1</v>
      </c>
    </row>
    <row r="17" spans="1:25" x14ac:dyDescent="0.3">
      <c r="A17" s="6" t="s">
        <v>246</v>
      </c>
      <c r="B17" s="40" t="s">
        <v>252</v>
      </c>
      <c r="C17" s="5">
        <v>62.732999999999997</v>
      </c>
      <c r="D17" s="5">
        <v>1.4E-2</v>
      </c>
      <c r="E17" s="5">
        <v>18.518000000000001</v>
      </c>
      <c r="F17" s="5">
        <v>2.7E-2</v>
      </c>
      <c r="G17" s="5">
        <v>1.2999999999999999E-2</v>
      </c>
      <c r="H17" s="5">
        <v>0</v>
      </c>
      <c r="I17" s="5">
        <v>3.3000000000000002E-2</v>
      </c>
      <c r="J17" s="5">
        <v>0.61599999999999999</v>
      </c>
      <c r="K17" s="5">
        <v>14.675000000000001</v>
      </c>
      <c r="L17" s="5">
        <v>96.768000000000001</v>
      </c>
      <c r="M17" s="5">
        <v>11.93</v>
      </c>
      <c r="N17" s="5">
        <v>4.1470000000000002</v>
      </c>
      <c r="O17" s="5">
        <v>2E-3</v>
      </c>
      <c r="P17" s="5">
        <v>4.0000000000000001E-3</v>
      </c>
      <c r="Q17" s="5">
        <v>0</v>
      </c>
      <c r="R17" s="5">
        <v>4.0000000000000001E-3</v>
      </c>
      <c r="S17" s="5">
        <v>7.0000000000000001E-3</v>
      </c>
      <c r="T17" s="5">
        <v>0.22700000000000001</v>
      </c>
      <c r="U17" s="5">
        <v>3.56</v>
      </c>
      <c r="V17" s="5">
        <v>19.881</v>
      </c>
      <c r="W17" s="5">
        <v>6</v>
      </c>
      <c r="X17" s="5">
        <v>0.2</v>
      </c>
      <c r="Y17" s="5">
        <v>93.8</v>
      </c>
    </row>
    <row r="18" spans="1:25" x14ac:dyDescent="0.3">
      <c r="A18" s="6" t="s">
        <v>247</v>
      </c>
      <c r="B18" s="40" t="s">
        <v>252</v>
      </c>
      <c r="C18" s="5">
        <v>59.85</v>
      </c>
      <c r="D18" s="5">
        <v>4.4999999999999998E-2</v>
      </c>
      <c r="E18" s="5">
        <v>18.117999999999999</v>
      </c>
      <c r="F18" s="5">
        <v>2.0510000000000002</v>
      </c>
      <c r="G18" s="5">
        <v>1.889</v>
      </c>
      <c r="H18" s="5">
        <v>2.7E-2</v>
      </c>
      <c r="I18" s="5">
        <v>1.6E-2</v>
      </c>
      <c r="J18" s="5">
        <v>0.53300000000000003</v>
      </c>
      <c r="K18" s="5">
        <v>14.182</v>
      </c>
      <c r="L18" s="5">
        <v>96.751999999999995</v>
      </c>
      <c r="M18" s="5">
        <v>11.542</v>
      </c>
      <c r="N18" s="5">
        <v>4.1150000000000002</v>
      </c>
      <c r="O18" s="5">
        <v>7.0000000000000001E-3</v>
      </c>
      <c r="P18" s="5">
        <v>0.33100000000000002</v>
      </c>
      <c r="Q18" s="5">
        <v>4.0000000000000001E-3</v>
      </c>
      <c r="R18" s="5">
        <v>0.54300000000000004</v>
      </c>
      <c r="S18" s="5">
        <v>3.0000000000000001E-3</v>
      </c>
      <c r="T18" s="5">
        <v>0.19900000000000001</v>
      </c>
      <c r="U18" s="5">
        <v>3.4889999999999999</v>
      </c>
      <c r="V18" s="5">
        <v>20.233000000000001</v>
      </c>
      <c r="W18" s="5">
        <v>5.4</v>
      </c>
      <c r="X18" s="5">
        <v>0.1</v>
      </c>
      <c r="Y18" s="5">
        <v>94.5</v>
      </c>
    </row>
    <row r="19" spans="1:25" x14ac:dyDescent="0.3">
      <c r="A19" s="6" t="s">
        <v>248</v>
      </c>
      <c r="B19" s="40" t="s">
        <v>251</v>
      </c>
      <c r="C19" s="5">
        <v>61.898000000000003</v>
      </c>
      <c r="D19" s="5">
        <v>0.04</v>
      </c>
      <c r="E19" s="5">
        <v>22.748000000000001</v>
      </c>
      <c r="F19" s="5">
        <v>8.7999999999999995E-2</v>
      </c>
      <c r="G19" s="5">
        <v>2.1999999999999999E-2</v>
      </c>
      <c r="H19" s="5">
        <v>1.7000000000000001E-2</v>
      </c>
      <c r="I19" s="5">
        <v>2.6080000000000001</v>
      </c>
      <c r="J19" s="5">
        <v>8.57</v>
      </c>
      <c r="K19" s="5">
        <v>5.2999999999999999E-2</v>
      </c>
      <c r="L19" s="5">
        <v>96.045000000000002</v>
      </c>
      <c r="M19" s="5">
        <v>11.297000000000001</v>
      </c>
      <c r="N19" s="5">
        <v>4.8890000000000002</v>
      </c>
      <c r="O19" s="5">
        <v>5.0000000000000001E-3</v>
      </c>
      <c r="P19" s="5">
        <v>1.2999999999999999E-2</v>
      </c>
      <c r="Q19" s="5">
        <v>3.0000000000000001E-3</v>
      </c>
      <c r="R19" s="5">
        <v>6.0000000000000001E-3</v>
      </c>
      <c r="S19" s="5">
        <v>0.51</v>
      </c>
      <c r="T19" s="5">
        <v>3.0329999999999999</v>
      </c>
      <c r="U19" s="5">
        <v>1.2E-2</v>
      </c>
      <c r="V19" s="5">
        <v>19.768000000000001</v>
      </c>
      <c r="W19" s="5">
        <v>85.3</v>
      </c>
      <c r="X19" s="5">
        <v>14.3</v>
      </c>
      <c r="Y19" s="5">
        <v>0.3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piroxênio</vt:lpstr>
      <vt:lpstr>anfibólio</vt:lpstr>
      <vt:lpstr>escapolita</vt:lpstr>
      <vt:lpstr>flogopita</vt:lpstr>
      <vt:lpstr>olivina</vt:lpstr>
      <vt:lpstr>espinélio</vt:lpstr>
      <vt:lpstr>clorita</vt:lpstr>
      <vt:lpstr>feldspato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GUILHERMEFERREIRA-PC</cp:lastModifiedBy>
  <dcterms:created xsi:type="dcterms:W3CDTF">2016-05-30T13:42:26Z</dcterms:created>
  <dcterms:modified xsi:type="dcterms:W3CDTF">2020-06-10T12:27:55Z</dcterms:modified>
</cp:coreProperties>
</file>