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zhao\OneDrive - KFL&amp;A Public Health\Desktop\Data\0530\"/>
    </mc:Choice>
  </mc:AlternateContent>
  <xr:revisionPtr revIDLastSave="0" documentId="13_ncr:1_{5C7F28C1-EF4D-4185-8229-B7CD20243B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rameter List" sheetId="1" r:id="rId1"/>
    <sheet name="RiskFactorSS" sheetId="6" r:id="rId2"/>
    <sheet name="Time Distribution" sheetId="8" r:id="rId3"/>
    <sheet name="Primary Case" sheetId="9" r:id="rId4"/>
  </sheets>
  <definedNames>
    <definedName name="_xlnm._FilterDatabase" localSheetId="0" hidden="1">'Parameter List'!$B$3:$F$42</definedName>
    <definedName name="_xlnm._FilterDatabase" localSheetId="2" hidden="1">'Time Distribution'!$A$2:$E$302</definedName>
    <definedName name="_xlchart.v1.0" hidden="1">'Parameter List'!$S$29:$S$36</definedName>
    <definedName name="_xlchart.v1.1" hidden="1">'Parameter List'!$T$29:$T$36</definedName>
    <definedName name="_xlchart.v1.2" hidden="1">'Parameter List'!$U$29:$U$36</definedName>
  </definedNames>
  <calcPr calcId="191028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T30" i="1"/>
  <c r="T31" i="1"/>
  <c r="T32" i="1"/>
  <c r="T33" i="1"/>
  <c r="T34" i="1"/>
  <c r="T35" i="1"/>
  <c r="T36" i="1"/>
  <c r="T29" i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L3" i="8"/>
  <c r="J3" i="8"/>
  <c r="F303" i="8"/>
  <c r="F304" i="8"/>
  <c r="F305" i="8"/>
  <c r="F306" i="8"/>
  <c r="F307" i="8"/>
  <c r="F308" i="8"/>
  <c r="F309" i="8"/>
  <c r="F310" i="8"/>
  <c r="F311" i="8"/>
  <c r="F312" i="8"/>
  <c r="F31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" i="8"/>
  <c r="K127" i="8" l="1"/>
  <c r="K131" i="8"/>
  <c r="K126" i="8"/>
  <c r="K122" i="8"/>
  <c r="K118" i="8"/>
  <c r="K114" i="8"/>
  <c r="K110" i="8"/>
  <c r="K106" i="8"/>
  <c r="K102" i="8"/>
  <c r="K98" i="8"/>
  <c r="K94" i="8"/>
  <c r="K90" i="8"/>
  <c r="K86" i="8"/>
  <c r="K82" i="8"/>
  <c r="K78" i="8"/>
  <c r="K74" i="8"/>
  <c r="K70" i="8"/>
  <c r="K66" i="8"/>
  <c r="K62" i="8"/>
  <c r="K58" i="8"/>
  <c r="K54" i="8"/>
  <c r="K50" i="8"/>
  <c r="K46" i="8"/>
  <c r="K42" i="8"/>
  <c r="K38" i="8"/>
  <c r="K34" i="8"/>
  <c r="K30" i="8"/>
  <c r="K26" i="8"/>
  <c r="K22" i="8"/>
  <c r="K18" i="8"/>
  <c r="K14" i="8"/>
  <c r="K10" i="8"/>
  <c r="K6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13" i="8"/>
  <c r="K9" i="8"/>
  <c r="K5" i="8"/>
  <c r="K134" i="8"/>
  <c r="K130" i="8"/>
  <c r="K133" i="8"/>
  <c r="K129" i="8"/>
  <c r="K124" i="8"/>
  <c r="K120" i="8"/>
  <c r="K116" i="8"/>
  <c r="K112" i="8"/>
  <c r="K108" i="8"/>
  <c r="K104" i="8"/>
  <c r="K100" i="8"/>
  <c r="K96" i="8"/>
  <c r="K92" i="8"/>
  <c r="K88" i="8"/>
  <c r="K84" i="8"/>
  <c r="K80" i="8"/>
  <c r="K76" i="8"/>
  <c r="K72" i="8"/>
  <c r="K68" i="8"/>
  <c r="K64" i="8"/>
  <c r="K60" i="8"/>
  <c r="K56" i="8"/>
  <c r="K52" i="8"/>
  <c r="K48" i="8"/>
  <c r="K44" i="8"/>
  <c r="K40" i="8"/>
  <c r="K36" i="8"/>
  <c r="K32" i="8"/>
  <c r="K28" i="8"/>
  <c r="K24" i="8"/>
  <c r="K20" i="8"/>
  <c r="K16" i="8"/>
  <c r="K12" i="8"/>
  <c r="K8" i="8"/>
  <c r="K4" i="8"/>
  <c r="K132" i="8"/>
  <c r="K128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S4" i="1"/>
  <c r="S5" i="1"/>
  <c r="S6" i="1"/>
  <c r="T6" i="1" s="1"/>
  <c r="S7" i="1"/>
  <c r="S8" i="1"/>
  <c r="T8" i="1" s="1"/>
  <c r="S9" i="1"/>
  <c r="T9" i="1" s="1"/>
  <c r="S10" i="1"/>
  <c r="S11" i="1"/>
  <c r="S12" i="1"/>
  <c r="S13" i="1"/>
  <c r="S14" i="1"/>
  <c r="S3" i="1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H4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3" i="8"/>
  <c r="AG50" i="8"/>
  <c r="AE6" i="8"/>
  <c r="AG18" i="8"/>
  <c r="AF16" i="8"/>
  <c r="AE51" i="8"/>
  <c r="AF11" i="8"/>
  <c r="AE16" i="8"/>
  <c r="AE27" i="8"/>
  <c r="AG37" i="8"/>
  <c r="AF48" i="8"/>
  <c r="AE59" i="8"/>
  <c r="AG69" i="8"/>
  <c r="AF80" i="8"/>
  <c r="W4" i="8"/>
  <c r="Q4" i="8"/>
  <c r="R10" i="1"/>
  <c r="R11" i="1"/>
  <c r="R12" i="1"/>
  <c r="R13" i="1"/>
  <c r="R14" i="1"/>
  <c r="R4" i="1"/>
  <c r="R5" i="1"/>
  <c r="R6" i="1"/>
  <c r="R7" i="1"/>
  <c r="R8" i="1"/>
  <c r="R9" i="1"/>
  <c r="R3" i="1"/>
  <c r="U3" i="1" l="1"/>
  <c r="T3" i="1"/>
  <c r="U4" i="1"/>
  <c r="H5" i="8"/>
  <c r="R3" i="8"/>
  <c r="W5" i="8"/>
  <c r="X4" i="8" s="1"/>
  <c r="X3" i="8"/>
  <c r="AE80" i="8"/>
  <c r="AF69" i="8"/>
  <c r="AG58" i="8"/>
  <c r="AE48" i="8"/>
  <c r="AF37" i="8"/>
  <c r="AG26" i="8"/>
  <c r="AG13" i="8"/>
  <c r="AG5" i="8"/>
  <c r="AG3" i="8"/>
  <c r="AG77" i="8"/>
  <c r="AE67" i="8"/>
  <c r="AF56" i="8"/>
  <c r="AG45" i="8"/>
  <c r="AE35" i="8"/>
  <c r="AF24" i="8"/>
  <c r="AF13" i="8"/>
  <c r="AF66" i="8"/>
  <c r="AF3" i="8"/>
  <c r="AF77" i="8"/>
  <c r="AG66" i="8"/>
  <c r="AE56" i="8"/>
  <c r="AF45" i="8"/>
  <c r="AG34" i="8"/>
  <c r="AG21" i="8"/>
  <c r="AE11" i="8"/>
  <c r="AE8" i="8"/>
  <c r="AG85" i="8"/>
  <c r="AE75" i="8"/>
  <c r="AF64" i="8"/>
  <c r="AG53" i="8"/>
  <c r="AE43" i="8"/>
  <c r="AF32" i="8"/>
  <c r="AF21" i="8"/>
  <c r="AG10" i="8"/>
  <c r="AF85" i="8"/>
  <c r="AG74" i="8"/>
  <c r="AE64" i="8"/>
  <c r="AF53" i="8"/>
  <c r="AG42" i="8"/>
  <c r="AE32" i="8"/>
  <c r="AE19" i="8"/>
  <c r="AF8" i="8"/>
  <c r="AE83" i="8"/>
  <c r="AF72" i="8"/>
  <c r="AG61" i="8"/>
  <c r="AF40" i="8"/>
  <c r="AG29" i="8"/>
  <c r="AF5" i="8"/>
  <c r="AG82" i="8"/>
  <c r="AE72" i="8"/>
  <c r="AF61" i="8"/>
  <c r="AE40" i="8"/>
  <c r="AF29" i="8"/>
  <c r="AF82" i="8"/>
  <c r="AF74" i="8"/>
  <c r="AE69" i="8"/>
  <c r="AF58" i="8"/>
  <c r="AF50" i="8"/>
  <c r="AF42" i="8"/>
  <c r="AF34" i="8"/>
  <c r="AG23" i="8"/>
  <c r="AG15" i="8"/>
  <c r="AF10" i="8"/>
  <c r="AE82" i="8"/>
  <c r="AE74" i="8"/>
  <c r="AG68" i="8"/>
  <c r="AG60" i="8"/>
  <c r="AE58" i="8"/>
  <c r="AG52" i="8"/>
  <c r="AF47" i="8"/>
  <c r="AG44" i="8"/>
  <c r="AF39" i="8"/>
  <c r="AE34" i="8"/>
  <c r="AG20" i="8"/>
  <c r="AE18" i="8"/>
  <c r="AF15" i="8"/>
  <c r="AG12" i="8"/>
  <c r="AE10" i="8"/>
  <c r="AF7" i="8"/>
  <c r="AG4" i="8"/>
  <c r="AG79" i="8"/>
  <c r="AG63" i="8"/>
  <c r="AG47" i="8"/>
  <c r="AG31" i="8"/>
  <c r="AE21" i="8"/>
  <c r="AE5" i="8"/>
  <c r="AF87" i="8"/>
  <c r="AF79" i="8"/>
  <c r="AE66" i="8"/>
  <c r="AE26" i="8"/>
  <c r="AE87" i="8"/>
  <c r="AF84" i="8"/>
  <c r="AG81" i="8"/>
  <c r="AE79" i="8"/>
  <c r="AF76" i="8"/>
  <c r="AG73" i="8"/>
  <c r="AE71" i="8"/>
  <c r="AF68" i="8"/>
  <c r="AG65" i="8"/>
  <c r="AE63" i="8"/>
  <c r="AF60" i="8"/>
  <c r="AG57" i="8"/>
  <c r="AE55" i="8"/>
  <c r="AF52" i="8"/>
  <c r="AG49" i="8"/>
  <c r="AE47" i="8"/>
  <c r="AF44" i="8"/>
  <c r="AG41" i="8"/>
  <c r="AE39" i="8"/>
  <c r="AF36" i="8"/>
  <c r="AG33" i="8"/>
  <c r="AE31" i="8"/>
  <c r="AF28" i="8"/>
  <c r="AG25" i="8"/>
  <c r="AE23" i="8"/>
  <c r="AF20" i="8"/>
  <c r="AG17" i="8"/>
  <c r="AE15" i="8"/>
  <c r="AF12" i="8"/>
  <c r="AG9" i="8"/>
  <c r="AE7" i="8"/>
  <c r="AF4" i="8"/>
  <c r="AE24" i="8"/>
  <c r="AG87" i="8"/>
  <c r="AE77" i="8"/>
  <c r="AG71" i="8"/>
  <c r="AE61" i="8"/>
  <c r="AG55" i="8"/>
  <c r="AE45" i="8"/>
  <c r="AE37" i="8"/>
  <c r="AF26" i="8"/>
  <c r="AF18" i="8"/>
  <c r="AE13" i="8"/>
  <c r="AG84" i="8"/>
  <c r="AG76" i="8"/>
  <c r="AF71" i="8"/>
  <c r="AF63" i="8"/>
  <c r="AF55" i="8"/>
  <c r="AE50" i="8"/>
  <c r="AE42" i="8"/>
  <c r="AG36" i="8"/>
  <c r="AF23" i="8"/>
  <c r="Y3" i="8"/>
  <c r="AG86" i="8"/>
  <c r="AE84" i="8"/>
  <c r="AF81" i="8"/>
  <c r="AG78" i="8"/>
  <c r="AE76" i="8"/>
  <c r="AF73" i="8"/>
  <c r="AG70" i="8"/>
  <c r="AE68" i="8"/>
  <c r="AF65" i="8"/>
  <c r="AG62" i="8"/>
  <c r="AE60" i="8"/>
  <c r="AF57" i="8"/>
  <c r="AG54" i="8"/>
  <c r="AE52" i="8"/>
  <c r="AF49" i="8"/>
  <c r="AG46" i="8"/>
  <c r="AE44" i="8"/>
  <c r="AF41" i="8"/>
  <c r="AG38" i="8"/>
  <c r="AE36" i="8"/>
  <c r="AF33" i="8"/>
  <c r="AG30" i="8"/>
  <c r="AE28" i="8"/>
  <c r="AF25" i="8"/>
  <c r="AG22" i="8"/>
  <c r="AE20" i="8"/>
  <c r="AF17" i="8"/>
  <c r="AG14" i="8"/>
  <c r="AE12" i="8"/>
  <c r="AF9" i="8"/>
  <c r="AG6" i="8"/>
  <c r="AE4" i="8"/>
  <c r="AE85" i="8"/>
  <c r="AE53" i="8"/>
  <c r="AG39" i="8"/>
  <c r="AE29" i="8"/>
  <c r="AG7" i="8"/>
  <c r="AG28" i="8"/>
  <c r="AF86" i="8"/>
  <c r="AG83" i="8"/>
  <c r="AE81" i="8"/>
  <c r="AF78" i="8"/>
  <c r="AG75" i="8"/>
  <c r="AE73" i="8"/>
  <c r="AF70" i="8"/>
  <c r="AG67" i="8"/>
  <c r="AE65" i="8"/>
  <c r="AF62" i="8"/>
  <c r="AG59" i="8"/>
  <c r="AE57" i="8"/>
  <c r="AF54" i="8"/>
  <c r="AG51" i="8"/>
  <c r="AE49" i="8"/>
  <c r="AF46" i="8"/>
  <c r="AG43" i="8"/>
  <c r="AE41" i="8"/>
  <c r="AF38" i="8"/>
  <c r="AG35" i="8"/>
  <c r="AE33" i="8"/>
  <c r="AF30" i="8"/>
  <c r="AG27" i="8"/>
  <c r="AE25" i="8"/>
  <c r="AF22" i="8"/>
  <c r="AG19" i="8"/>
  <c r="AE17" i="8"/>
  <c r="AF14" i="8"/>
  <c r="AG11" i="8"/>
  <c r="AE9" i="8"/>
  <c r="AF6" i="8"/>
  <c r="AF31" i="8"/>
  <c r="AE3" i="8"/>
  <c r="AE86" i="8"/>
  <c r="AF83" i="8"/>
  <c r="AG80" i="8"/>
  <c r="AE78" i="8"/>
  <c r="AF75" i="8"/>
  <c r="AG72" i="8"/>
  <c r="AE70" i="8"/>
  <c r="AF67" i="8"/>
  <c r="AG64" i="8"/>
  <c r="AE62" i="8"/>
  <c r="AF59" i="8"/>
  <c r="AG56" i="8"/>
  <c r="AE54" i="8"/>
  <c r="AF51" i="8"/>
  <c r="AG48" i="8"/>
  <c r="AE46" i="8"/>
  <c r="AF43" i="8"/>
  <c r="AG40" i="8"/>
  <c r="AE38" i="8"/>
  <c r="AF35" i="8"/>
  <c r="AG32" i="8"/>
  <c r="AE30" i="8"/>
  <c r="AF27" i="8"/>
  <c r="AG24" i="8"/>
  <c r="AE22" i="8"/>
  <c r="AF19" i="8"/>
  <c r="AG16" i="8"/>
  <c r="AE14" i="8"/>
  <c r="AG8" i="8"/>
  <c r="AA3" i="8"/>
  <c r="Z3" i="8"/>
  <c r="Y4" i="8"/>
  <c r="AA4" i="8"/>
  <c r="Z4" i="8"/>
  <c r="S3" i="8"/>
  <c r="T3" i="8"/>
  <c r="U3" i="8"/>
  <c r="Q5" i="8"/>
  <c r="V3" i="1" l="1"/>
  <c r="W3" i="1" s="1"/>
  <c r="X3" i="1" s="1"/>
  <c r="H6" i="8"/>
  <c r="W6" i="8"/>
  <c r="X5" i="8" s="1"/>
  <c r="U4" i="8"/>
  <c r="R4" i="8"/>
  <c r="Q6" i="8"/>
  <c r="R5" i="8" s="1"/>
  <c r="S4" i="8"/>
  <c r="T4" i="8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H7" i="8" l="1"/>
  <c r="U5" i="8"/>
  <c r="W7" i="8"/>
  <c r="X6" i="8" s="1"/>
  <c r="Z5" i="8"/>
  <c r="Y5" i="8"/>
  <c r="AA5" i="8"/>
  <c r="S5" i="8"/>
  <c r="T5" i="8"/>
  <c r="Q7" i="8"/>
  <c r="Y6" i="8" l="1"/>
  <c r="Z6" i="8"/>
  <c r="H8" i="8"/>
  <c r="AA6" i="8"/>
  <c r="U6" i="8"/>
  <c r="W8" i="8"/>
  <c r="Z7" i="8" s="1"/>
  <c r="R6" i="8"/>
  <c r="T6" i="8"/>
  <c r="Q8" i="8"/>
  <c r="S7" i="8"/>
  <c r="S6" i="8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H9" i="8" l="1"/>
  <c r="Y7" i="8"/>
  <c r="AA7" i="8"/>
  <c r="U7" i="8"/>
  <c r="W9" i="8"/>
  <c r="AA8" i="8" s="1"/>
  <c r="X7" i="8"/>
  <c r="R7" i="8"/>
  <c r="T7" i="8"/>
  <c r="Q9" i="8"/>
  <c r="T8" i="8" s="1"/>
  <c r="H10" i="8" l="1"/>
  <c r="Z8" i="8"/>
  <c r="Y8" i="8"/>
  <c r="W10" i="8"/>
  <c r="AA9" i="8" s="1"/>
  <c r="X8" i="8"/>
  <c r="R8" i="8"/>
  <c r="S8" i="8"/>
  <c r="U8" i="8"/>
  <c r="Q10" i="8"/>
  <c r="Y9" i="8" l="1"/>
  <c r="H11" i="8"/>
  <c r="Z9" i="8"/>
  <c r="W11" i="8"/>
  <c r="Z10" i="8"/>
  <c r="AA10" i="8"/>
  <c r="Y10" i="8"/>
  <c r="X9" i="8"/>
  <c r="R9" i="8"/>
  <c r="Q11" i="8"/>
  <c r="T10" i="8" s="1"/>
  <c r="T9" i="8"/>
  <c r="S9" i="8"/>
  <c r="U9" i="8"/>
  <c r="H12" i="8" l="1"/>
  <c r="S10" i="8"/>
  <c r="U10" i="8"/>
  <c r="W12" i="8"/>
  <c r="Y11" i="8" s="1"/>
  <c r="X10" i="8"/>
  <c r="R10" i="8"/>
  <c r="Q12" i="8"/>
  <c r="R11" i="8" s="1"/>
  <c r="H13" i="8" l="1"/>
  <c r="S11" i="8"/>
  <c r="T11" i="8"/>
  <c r="U11" i="8"/>
  <c r="AA11" i="8"/>
  <c r="Z11" i="8"/>
  <c r="W13" i="8"/>
  <c r="Z12" i="8" s="1"/>
  <c r="X11" i="8"/>
  <c r="Q13" i="8"/>
  <c r="R12" i="8" s="1"/>
  <c r="H14" i="8" l="1"/>
  <c r="S12" i="8"/>
  <c r="T12" i="8"/>
  <c r="U12" i="8"/>
  <c r="Y12" i="8"/>
  <c r="AA12" i="8"/>
  <c r="W14" i="8"/>
  <c r="AA13" i="8" s="1"/>
  <c r="X12" i="8"/>
  <c r="Q14" i="8"/>
  <c r="U13" i="8" s="1"/>
  <c r="H15" i="8" l="1"/>
  <c r="S13" i="8"/>
  <c r="T13" i="8"/>
  <c r="Z13" i="8"/>
  <c r="Y13" i="8"/>
  <c r="R13" i="8"/>
  <c r="W15" i="8"/>
  <c r="AA14" i="8" s="1"/>
  <c r="Z14" i="8"/>
  <c r="X13" i="8"/>
  <c r="Q15" i="8"/>
  <c r="S14" i="8" s="1"/>
  <c r="T14" i="8"/>
  <c r="Y14" i="8" l="1"/>
  <c r="U14" i="8"/>
  <c r="H16" i="8"/>
  <c r="W16" i="8"/>
  <c r="Y15" i="8" s="1"/>
  <c r="X14" i="8"/>
  <c r="R14" i="8"/>
  <c r="Q16" i="8"/>
  <c r="T15" i="8" s="1"/>
  <c r="H17" i="8" l="1"/>
  <c r="U15" i="8"/>
  <c r="Z15" i="8"/>
  <c r="AA15" i="8"/>
  <c r="S15" i="8"/>
  <c r="W17" i="8"/>
  <c r="Z16" i="8" s="1"/>
  <c r="X15" i="8"/>
  <c r="R15" i="8"/>
  <c r="Q17" i="8"/>
  <c r="T16" i="8" s="1"/>
  <c r="H18" i="8" l="1"/>
  <c r="Y16" i="8"/>
  <c r="S16" i="8"/>
  <c r="U16" i="8"/>
  <c r="AA16" i="8"/>
  <c r="W18" i="8"/>
  <c r="Y17" i="8" s="1"/>
  <c r="X16" i="8"/>
  <c r="R16" i="8"/>
  <c r="Q18" i="8"/>
  <c r="S17" i="8" s="1"/>
  <c r="H19" i="8" l="1"/>
  <c r="T17" i="8"/>
  <c r="U17" i="8"/>
  <c r="AA17" i="8"/>
  <c r="Z17" i="8"/>
  <c r="W19" i="8"/>
  <c r="Z18" i="8" s="1"/>
  <c r="Y18" i="8"/>
  <c r="X17" i="8"/>
  <c r="R17" i="8"/>
  <c r="Q19" i="8"/>
  <c r="S18" i="8" s="1"/>
  <c r="T18" i="8"/>
  <c r="H20" i="8" l="1"/>
  <c r="U18" i="8"/>
  <c r="AA18" i="8"/>
  <c r="W20" i="8"/>
  <c r="Y19" i="8" s="1"/>
  <c r="X18" i="8"/>
  <c r="R18" i="8"/>
  <c r="Q20" i="8"/>
  <c r="S19" i="8" s="1"/>
  <c r="H21" i="8" l="1"/>
  <c r="AA19" i="8"/>
  <c r="T19" i="8"/>
  <c r="U19" i="8"/>
  <c r="Z19" i="8"/>
  <c r="W21" i="8"/>
  <c r="Z20" i="8" s="1"/>
  <c r="X19" i="8"/>
  <c r="R19" i="8"/>
  <c r="Q21" i="8"/>
  <c r="T20" i="8" s="1"/>
  <c r="Y20" i="8" l="1"/>
  <c r="AA20" i="8"/>
  <c r="H22" i="8"/>
  <c r="S20" i="8"/>
  <c r="U20" i="8"/>
  <c r="W22" i="8"/>
  <c r="X21" i="8" s="1"/>
  <c r="X20" i="8"/>
  <c r="R20" i="8"/>
  <c r="Q22" i="8"/>
  <c r="U21" i="8" s="1"/>
  <c r="Z21" i="8" l="1"/>
  <c r="Y21" i="8"/>
  <c r="H23" i="8"/>
  <c r="AA21" i="8"/>
  <c r="T21" i="8"/>
  <c r="S21" i="8"/>
  <c r="W23" i="8"/>
  <c r="Y22" i="8" s="1"/>
  <c r="Z22" i="8"/>
  <c r="R21" i="8"/>
  <c r="Q23" i="8"/>
  <c r="T22" i="8" s="1"/>
  <c r="S22" i="8"/>
  <c r="H24" i="8" l="1"/>
  <c r="U22" i="8"/>
  <c r="AA22" i="8"/>
  <c r="W24" i="8"/>
  <c r="Z23" i="8" s="1"/>
  <c r="X22" i="8"/>
  <c r="R22" i="8"/>
  <c r="Q24" i="8"/>
  <c r="S23" i="8" s="1"/>
  <c r="T23" i="8"/>
  <c r="AA23" i="8" l="1"/>
  <c r="Y23" i="8"/>
  <c r="H25" i="8"/>
  <c r="W25" i="8"/>
  <c r="Z24" i="8" s="1"/>
  <c r="Y24" i="8"/>
  <c r="X23" i="8"/>
  <c r="R23" i="8"/>
  <c r="Q25" i="8"/>
  <c r="R24" i="8" s="1"/>
  <c r="T24" i="8"/>
  <c r="U23" i="8"/>
  <c r="H26" i="8" l="1"/>
  <c r="U24" i="8"/>
  <c r="S24" i="8"/>
  <c r="AA24" i="8"/>
  <c r="W26" i="8"/>
  <c r="Z25" i="8" s="1"/>
  <c r="X24" i="8"/>
  <c r="Q26" i="8"/>
  <c r="S25" i="8" s="1"/>
  <c r="U25" i="8"/>
  <c r="AA25" i="8" l="1"/>
  <c r="Y25" i="8"/>
  <c r="H27" i="8"/>
  <c r="T25" i="8"/>
  <c r="W27" i="8"/>
  <c r="Z26" i="8" s="1"/>
  <c r="X25" i="8"/>
  <c r="R25" i="8"/>
  <c r="Q27" i="8"/>
  <c r="S26" i="8" s="1"/>
  <c r="U26" i="8"/>
  <c r="H28" i="8" l="1"/>
  <c r="Y26" i="8"/>
  <c r="T26" i="8"/>
  <c r="W28" i="8"/>
  <c r="Y27" i="8" s="1"/>
  <c r="AA26" i="8"/>
  <c r="X26" i="8"/>
  <c r="R26" i="8"/>
  <c r="Q28" i="8"/>
  <c r="U27" i="8" s="1"/>
  <c r="H29" i="8" l="1"/>
  <c r="S27" i="8"/>
  <c r="T27" i="8"/>
  <c r="W29" i="8"/>
  <c r="Z28" i="8" s="1"/>
  <c r="Y28" i="8"/>
  <c r="AA27" i="8"/>
  <c r="Z27" i="8"/>
  <c r="X27" i="8"/>
  <c r="R27" i="8"/>
  <c r="Q29" i="8"/>
  <c r="U28" i="8" s="1"/>
  <c r="S28" i="8"/>
  <c r="T28" i="8" l="1"/>
  <c r="AA28" i="8"/>
  <c r="H30" i="8"/>
  <c r="R28" i="8"/>
  <c r="W30" i="8"/>
  <c r="AA29" i="8" s="1"/>
  <c r="X28" i="8"/>
  <c r="Q30" i="8"/>
  <c r="U29" i="8"/>
  <c r="S29" i="8"/>
  <c r="T29" i="8"/>
  <c r="H31" i="8" l="1"/>
  <c r="Z29" i="8"/>
  <c r="Y29" i="8"/>
  <c r="W31" i="8"/>
  <c r="AA30" i="8" s="1"/>
  <c r="Z30" i="8"/>
  <c r="X29" i="8"/>
  <c r="R29" i="8"/>
  <c r="Q31" i="8"/>
  <c r="T30" i="8" s="1"/>
  <c r="Y30" i="8" l="1"/>
  <c r="H32" i="8"/>
  <c r="S30" i="8"/>
  <c r="U30" i="8"/>
  <c r="W32" i="8"/>
  <c r="Y31" i="8" s="1"/>
  <c r="Z31" i="8"/>
  <c r="X30" i="8"/>
  <c r="R30" i="8"/>
  <c r="Q32" i="8"/>
  <c r="U31" i="8" s="1"/>
  <c r="H33" i="8" l="1"/>
  <c r="S31" i="8"/>
  <c r="T31" i="8"/>
  <c r="AA31" i="8"/>
  <c r="W33" i="8"/>
  <c r="AA32" i="8" s="1"/>
  <c r="X31" i="8"/>
  <c r="R31" i="8"/>
  <c r="Q33" i="8"/>
  <c r="T32" i="8" s="1"/>
  <c r="U32" i="8" l="1"/>
  <c r="H34" i="8"/>
  <c r="Z32" i="8"/>
  <c r="Y32" i="8"/>
  <c r="S32" i="8"/>
  <c r="W34" i="8"/>
  <c r="Z33" i="8" s="1"/>
  <c r="X32" i="8"/>
  <c r="R32" i="8"/>
  <c r="Q34" i="8"/>
  <c r="S33" i="8" s="1"/>
  <c r="U33" i="8"/>
  <c r="Y33" i="8" l="1"/>
  <c r="AA33" i="8"/>
  <c r="H35" i="8"/>
  <c r="T33" i="8"/>
  <c r="W35" i="8"/>
  <c r="Z34" i="8" s="1"/>
  <c r="X33" i="8"/>
  <c r="R33" i="8"/>
  <c r="Q35" i="8"/>
  <c r="S34" i="8" s="1"/>
  <c r="U34" i="8" l="1"/>
  <c r="H36" i="8"/>
  <c r="Y34" i="8"/>
  <c r="T34" i="8"/>
  <c r="AA34" i="8"/>
  <c r="W36" i="8"/>
  <c r="Y35" i="8" s="1"/>
  <c r="X34" i="8"/>
  <c r="R34" i="8"/>
  <c r="Q36" i="8"/>
  <c r="U35" i="8" s="1"/>
  <c r="S35" i="8" l="1"/>
  <c r="T35" i="8"/>
  <c r="H37" i="8"/>
  <c r="AA35" i="8"/>
  <c r="Z35" i="8"/>
  <c r="W37" i="8"/>
  <c r="AA36" i="8" s="1"/>
  <c r="Y36" i="8"/>
  <c r="X35" i="8"/>
  <c r="R35" i="8"/>
  <c r="Q37" i="8"/>
  <c r="T36" i="8" s="1"/>
  <c r="H38" i="8" l="1"/>
  <c r="S36" i="8"/>
  <c r="U36" i="8"/>
  <c r="Z36" i="8"/>
  <c r="W38" i="8"/>
  <c r="AA37" i="8" s="1"/>
  <c r="X36" i="8"/>
  <c r="R36" i="8"/>
  <c r="Q38" i="8"/>
  <c r="R37" i="8" s="1"/>
  <c r="S37" i="8" l="1"/>
  <c r="T37" i="8"/>
  <c r="H39" i="8"/>
  <c r="U37" i="8"/>
  <c r="Z37" i="8"/>
  <c r="Y37" i="8"/>
  <c r="W39" i="8"/>
  <c r="AA38" i="8" s="1"/>
  <c r="Z38" i="8"/>
  <c r="X37" i="8"/>
  <c r="Q39" i="8"/>
  <c r="U38" i="8" s="1"/>
  <c r="T38" i="8" l="1"/>
  <c r="H40" i="8"/>
  <c r="S38" i="8"/>
  <c r="R38" i="8"/>
  <c r="Y38" i="8"/>
  <c r="W40" i="8"/>
  <c r="AA39" i="8" s="1"/>
  <c r="X38" i="8"/>
  <c r="Q40" i="8"/>
  <c r="S39" i="8" s="1"/>
  <c r="T39" i="8" l="1"/>
  <c r="U39" i="8"/>
  <c r="H41" i="8"/>
  <c r="Y39" i="8"/>
  <c r="Z39" i="8"/>
  <c r="W41" i="8"/>
  <c r="Z40" i="8" s="1"/>
  <c r="Y40" i="8"/>
  <c r="X39" i="8"/>
  <c r="R39" i="8"/>
  <c r="Q41" i="8"/>
  <c r="U40" i="8" s="1"/>
  <c r="T40" i="8" l="1"/>
  <c r="S40" i="8"/>
  <c r="H42" i="8"/>
  <c r="AA40" i="8"/>
  <c r="W42" i="8"/>
  <c r="Y41" i="8" s="1"/>
  <c r="X40" i="8"/>
  <c r="R40" i="8"/>
  <c r="Q42" i="8"/>
  <c r="U41" i="8" s="1"/>
  <c r="H43" i="8" l="1"/>
  <c r="AA41" i="8"/>
  <c r="S41" i="8"/>
  <c r="T41" i="8"/>
  <c r="Z41" i="8"/>
  <c r="W43" i="8"/>
  <c r="AA42" i="8" s="1"/>
  <c r="X41" i="8"/>
  <c r="R41" i="8"/>
  <c r="Q43" i="8"/>
  <c r="U42" i="8" s="1"/>
  <c r="T42" i="8"/>
  <c r="S42" i="8"/>
  <c r="H44" i="8" l="1"/>
  <c r="Y42" i="8"/>
  <c r="Z42" i="8"/>
  <c r="W44" i="8"/>
  <c r="AA43" i="8" s="1"/>
  <c r="X42" i="8"/>
  <c r="R42" i="8"/>
  <c r="Q44" i="8"/>
  <c r="T43" i="8" s="1"/>
  <c r="S43" i="8" l="1"/>
  <c r="H45" i="8"/>
  <c r="Y43" i="8"/>
  <c r="W45" i="8"/>
  <c r="Z44" i="8" s="1"/>
  <c r="U43" i="8"/>
  <c r="Z43" i="8"/>
  <c r="X43" i="8"/>
  <c r="R43" i="8"/>
  <c r="Q45" i="8"/>
  <c r="U44" i="8" s="1"/>
  <c r="H46" i="8" l="1"/>
  <c r="Y44" i="8"/>
  <c r="AA44" i="8"/>
  <c r="T44" i="8"/>
  <c r="R44" i="8"/>
  <c r="W46" i="8"/>
  <c r="AA45" i="8" s="1"/>
  <c r="X44" i="8"/>
  <c r="S44" i="8"/>
  <c r="Q46" i="8"/>
  <c r="S45" i="8" s="1"/>
  <c r="H47" i="8" l="1"/>
  <c r="T45" i="8"/>
  <c r="Z45" i="8"/>
  <c r="U45" i="8"/>
  <c r="Y45" i="8"/>
  <c r="W47" i="8"/>
  <c r="Y46" i="8" s="1"/>
  <c r="X45" i="8"/>
  <c r="R45" i="8"/>
  <c r="Q47" i="8"/>
  <c r="S46" i="8"/>
  <c r="H48" i="8" l="1"/>
  <c r="Z46" i="8"/>
  <c r="U46" i="8"/>
  <c r="AA46" i="8"/>
  <c r="W48" i="8"/>
  <c r="Z47" i="8" s="1"/>
  <c r="X46" i="8"/>
  <c r="R46" i="8"/>
  <c r="T46" i="8"/>
  <c r="Q48" i="8"/>
  <c r="H49" i="8" l="1"/>
  <c r="AA47" i="8"/>
  <c r="Y47" i="8"/>
  <c r="S47" i="8"/>
  <c r="W49" i="8"/>
  <c r="X48" i="8" s="1"/>
  <c r="X47" i="8"/>
  <c r="T47" i="8"/>
  <c r="R47" i="8"/>
  <c r="U47" i="8"/>
  <c r="Q49" i="8"/>
  <c r="R48" i="8" s="1"/>
  <c r="S48" i="8"/>
  <c r="H50" i="8" l="1"/>
  <c r="U48" i="8"/>
  <c r="Y48" i="8"/>
  <c r="T48" i="8"/>
  <c r="Z48" i="8"/>
  <c r="AA48" i="8"/>
  <c r="W50" i="8"/>
  <c r="AA49" i="8" s="1"/>
  <c r="Q50" i="8"/>
  <c r="T49" i="8" s="1"/>
  <c r="S49" i="8" l="1"/>
  <c r="H51" i="8"/>
  <c r="Y49" i="8"/>
  <c r="Z49" i="8"/>
  <c r="W51" i="8"/>
  <c r="X49" i="8"/>
  <c r="U49" i="8"/>
  <c r="R49" i="8"/>
  <c r="Q51" i="8"/>
  <c r="S50" i="8" s="1"/>
  <c r="T50" i="8" l="1"/>
  <c r="H52" i="8"/>
  <c r="U50" i="8"/>
  <c r="W52" i="8"/>
  <c r="X51" i="8" s="1"/>
  <c r="Y50" i="8"/>
  <c r="AA50" i="8"/>
  <c r="Z50" i="8"/>
  <c r="X50" i="8"/>
  <c r="R50" i="8"/>
  <c r="Q52" i="8"/>
  <c r="T51" i="8" s="1"/>
  <c r="AA51" i="8" l="1"/>
  <c r="Y51" i="8"/>
  <c r="H53" i="8"/>
  <c r="S51" i="8"/>
  <c r="U51" i="8"/>
  <c r="Z51" i="8"/>
  <c r="W53" i="8"/>
  <c r="Y52" i="8"/>
  <c r="AA52" i="8"/>
  <c r="R51" i="8"/>
  <c r="Q53" i="8"/>
  <c r="T52" i="8" s="1"/>
  <c r="H54" i="8" l="1"/>
  <c r="S52" i="8"/>
  <c r="U52" i="8"/>
  <c r="Z52" i="8"/>
  <c r="W54" i="8"/>
  <c r="Z53" i="8" s="1"/>
  <c r="X52" i="8"/>
  <c r="R52" i="8"/>
  <c r="Q54" i="8"/>
  <c r="U53" i="8" s="1"/>
  <c r="Y53" i="8" l="1"/>
  <c r="H55" i="8"/>
  <c r="S53" i="8"/>
  <c r="T53" i="8"/>
  <c r="AA53" i="8"/>
  <c r="W55" i="8"/>
  <c r="X54" i="8" s="1"/>
  <c r="Y54" i="8"/>
  <c r="Z54" i="8"/>
  <c r="X53" i="8"/>
  <c r="R53" i="8"/>
  <c r="Q55" i="8"/>
  <c r="T54" i="8" s="1"/>
  <c r="S54" i="8" l="1"/>
  <c r="U54" i="8"/>
  <c r="H56" i="8"/>
  <c r="AA54" i="8"/>
  <c r="W56" i="8"/>
  <c r="Z55" i="8" s="1"/>
  <c r="Y55" i="8"/>
  <c r="R54" i="8"/>
  <c r="Q56" i="8"/>
  <c r="T55" i="8" s="1"/>
  <c r="AA55" i="8" l="1"/>
  <c r="U55" i="8"/>
  <c r="H57" i="8"/>
  <c r="S55" i="8"/>
  <c r="W57" i="8"/>
  <c r="AA56" i="8" s="1"/>
  <c r="X55" i="8"/>
  <c r="R55" i="8"/>
  <c r="Q57" i="8"/>
  <c r="T56" i="8" s="1"/>
  <c r="U56" i="8" l="1"/>
  <c r="H58" i="8"/>
  <c r="S56" i="8"/>
  <c r="Z56" i="8"/>
  <c r="Y56" i="8"/>
  <c r="W58" i="8"/>
  <c r="Z57" i="8" s="1"/>
  <c r="X56" i="8"/>
  <c r="R56" i="8"/>
  <c r="Q58" i="8"/>
  <c r="U57" i="8" s="1"/>
  <c r="S57" i="8" l="1"/>
  <c r="H59" i="8"/>
  <c r="Y57" i="8"/>
  <c r="T57" i="8"/>
  <c r="AA57" i="8"/>
  <c r="W59" i="8"/>
  <c r="AA58" i="8" s="1"/>
  <c r="X57" i="8"/>
  <c r="R57" i="8"/>
  <c r="Q59" i="8"/>
  <c r="S58" i="8" s="1"/>
  <c r="T58" i="8" l="1"/>
  <c r="U58" i="8"/>
  <c r="H60" i="8"/>
  <c r="Y58" i="8"/>
  <c r="Z58" i="8"/>
  <c r="W60" i="8"/>
  <c r="AA59" i="8" s="1"/>
  <c r="X58" i="8"/>
  <c r="R58" i="8"/>
  <c r="Q60" i="8"/>
  <c r="T59" i="8" s="1"/>
  <c r="H61" i="8" l="1"/>
  <c r="S59" i="8"/>
  <c r="U59" i="8"/>
  <c r="Z59" i="8"/>
  <c r="W61" i="8"/>
  <c r="AA60" i="8" s="1"/>
  <c r="Y60" i="8"/>
  <c r="Y59" i="8"/>
  <c r="X59" i="8"/>
  <c r="R59" i="8"/>
  <c r="Q61" i="8"/>
  <c r="R60" i="8" s="1"/>
  <c r="Z60" i="8" l="1"/>
  <c r="H62" i="8"/>
  <c r="S60" i="8"/>
  <c r="U60" i="8"/>
  <c r="T60" i="8"/>
  <c r="W62" i="8"/>
  <c r="X61" i="8" s="1"/>
  <c r="AA61" i="8"/>
  <c r="Y61" i="8"/>
  <c r="Z61" i="8"/>
  <c r="X60" i="8"/>
  <c r="Q62" i="8"/>
  <c r="T61" i="8" s="1"/>
  <c r="U61" i="8" l="1"/>
  <c r="S61" i="8"/>
  <c r="H63" i="8"/>
  <c r="W63" i="8"/>
  <c r="Z62" i="8" s="1"/>
  <c r="R61" i="8"/>
  <c r="Q63" i="8"/>
  <c r="U62" i="8" s="1"/>
  <c r="T62" i="8" l="1"/>
  <c r="S62" i="8"/>
  <c r="H64" i="8"/>
  <c r="Y62" i="8"/>
  <c r="AA62" i="8"/>
  <c r="W64" i="8"/>
  <c r="AA63" i="8" s="1"/>
  <c r="X62" i="8"/>
  <c r="R62" i="8"/>
  <c r="Q64" i="8"/>
  <c r="T63" i="8" s="1"/>
  <c r="H65" i="8" l="1"/>
  <c r="U63" i="8"/>
  <c r="Z63" i="8"/>
  <c r="W65" i="8"/>
  <c r="Y64" i="8" s="1"/>
  <c r="Y63" i="8"/>
  <c r="X63" i="8"/>
  <c r="S63" i="8"/>
  <c r="R63" i="8"/>
  <c r="Q65" i="8"/>
  <c r="R64" i="8" s="1"/>
  <c r="H66" i="8" l="1"/>
  <c r="Z64" i="8"/>
  <c r="U64" i="8"/>
  <c r="T64" i="8"/>
  <c r="AA64" i="8"/>
  <c r="W66" i="8"/>
  <c r="X64" i="8"/>
  <c r="S64" i="8"/>
  <c r="Q66" i="8"/>
  <c r="R65" i="8" s="1"/>
  <c r="T65" i="8"/>
  <c r="H67" i="8" l="1"/>
  <c r="U65" i="8"/>
  <c r="Z65" i="8"/>
  <c r="W67" i="8"/>
  <c r="Y66" i="8" s="1"/>
  <c r="Y65" i="8"/>
  <c r="AA65" i="8"/>
  <c r="X65" i="8"/>
  <c r="S65" i="8"/>
  <c r="Q67" i="8"/>
  <c r="U66" i="8" s="1"/>
  <c r="H68" i="8" l="1"/>
  <c r="T66" i="8"/>
  <c r="AA66" i="8"/>
  <c r="S66" i="8"/>
  <c r="Z66" i="8"/>
  <c r="W68" i="8"/>
  <c r="Z67" i="8" s="1"/>
  <c r="X66" i="8"/>
  <c r="R66" i="8"/>
  <c r="Q68" i="8"/>
  <c r="U67" i="8" s="1"/>
  <c r="H69" i="8" l="1"/>
  <c r="Y67" i="8"/>
  <c r="AA67" i="8"/>
  <c r="T67" i="8"/>
  <c r="S67" i="8"/>
  <c r="W69" i="8"/>
  <c r="Z68" i="8" s="1"/>
  <c r="X67" i="8"/>
  <c r="R67" i="8"/>
  <c r="Q69" i="8"/>
  <c r="T68" i="8" s="1"/>
  <c r="H70" i="8" l="1"/>
  <c r="U68" i="8"/>
  <c r="Y68" i="8"/>
  <c r="AA68" i="8"/>
  <c r="S68" i="8"/>
  <c r="W70" i="8"/>
  <c r="Z69" i="8" s="1"/>
  <c r="X68" i="8"/>
  <c r="R68" i="8"/>
  <c r="Q70" i="8"/>
  <c r="U69" i="8" s="1"/>
  <c r="S69" i="8"/>
  <c r="H71" i="8" l="1"/>
  <c r="T69" i="8"/>
  <c r="Y69" i="8"/>
  <c r="AA69" i="8"/>
  <c r="W71" i="8"/>
  <c r="Y70" i="8" s="1"/>
  <c r="X69" i="8"/>
  <c r="R69" i="8"/>
  <c r="Q71" i="8"/>
  <c r="T70" i="8" s="1"/>
  <c r="H72" i="8" l="1"/>
  <c r="U70" i="8"/>
  <c r="Z70" i="8"/>
  <c r="S70" i="8"/>
  <c r="AA70" i="8"/>
  <c r="W72" i="8"/>
  <c r="Y71" i="8" s="1"/>
  <c r="Z71" i="8"/>
  <c r="AA71" i="8"/>
  <c r="X70" i="8"/>
  <c r="R70" i="8"/>
  <c r="Q72" i="8"/>
  <c r="S71" i="8" s="1"/>
  <c r="H73" i="8" l="1"/>
  <c r="U71" i="8"/>
  <c r="T71" i="8"/>
  <c r="R71" i="8"/>
  <c r="W73" i="8"/>
  <c r="Z72" i="8" s="1"/>
  <c r="X71" i="8"/>
  <c r="Q73" i="8"/>
  <c r="T72" i="8" s="1"/>
  <c r="U72" i="8"/>
  <c r="S72" i="8" l="1"/>
  <c r="H74" i="8"/>
  <c r="Y72" i="8"/>
  <c r="AA72" i="8"/>
  <c r="W74" i="8"/>
  <c r="Y73" i="8" s="1"/>
  <c r="X72" i="8"/>
  <c r="R72" i="8"/>
  <c r="Q74" i="8"/>
  <c r="T73" i="8" s="1"/>
  <c r="H75" i="8" l="1"/>
  <c r="AA73" i="8"/>
  <c r="S73" i="8"/>
  <c r="U73" i="8"/>
  <c r="Z73" i="8"/>
  <c r="W75" i="8"/>
  <c r="Y74" i="8" s="1"/>
  <c r="X73" i="8"/>
  <c r="R73" i="8"/>
  <c r="Q75" i="8"/>
  <c r="T74" i="8" s="1"/>
  <c r="AA74" i="8" l="1"/>
  <c r="S74" i="8"/>
  <c r="U74" i="8"/>
  <c r="H76" i="8"/>
  <c r="Z74" i="8"/>
  <c r="W76" i="8"/>
  <c r="X75" i="8" s="1"/>
  <c r="X74" i="8"/>
  <c r="R74" i="8"/>
  <c r="Q76" i="8"/>
  <c r="T75" i="8" s="1"/>
  <c r="H77" i="8" l="1"/>
  <c r="AA75" i="8"/>
  <c r="Y75" i="8"/>
  <c r="S75" i="8"/>
  <c r="Z75" i="8"/>
  <c r="U75" i="8"/>
  <c r="W77" i="8"/>
  <c r="Y76" i="8" s="1"/>
  <c r="R75" i="8"/>
  <c r="Q77" i="8"/>
  <c r="U76" i="8" s="1"/>
  <c r="S76" i="8" l="1"/>
  <c r="H78" i="8"/>
  <c r="T76" i="8"/>
  <c r="AA76" i="8"/>
  <c r="R76" i="8"/>
  <c r="Z76" i="8"/>
  <c r="W78" i="8"/>
  <c r="Y77" i="8" s="1"/>
  <c r="X76" i="8"/>
  <c r="Q78" i="8"/>
  <c r="S77" i="8" s="1"/>
  <c r="Z77" i="8" l="1"/>
  <c r="H79" i="8"/>
  <c r="T77" i="8"/>
  <c r="U77" i="8"/>
  <c r="AA77" i="8"/>
  <c r="W79" i="8"/>
  <c r="Y78" i="8" s="1"/>
  <c r="Z78" i="8"/>
  <c r="X77" i="8"/>
  <c r="R77" i="8"/>
  <c r="Q79" i="8"/>
  <c r="H80" i="8" l="1"/>
  <c r="S78" i="8"/>
  <c r="R78" i="8"/>
  <c r="AA78" i="8"/>
  <c r="W80" i="8"/>
  <c r="Z79" i="8" s="1"/>
  <c r="AA79" i="8"/>
  <c r="X78" i="8"/>
  <c r="U78" i="8"/>
  <c r="T78" i="8"/>
  <c r="Q80" i="8"/>
  <c r="R79" i="8" s="1"/>
  <c r="H81" i="8" l="1"/>
  <c r="Y79" i="8"/>
  <c r="T79" i="8"/>
  <c r="S79" i="8"/>
  <c r="U79" i="8"/>
  <c r="W81" i="8"/>
  <c r="Z80" i="8" s="1"/>
  <c r="X79" i="8"/>
  <c r="Q81" i="8"/>
  <c r="R80" i="8" s="1"/>
  <c r="AA80" i="8" l="1"/>
  <c r="Y80" i="8"/>
  <c r="S80" i="8"/>
  <c r="H82" i="8"/>
  <c r="U80" i="8"/>
  <c r="T80" i="8"/>
  <c r="W82" i="8"/>
  <c r="Z81" i="8" s="1"/>
  <c r="X80" i="8"/>
  <c r="Q82" i="8"/>
  <c r="S81" i="8"/>
  <c r="H83" i="8" l="1"/>
  <c r="Y81" i="8"/>
  <c r="AA81" i="8"/>
  <c r="U81" i="8"/>
  <c r="W83" i="8"/>
  <c r="Z82" i="8" s="1"/>
  <c r="Y82" i="8"/>
  <c r="X81" i="8"/>
  <c r="R81" i="8"/>
  <c r="T81" i="8"/>
  <c r="Q83" i="8"/>
  <c r="S82" i="8" s="1"/>
  <c r="AA82" i="8" l="1"/>
  <c r="H84" i="8"/>
  <c r="U82" i="8"/>
  <c r="T82" i="8"/>
  <c r="W84" i="8"/>
  <c r="Y83" i="8" s="1"/>
  <c r="X82" i="8"/>
  <c r="R82" i="8"/>
  <c r="Q84" i="8"/>
  <c r="U83" i="8" s="1"/>
  <c r="AA83" i="8" l="1"/>
  <c r="S83" i="8"/>
  <c r="T83" i="8"/>
  <c r="H85" i="8"/>
  <c r="Z83" i="8"/>
  <c r="W85" i="8"/>
  <c r="AA84" i="8" s="1"/>
  <c r="X83" i="8"/>
  <c r="R83" i="8"/>
  <c r="Q85" i="8"/>
  <c r="T84" i="8" s="1"/>
  <c r="Y84" i="8" l="1"/>
  <c r="H86" i="8"/>
  <c r="S84" i="8"/>
  <c r="U84" i="8"/>
  <c r="Z84" i="8"/>
  <c r="W86" i="8"/>
  <c r="AA85" i="8" s="1"/>
  <c r="Y85" i="8"/>
  <c r="X84" i="8"/>
  <c r="R84" i="8"/>
  <c r="Q86" i="8"/>
  <c r="S85" i="8" s="1"/>
  <c r="T85" i="8" l="1"/>
  <c r="U85" i="8"/>
  <c r="H87" i="8"/>
  <c r="R85" i="8"/>
  <c r="Z85" i="8"/>
  <c r="W87" i="8"/>
  <c r="Y86" i="8" s="1"/>
  <c r="X85" i="8"/>
  <c r="Q87" i="8"/>
  <c r="R86" i="8" s="1"/>
  <c r="T86" i="8"/>
  <c r="S86" i="8"/>
  <c r="H88" i="8" l="1"/>
  <c r="Z86" i="8"/>
  <c r="AA86" i="8"/>
  <c r="W88" i="8"/>
  <c r="AA87" i="8" s="1"/>
  <c r="X86" i="8"/>
  <c r="U86" i="8"/>
  <c r="Q88" i="8"/>
  <c r="U87" i="8" s="1"/>
  <c r="S87" i="8"/>
  <c r="T87" i="8" l="1"/>
  <c r="H89" i="8"/>
  <c r="Y87" i="8"/>
  <c r="R87" i="8"/>
  <c r="Z87" i="8"/>
  <c r="W89" i="8"/>
  <c r="AA88" i="8" s="1"/>
  <c r="X87" i="8"/>
  <c r="Q89" i="8"/>
  <c r="R88" i="8" s="1"/>
  <c r="S88" i="8"/>
  <c r="T88" i="8" l="1"/>
  <c r="H90" i="8"/>
  <c r="Z88" i="8"/>
  <c r="Y88" i="8"/>
  <c r="U88" i="8"/>
  <c r="W90" i="8"/>
  <c r="Z89" i="8" s="1"/>
  <c r="X88" i="8"/>
  <c r="Q90" i="8"/>
  <c r="S89" i="8" s="1"/>
  <c r="U89" i="8"/>
  <c r="T89" i="8" l="1"/>
  <c r="Y89" i="8"/>
  <c r="H91" i="8"/>
  <c r="AA89" i="8"/>
  <c r="W91" i="8"/>
  <c r="Y90" i="8" s="1"/>
  <c r="AA90" i="8"/>
  <c r="X89" i="8"/>
  <c r="R89" i="8"/>
  <c r="Q91" i="8"/>
  <c r="S90" i="8" s="1"/>
  <c r="H92" i="8" l="1"/>
  <c r="Z90" i="8"/>
  <c r="W92" i="8"/>
  <c r="X90" i="8"/>
  <c r="R90" i="8"/>
  <c r="Q92" i="8"/>
  <c r="T90" i="8"/>
  <c r="U90" i="8"/>
  <c r="H93" i="8" l="1"/>
  <c r="S91" i="8"/>
  <c r="U91" i="8"/>
  <c r="T91" i="8"/>
  <c r="W93" i="8"/>
  <c r="Z92" i="8" s="1"/>
  <c r="Y91" i="8"/>
  <c r="AA91" i="8"/>
  <c r="Z91" i="8"/>
  <c r="X91" i="8"/>
  <c r="R91" i="8"/>
  <c r="Q93" i="8"/>
  <c r="T92" i="8" s="1"/>
  <c r="Y92" i="8" l="1"/>
  <c r="H94" i="8"/>
  <c r="S92" i="8"/>
  <c r="AA92" i="8"/>
  <c r="W94" i="8"/>
  <c r="Y93" i="8" s="1"/>
  <c r="X92" i="8"/>
  <c r="R92" i="8"/>
  <c r="Q94" i="8"/>
  <c r="U93" i="8" s="1"/>
  <c r="U92" i="8"/>
  <c r="H95" i="8" l="1"/>
  <c r="Z93" i="8"/>
  <c r="S93" i="8"/>
  <c r="T93" i="8"/>
  <c r="AA93" i="8"/>
  <c r="W95" i="8"/>
  <c r="AA94" i="8" s="1"/>
  <c r="X93" i="8"/>
  <c r="R93" i="8"/>
  <c r="Q95" i="8"/>
  <c r="U94" i="8" s="1"/>
  <c r="Z94" i="8" l="1"/>
  <c r="S94" i="8"/>
  <c r="T94" i="8"/>
  <c r="H96" i="8"/>
  <c r="Y94" i="8"/>
  <c r="W96" i="8"/>
  <c r="Y95" i="8" s="1"/>
  <c r="Z95" i="8"/>
  <c r="X94" i="8"/>
  <c r="R94" i="8"/>
  <c r="Q96" i="8"/>
  <c r="S95" i="8" s="1"/>
  <c r="T95" i="8"/>
  <c r="H97" i="8" l="1"/>
  <c r="AA95" i="8"/>
  <c r="U95" i="8"/>
  <c r="W97" i="8"/>
  <c r="Y96" i="8" s="1"/>
  <c r="AA96" i="8"/>
  <c r="X95" i="8"/>
  <c r="R95" i="8"/>
  <c r="Q97" i="8"/>
  <c r="T96" i="8" s="1"/>
  <c r="S96" i="8"/>
  <c r="Z96" i="8" l="1"/>
  <c r="H98" i="8"/>
  <c r="U96" i="8"/>
  <c r="R96" i="8"/>
  <c r="W98" i="8"/>
  <c r="Y97" i="8" s="1"/>
  <c r="X96" i="8"/>
  <c r="Q98" i="8"/>
  <c r="S97" i="8" s="1"/>
  <c r="T97" i="8" l="1"/>
  <c r="H99" i="8"/>
  <c r="U97" i="8"/>
  <c r="Z97" i="8"/>
  <c r="W99" i="8"/>
  <c r="Z98" i="8" s="1"/>
  <c r="AA97" i="8"/>
  <c r="X97" i="8"/>
  <c r="R97" i="8"/>
  <c r="Q99" i="8"/>
  <c r="S98" i="8" s="1"/>
  <c r="H100" i="8" l="1"/>
  <c r="Y98" i="8"/>
  <c r="AA98" i="8"/>
  <c r="T98" i="8"/>
  <c r="U98" i="8"/>
  <c r="W100" i="8"/>
  <c r="Z99" i="8" s="1"/>
  <c r="Y99" i="8"/>
  <c r="X98" i="8"/>
  <c r="R98" i="8"/>
  <c r="Q100" i="8"/>
  <c r="S99" i="8" s="1"/>
  <c r="U99" i="8"/>
  <c r="AA99" i="8" l="1"/>
  <c r="H101" i="8"/>
  <c r="T99" i="8"/>
  <c r="W101" i="8"/>
  <c r="AA100" i="8" s="1"/>
  <c r="Z100" i="8"/>
  <c r="X99" i="8"/>
  <c r="R99" i="8"/>
  <c r="Q101" i="8"/>
  <c r="S100" i="8" s="1"/>
  <c r="U100" i="8"/>
  <c r="H102" i="8" l="1"/>
  <c r="Y100" i="8"/>
  <c r="T100" i="8"/>
  <c r="W102" i="8"/>
  <c r="X101" i="8" s="1"/>
  <c r="X100" i="8"/>
  <c r="R100" i="8"/>
  <c r="Q102" i="8"/>
  <c r="T101" i="8" s="1"/>
  <c r="U101" i="8"/>
  <c r="S101" i="8" l="1"/>
  <c r="H103" i="8"/>
  <c r="Y101" i="8"/>
  <c r="Z101" i="8"/>
  <c r="AA101" i="8"/>
  <c r="W103" i="8"/>
  <c r="AA102" i="8" s="1"/>
  <c r="R101" i="8"/>
  <c r="Q103" i="8"/>
  <c r="S102" i="8" s="1"/>
  <c r="Y102" i="8" l="1"/>
  <c r="H104" i="8"/>
  <c r="Z102" i="8"/>
  <c r="W104" i="8"/>
  <c r="Y103" i="8" s="1"/>
  <c r="X102" i="8"/>
  <c r="R102" i="8"/>
  <c r="Q104" i="8"/>
  <c r="U103" i="8" s="1"/>
  <c r="T103" i="8"/>
  <c r="U102" i="8"/>
  <c r="T102" i="8"/>
  <c r="H105" i="8" l="1"/>
  <c r="AA103" i="8"/>
  <c r="S103" i="8"/>
  <c r="Z103" i="8"/>
  <c r="W105" i="8"/>
  <c r="AA104" i="8" s="1"/>
  <c r="X103" i="8"/>
  <c r="R103" i="8"/>
  <c r="Q105" i="8"/>
  <c r="S104" i="8" s="1"/>
  <c r="T104" i="8" l="1"/>
  <c r="H106" i="8"/>
  <c r="Z104" i="8"/>
  <c r="Y104" i="8"/>
  <c r="U104" i="8"/>
  <c r="W106" i="8"/>
  <c r="Z105" i="8"/>
  <c r="AA105" i="8"/>
  <c r="Y105" i="8"/>
  <c r="X104" i="8"/>
  <c r="R104" i="8"/>
  <c r="Q106" i="8"/>
  <c r="U105" i="8" s="1"/>
  <c r="T105" i="8" l="1"/>
  <c r="H107" i="8"/>
  <c r="R105" i="8"/>
  <c r="S105" i="8"/>
  <c r="W107" i="8"/>
  <c r="Z106" i="8" s="1"/>
  <c r="X105" i="8"/>
  <c r="Q107" i="8"/>
  <c r="U106" i="8" s="1"/>
  <c r="T106" i="8"/>
  <c r="S106" i="8"/>
  <c r="H108" i="8" l="1"/>
  <c r="Y106" i="8"/>
  <c r="AA106" i="8"/>
  <c r="W108" i="8"/>
  <c r="Z107" i="8" s="1"/>
  <c r="X106" i="8"/>
  <c r="R106" i="8"/>
  <c r="Q108" i="8"/>
  <c r="S107" i="8" s="1"/>
  <c r="U107" i="8"/>
  <c r="H109" i="8" l="1"/>
  <c r="Y107" i="8"/>
  <c r="AA107" i="8"/>
  <c r="T107" i="8"/>
  <c r="R107" i="8"/>
  <c r="W109" i="8"/>
  <c r="X107" i="8"/>
  <c r="Q109" i="8"/>
  <c r="S108" i="8" s="1"/>
  <c r="H110" i="8" l="1"/>
  <c r="W110" i="8"/>
  <c r="AA109" i="8" s="1"/>
  <c r="Z109" i="8"/>
  <c r="AA108" i="8"/>
  <c r="T108" i="8"/>
  <c r="Y108" i="8"/>
  <c r="Z108" i="8"/>
  <c r="X108" i="8"/>
  <c r="R108" i="8"/>
  <c r="U108" i="8"/>
  <c r="Q110" i="8"/>
  <c r="R109" i="8" s="1"/>
  <c r="S109" i="8"/>
  <c r="U109" i="8" l="1"/>
  <c r="T109" i="8"/>
  <c r="Y109" i="8"/>
  <c r="H111" i="8"/>
  <c r="W111" i="8"/>
  <c r="AA110" i="8" s="1"/>
  <c r="X109" i="8"/>
  <c r="Q111" i="8"/>
  <c r="T110" i="8"/>
  <c r="U110" i="8"/>
  <c r="S110" i="8"/>
  <c r="Y110" i="8" l="1"/>
  <c r="H112" i="8"/>
  <c r="Z110" i="8"/>
  <c r="W112" i="8"/>
  <c r="X110" i="8"/>
  <c r="R110" i="8"/>
  <c r="Q112" i="8"/>
  <c r="T111" i="8" s="1"/>
  <c r="S111" i="8"/>
  <c r="U111" i="8" l="1"/>
  <c r="H113" i="8"/>
  <c r="W113" i="8"/>
  <c r="Y112" i="8" s="1"/>
  <c r="Z111" i="8"/>
  <c r="Y111" i="8"/>
  <c r="AA111" i="8"/>
  <c r="X111" i="8"/>
  <c r="R111" i="8"/>
  <c r="Q113" i="8"/>
  <c r="U112" i="8" s="1"/>
  <c r="H114" i="8" l="1"/>
  <c r="Z112" i="8"/>
  <c r="S112" i="8"/>
  <c r="AA112" i="8"/>
  <c r="W114" i="8"/>
  <c r="Z113" i="8" s="1"/>
  <c r="X112" i="8"/>
  <c r="R112" i="8"/>
  <c r="T112" i="8"/>
  <c r="Q114" i="8"/>
  <c r="T113" i="8" s="1"/>
  <c r="H115" i="8" l="1"/>
  <c r="Y113" i="8"/>
  <c r="AA113" i="8"/>
  <c r="U113" i="8"/>
  <c r="W115" i="8"/>
  <c r="AA114" i="8" s="1"/>
  <c r="X113" i="8"/>
  <c r="R113" i="8"/>
  <c r="S113" i="8"/>
  <c r="Q115" i="8"/>
  <c r="U114" i="8" s="1"/>
  <c r="Y114" i="8" l="1"/>
  <c r="S114" i="8"/>
  <c r="H116" i="8"/>
  <c r="T114" i="8"/>
  <c r="Z114" i="8"/>
  <c r="W116" i="8"/>
  <c r="Y115" i="8" s="1"/>
  <c r="X114" i="8"/>
  <c r="R114" i="8"/>
  <c r="Q116" i="8"/>
  <c r="U115" i="8" s="1"/>
  <c r="T115" i="8"/>
  <c r="H117" i="8" l="1"/>
  <c r="S115" i="8"/>
  <c r="AA115" i="8"/>
  <c r="W117" i="8"/>
  <c r="Y116" i="8" s="1"/>
  <c r="AA116" i="8"/>
  <c r="Z115" i="8"/>
  <c r="X115" i="8"/>
  <c r="R115" i="8"/>
  <c r="Q117" i="8"/>
  <c r="U116" i="8" s="1"/>
  <c r="T116" i="8"/>
  <c r="H118" i="8" l="1"/>
  <c r="S116" i="8"/>
  <c r="W118" i="8"/>
  <c r="AA117" i="8" s="1"/>
  <c r="Z116" i="8"/>
  <c r="X116" i="8"/>
  <c r="R116" i="8"/>
  <c r="Q118" i="8"/>
  <c r="R117" i="8" s="1"/>
  <c r="N3" i="8" l="1"/>
  <c r="M3" i="8"/>
  <c r="L4" i="8"/>
  <c r="N4" i="8"/>
  <c r="M4" i="8"/>
  <c r="M5" i="8"/>
  <c r="N5" i="8"/>
  <c r="L5" i="8"/>
  <c r="M6" i="8"/>
  <c r="N6" i="8"/>
  <c r="L6" i="8"/>
  <c r="N7" i="8"/>
  <c r="L7" i="8"/>
  <c r="M7" i="8"/>
  <c r="N8" i="8"/>
  <c r="L8" i="8"/>
  <c r="M8" i="8"/>
  <c r="N9" i="8"/>
  <c r="L9" i="8"/>
  <c r="M9" i="8"/>
  <c r="N10" i="8"/>
  <c r="L10" i="8"/>
  <c r="M10" i="8"/>
  <c r="N11" i="8"/>
  <c r="L11" i="8"/>
  <c r="M11" i="8"/>
  <c r="M12" i="8"/>
  <c r="N12" i="8"/>
  <c r="L12" i="8"/>
  <c r="M13" i="8"/>
  <c r="N13" i="8"/>
  <c r="L13" i="8"/>
  <c r="M14" i="8"/>
  <c r="N14" i="8"/>
  <c r="L14" i="8"/>
  <c r="N15" i="8"/>
  <c r="L15" i="8"/>
  <c r="M15" i="8"/>
  <c r="N16" i="8"/>
  <c r="L16" i="8"/>
  <c r="M16" i="8"/>
  <c r="N17" i="8"/>
  <c r="L17" i="8"/>
  <c r="M17" i="8"/>
  <c r="N18" i="8"/>
  <c r="L18" i="8"/>
  <c r="M18" i="8"/>
  <c r="N19" i="8"/>
  <c r="L19" i="8"/>
  <c r="M19" i="8"/>
  <c r="M20" i="8"/>
  <c r="N20" i="8"/>
  <c r="L20" i="8"/>
  <c r="M21" i="8"/>
  <c r="N21" i="8"/>
  <c r="L21" i="8"/>
  <c r="M22" i="8"/>
  <c r="N22" i="8"/>
  <c r="L22" i="8"/>
  <c r="N23" i="8"/>
  <c r="M23" i="8"/>
  <c r="L23" i="8"/>
  <c r="N24" i="8"/>
  <c r="L24" i="8"/>
  <c r="M24" i="8"/>
  <c r="N25" i="8"/>
  <c r="L25" i="8"/>
  <c r="M25" i="8"/>
  <c r="M26" i="8"/>
  <c r="N26" i="8"/>
  <c r="L26" i="8"/>
  <c r="N27" i="8"/>
  <c r="L27" i="8"/>
  <c r="M27" i="8"/>
  <c r="M28" i="8"/>
  <c r="N28" i="8"/>
  <c r="L28" i="8"/>
  <c r="M29" i="8"/>
  <c r="N29" i="8"/>
  <c r="L29" i="8"/>
  <c r="M30" i="8"/>
  <c r="N30" i="8"/>
  <c r="L30" i="8"/>
  <c r="N31" i="8"/>
  <c r="L31" i="8"/>
  <c r="M31" i="8"/>
  <c r="N32" i="8"/>
  <c r="L32" i="8"/>
  <c r="M32" i="8"/>
  <c r="N33" i="8"/>
  <c r="L33" i="8"/>
  <c r="M33" i="8"/>
  <c r="M34" i="8"/>
  <c r="N34" i="8"/>
  <c r="L34" i="8"/>
  <c r="N35" i="8"/>
  <c r="L35" i="8"/>
  <c r="M35" i="8"/>
  <c r="M36" i="8"/>
  <c r="N36" i="8"/>
  <c r="L36" i="8"/>
  <c r="M37" i="8"/>
  <c r="N37" i="8"/>
  <c r="L37" i="8"/>
  <c r="M38" i="8"/>
  <c r="N38" i="8"/>
  <c r="L38" i="8"/>
  <c r="N39" i="8"/>
  <c r="L39" i="8"/>
  <c r="M39" i="8"/>
  <c r="N40" i="8"/>
  <c r="L40" i="8"/>
  <c r="M40" i="8"/>
  <c r="N41" i="8"/>
  <c r="L41" i="8"/>
  <c r="M41" i="8"/>
  <c r="L42" i="8"/>
  <c r="M42" i="8"/>
  <c r="N42" i="8"/>
  <c r="N43" i="8"/>
  <c r="L43" i="8"/>
  <c r="M43" i="8"/>
  <c r="M44" i="8"/>
  <c r="N44" i="8"/>
  <c r="L44" i="8"/>
  <c r="M45" i="8"/>
  <c r="N45" i="8"/>
  <c r="L45" i="8"/>
  <c r="M46" i="8"/>
  <c r="N46" i="8"/>
  <c r="L46" i="8"/>
  <c r="N47" i="8"/>
  <c r="L47" i="8"/>
  <c r="M47" i="8"/>
  <c r="N48" i="8"/>
  <c r="L48" i="8"/>
  <c r="M48" i="8"/>
  <c r="N49" i="8"/>
  <c r="L49" i="8"/>
  <c r="M49" i="8"/>
  <c r="L50" i="8"/>
  <c r="N50" i="8"/>
  <c r="M50" i="8"/>
  <c r="N51" i="8"/>
  <c r="L51" i="8"/>
  <c r="M51" i="8"/>
  <c r="M52" i="8"/>
  <c r="N52" i="8"/>
  <c r="L52" i="8"/>
  <c r="M53" i="8"/>
  <c r="N53" i="8"/>
  <c r="L53" i="8"/>
  <c r="M54" i="8"/>
  <c r="N54" i="8"/>
  <c r="L54" i="8"/>
  <c r="N55" i="8"/>
  <c r="L55" i="8"/>
  <c r="M55" i="8"/>
  <c r="N56" i="8"/>
  <c r="L56" i="8"/>
  <c r="M56" i="8"/>
  <c r="N57" i="8"/>
  <c r="L57" i="8"/>
  <c r="M57" i="8"/>
  <c r="M58" i="8"/>
  <c r="L58" i="8"/>
  <c r="N58" i="8"/>
  <c r="N59" i="8"/>
  <c r="L59" i="8"/>
  <c r="M59" i="8"/>
  <c r="M60" i="8"/>
  <c r="N60" i="8"/>
  <c r="L60" i="8"/>
  <c r="M61" i="8"/>
  <c r="N61" i="8"/>
  <c r="L61" i="8"/>
  <c r="M62" i="8"/>
  <c r="N62" i="8"/>
  <c r="L62" i="8"/>
  <c r="N63" i="8"/>
  <c r="L63" i="8"/>
  <c r="M63" i="8"/>
  <c r="N64" i="8"/>
  <c r="L64" i="8"/>
  <c r="M64" i="8"/>
  <c r="N65" i="8"/>
  <c r="L65" i="8"/>
  <c r="M65" i="8"/>
  <c r="N66" i="8"/>
  <c r="M66" i="8"/>
  <c r="L66" i="8"/>
  <c r="N67" i="8"/>
  <c r="L67" i="8"/>
  <c r="M67" i="8"/>
  <c r="M68" i="8"/>
  <c r="N68" i="8"/>
  <c r="L68" i="8"/>
  <c r="M69" i="8"/>
  <c r="N69" i="8"/>
  <c r="L69" i="8"/>
  <c r="M70" i="8"/>
  <c r="N70" i="8"/>
  <c r="L70" i="8"/>
  <c r="N71" i="8"/>
  <c r="L71" i="8"/>
  <c r="M71" i="8"/>
  <c r="N72" i="8"/>
  <c r="L72" i="8"/>
  <c r="M72" i="8"/>
  <c r="N73" i="8"/>
  <c r="L73" i="8"/>
  <c r="M73" i="8"/>
  <c r="N74" i="8"/>
  <c r="L74" i="8"/>
  <c r="M74" i="8"/>
  <c r="N75" i="8"/>
  <c r="L75" i="8"/>
  <c r="M75" i="8"/>
  <c r="M76" i="8"/>
  <c r="N76" i="8"/>
  <c r="L76" i="8"/>
  <c r="M77" i="8"/>
  <c r="N77" i="8"/>
  <c r="L77" i="8"/>
  <c r="M78" i="8"/>
  <c r="N78" i="8"/>
  <c r="L78" i="8"/>
  <c r="N79" i="8"/>
  <c r="L79" i="8"/>
  <c r="M79" i="8"/>
  <c r="N80" i="8"/>
  <c r="L80" i="8"/>
  <c r="M80" i="8"/>
  <c r="N81" i="8"/>
  <c r="L81" i="8"/>
  <c r="M81" i="8"/>
  <c r="N82" i="8"/>
  <c r="L82" i="8"/>
  <c r="M82" i="8"/>
  <c r="M83" i="8"/>
  <c r="N83" i="8"/>
  <c r="L83" i="8"/>
  <c r="M84" i="8"/>
  <c r="N84" i="8"/>
  <c r="L84" i="8"/>
  <c r="M85" i="8"/>
  <c r="N85" i="8"/>
  <c r="L85" i="8"/>
  <c r="M86" i="8"/>
  <c r="N86" i="8"/>
  <c r="L86" i="8"/>
  <c r="N87" i="8"/>
  <c r="L87" i="8"/>
  <c r="M87" i="8"/>
  <c r="N88" i="8"/>
  <c r="L88" i="8"/>
  <c r="M88" i="8"/>
  <c r="N89" i="8"/>
  <c r="L89" i="8"/>
  <c r="M89" i="8"/>
  <c r="M90" i="8"/>
  <c r="N90" i="8"/>
  <c r="L90" i="8"/>
  <c r="N91" i="8"/>
  <c r="L91" i="8"/>
  <c r="M91" i="8"/>
  <c r="M92" i="8"/>
  <c r="N92" i="8"/>
  <c r="L92" i="8"/>
  <c r="M93" i="8"/>
  <c r="N93" i="8"/>
  <c r="L93" i="8"/>
  <c r="M94" i="8"/>
  <c r="N94" i="8"/>
  <c r="L94" i="8"/>
  <c r="L95" i="8"/>
  <c r="N95" i="8"/>
  <c r="M95" i="8"/>
  <c r="N96" i="8"/>
  <c r="L96" i="8"/>
  <c r="M96" i="8"/>
  <c r="N97" i="8"/>
  <c r="L97" i="8"/>
  <c r="M97" i="8"/>
  <c r="M98" i="8"/>
  <c r="N98" i="8"/>
  <c r="L98" i="8"/>
  <c r="N99" i="8"/>
  <c r="L99" i="8"/>
  <c r="M99" i="8"/>
  <c r="M100" i="8"/>
  <c r="N100" i="8"/>
  <c r="L100" i="8"/>
  <c r="M101" i="8"/>
  <c r="L101" i="8"/>
  <c r="N101" i="8"/>
  <c r="M102" i="8"/>
  <c r="N102" i="8"/>
  <c r="L102" i="8"/>
  <c r="N103" i="8"/>
  <c r="L103" i="8"/>
  <c r="M103" i="8"/>
  <c r="N104" i="8"/>
  <c r="L104" i="8"/>
  <c r="M104" i="8"/>
  <c r="N105" i="8"/>
  <c r="L105" i="8"/>
  <c r="M105" i="8"/>
  <c r="L106" i="8"/>
  <c r="M106" i="8"/>
  <c r="N106" i="8"/>
  <c r="N107" i="8"/>
  <c r="L107" i="8"/>
  <c r="M107" i="8"/>
  <c r="M108" i="8"/>
  <c r="N108" i="8"/>
  <c r="L108" i="8"/>
  <c r="M109" i="8"/>
  <c r="N109" i="8"/>
  <c r="L109" i="8"/>
  <c r="M110" i="8"/>
  <c r="N110" i="8"/>
  <c r="L110" i="8"/>
  <c r="N111" i="8"/>
  <c r="L111" i="8"/>
  <c r="M111" i="8"/>
  <c r="N112" i="8"/>
  <c r="L112" i="8"/>
  <c r="M112" i="8"/>
  <c r="N113" i="8"/>
  <c r="L113" i="8"/>
  <c r="M113" i="8"/>
  <c r="N114" i="8"/>
  <c r="L114" i="8"/>
  <c r="M114" i="8"/>
  <c r="N115" i="8"/>
  <c r="L115" i="8"/>
  <c r="M115" i="8"/>
  <c r="M116" i="8"/>
  <c r="N116" i="8"/>
  <c r="L116" i="8"/>
  <c r="Y117" i="8"/>
  <c r="L117" i="8"/>
  <c r="N117" i="8"/>
  <c r="Z117" i="8"/>
  <c r="M117" i="8"/>
  <c r="H119" i="8"/>
  <c r="S117" i="8"/>
  <c r="U117" i="8"/>
  <c r="T117" i="8"/>
  <c r="W119" i="8"/>
  <c r="Y118" i="8" s="1"/>
  <c r="X117" i="8"/>
  <c r="Q119" i="8"/>
  <c r="T118" i="8" s="1"/>
  <c r="M118" i="8" l="1"/>
  <c r="N118" i="8"/>
  <c r="S118" i="8"/>
  <c r="U118" i="8"/>
  <c r="H120" i="8"/>
  <c r="L118" i="8"/>
  <c r="AA118" i="8"/>
  <c r="W120" i="8"/>
  <c r="Y119" i="8" s="1"/>
  <c r="Z118" i="8"/>
  <c r="X118" i="8"/>
  <c r="R118" i="8"/>
  <c r="Q120" i="8"/>
  <c r="S119" i="8" s="1"/>
  <c r="U119" i="8" l="1"/>
  <c r="H121" i="8"/>
  <c r="L120" i="8"/>
  <c r="M120" i="8"/>
  <c r="N120" i="8"/>
  <c r="N119" i="8"/>
  <c r="L119" i="8"/>
  <c r="M119" i="8"/>
  <c r="AA119" i="8"/>
  <c r="T119" i="8"/>
  <c r="W121" i="8"/>
  <c r="Y120" i="8" s="1"/>
  <c r="Z119" i="8"/>
  <c r="X119" i="8"/>
  <c r="R119" i="8"/>
  <c r="Q121" i="8"/>
  <c r="R120" i="8" s="1"/>
  <c r="Z120" i="8" l="1"/>
  <c r="H122" i="8"/>
  <c r="L121" i="8" s="1"/>
  <c r="M121" i="8"/>
  <c r="N121" i="8"/>
  <c r="AA120" i="8"/>
  <c r="U120" i="8"/>
  <c r="S120" i="8"/>
  <c r="T120" i="8"/>
  <c r="W122" i="8"/>
  <c r="Z121" i="8" s="1"/>
  <c r="Y121" i="8"/>
  <c r="X120" i="8"/>
  <c r="Q122" i="8"/>
  <c r="U121" i="8" s="1"/>
  <c r="T121" i="8" l="1"/>
  <c r="S121" i="8"/>
  <c r="H123" i="8"/>
  <c r="L122" i="8"/>
  <c r="M122" i="8"/>
  <c r="AA121" i="8"/>
  <c r="W123" i="8"/>
  <c r="Z122" i="8" s="1"/>
  <c r="X121" i="8"/>
  <c r="R121" i="8"/>
  <c r="Q123" i="8"/>
  <c r="T122" i="8" s="1"/>
  <c r="N122" i="8" l="1"/>
  <c r="S122" i="8"/>
  <c r="Y122" i="8"/>
  <c r="AA122" i="8"/>
  <c r="H124" i="8"/>
  <c r="U122" i="8"/>
  <c r="W124" i="8"/>
  <c r="X122" i="8"/>
  <c r="R122" i="8"/>
  <c r="Q124" i="8"/>
  <c r="U123" i="8" s="1"/>
  <c r="S123" i="8"/>
  <c r="N123" i="8" l="1"/>
  <c r="M123" i="8"/>
  <c r="T123" i="8"/>
  <c r="L123" i="8"/>
  <c r="H125" i="8"/>
  <c r="L124" i="8" s="1"/>
  <c r="N124" i="8"/>
  <c r="W125" i="8"/>
  <c r="Y123" i="8"/>
  <c r="Z123" i="8"/>
  <c r="X123" i="8"/>
  <c r="AA123" i="8"/>
  <c r="R123" i="8"/>
  <c r="Q125" i="8"/>
  <c r="U124" i="8" s="1"/>
  <c r="M124" i="8" l="1"/>
  <c r="T124" i="8"/>
  <c r="H126" i="8"/>
  <c r="L125" i="8"/>
  <c r="M125" i="8"/>
  <c r="S124" i="8"/>
  <c r="Z124" i="8"/>
  <c r="W126" i="8"/>
  <c r="AA124" i="8"/>
  <c r="X124" i="8"/>
  <c r="Y124" i="8"/>
  <c r="R124" i="8"/>
  <c r="Q126" i="8"/>
  <c r="S125" i="8" s="1"/>
  <c r="N125" i="8" l="1"/>
  <c r="U125" i="8"/>
  <c r="T125" i="8"/>
  <c r="H127" i="8"/>
  <c r="M126" i="8"/>
  <c r="N126" i="8"/>
  <c r="L126" i="8"/>
  <c r="W127" i="8"/>
  <c r="AA126" i="8" s="1"/>
  <c r="Z125" i="8"/>
  <c r="Y125" i="8"/>
  <c r="AA125" i="8"/>
  <c r="X125" i="8"/>
  <c r="R125" i="8"/>
  <c r="Q127" i="8"/>
  <c r="T126" i="8" s="1"/>
  <c r="U126" i="8"/>
  <c r="S126" i="8"/>
  <c r="H128" i="8" l="1"/>
  <c r="L127" i="8"/>
  <c r="N127" i="8"/>
  <c r="M127" i="8"/>
  <c r="Y126" i="8"/>
  <c r="Z126" i="8"/>
  <c r="W128" i="8"/>
  <c r="Z127" i="8" s="1"/>
  <c r="X126" i="8"/>
  <c r="R126" i="8"/>
  <c r="Q128" i="8"/>
  <c r="T127" i="8"/>
  <c r="Y127" i="8" l="1"/>
  <c r="AA127" i="8"/>
  <c r="H129" i="8"/>
  <c r="U127" i="8"/>
  <c r="W129" i="8"/>
  <c r="X128" i="8" s="1"/>
  <c r="X127" i="8"/>
  <c r="R127" i="8"/>
  <c r="S127" i="8"/>
  <c r="Q129" i="8"/>
  <c r="S128" i="8" s="1"/>
  <c r="AA128" i="8" l="1"/>
  <c r="U128" i="8"/>
  <c r="N128" i="8"/>
  <c r="M128" i="8"/>
  <c r="L128" i="8"/>
  <c r="H130" i="8"/>
  <c r="L129" i="8"/>
  <c r="M129" i="8"/>
  <c r="Z128" i="8"/>
  <c r="Y128" i="8"/>
  <c r="W130" i="8"/>
  <c r="Y129" i="8" s="1"/>
  <c r="R128" i="8"/>
  <c r="T128" i="8"/>
  <c r="Q130" i="8"/>
  <c r="U129" i="8" s="1"/>
  <c r="T129" i="8" l="1"/>
  <c r="N129" i="8"/>
  <c r="S129" i="8"/>
  <c r="AA129" i="8"/>
  <c r="H131" i="8"/>
  <c r="L130" i="8"/>
  <c r="Z129" i="8"/>
  <c r="W131" i="8"/>
  <c r="Z130" i="8" s="1"/>
  <c r="X129" i="8"/>
  <c r="R129" i="8"/>
  <c r="Q131" i="8"/>
  <c r="U130" i="8" s="1"/>
  <c r="T130" i="8" l="1"/>
  <c r="S130" i="8"/>
  <c r="H132" i="8"/>
  <c r="N131" i="8"/>
  <c r="L131" i="8"/>
  <c r="M131" i="8"/>
  <c r="N130" i="8"/>
  <c r="M130" i="8"/>
  <c r="Y130" i="8"/>
  <c r="R130" i="8"/>
  <c r="AA130" i="8"/>
  <c r="W132" i="8"/>
  <c r="Y131" i="8" s="1"/>
  <c r="X130" i="8"/>
  <c r="Q132" i="8"/>
  <c r="S131" i="8" s="1"/>
  <c r="T131" i="8"/>
  <c r="H133" i="8" l="1"/>
  <c r="M132" i="8" s="1"/>
  <c r="N132" i="8"/>
  <c r="U131" i="8"/>
  <c r="Z131" i="8"/>
  <c r="W133" i="8"/>
  <c r="Z132" i="8" s="1"/>
  <c r="AA131" i="8"/>
  <c r="X131" i="8"/>
  <c r="R131" i="8"/>
  <c r="Q133" i="8"/>
  <c r="U132" i="8" s="1"/>
  <c r="L132" i="8" l="1"/>
  <c r="AA132" i="8"/>
  <c r="Y132" i="8"/>
  <c r="H134" i="8"/>
  <c r="M133" i="8"/>
  <c r="N133" i="8"/>
  <c r="S132" i="8"/>
  <c r="T132" i="8"/>
  <c r="W134" i="8"/>
  <c r="X133" i="8" s="1"/>
  <c r="X132" i="8"/>
  <c r="R132" i="8"/>
  <c r="Q134" i="8"/>
  <c r="T133" i="8" s="1"/>
  <c r="L133" i="8" l="1"/>
  <c r="M134" i="8"/>
  <c r="N134" i="8"/>
  <c r="L134" i="8"/>
  <c r="S133" i="8"/>
  <c r="U133" i="8"/>
  <c r="Y133" i="8"/>
  <c r="Z133" i="8"/>
  <c r="AA133" i="8"/>
  <c r="W135" i="8"/>
  <c r="Z134" i="8" s="1"/>
  <c r="R133" i="8"/>
  <c r="Q135" i="8"/>
  <c r="T134" i="8"/>
  <c r="U134" i="8"/>
  <c r="S134" i="8"/>
  <c r="Y134" i="8" l="1"/>
  <c r="AA134" i="8"/>
  <c r="W136" i="8"/>
  <c r="AA135" i="8" s="1"/>
  <c r="X134" i="8"/>
  <c r="R134" i="8"/>
  <c r="Q136" i="8"/>
  <c r="S135" i="8" l="1"/>
  <c r="Z135" i="8"/>
  <c r="W137" i="8"/>
  <c r="AA136" i="8" s="1"/>
  <c r="Y135" i="8"/>
  <c r="X135" i="8"/>
  <c r="R135" i="8"/>
  <c r="T135" i="8"/>
  <c r="U135" i="8"/>
  <c r="Q137" i="8"/>
  <c r="S136" i="8"/>
  <c r="U136" i="8"/>
  <c r="Z136" i="8" l="1"/>
  <c r="Y136" i="8"/>
  <c r="W138" i="8"/>
  <c r="AA137" i="8" s="1"/>
  <c r="Y137" i="8"/>
  <c r="X136" i="8"/>
  <c r="R136" i="8"/>
  <c r="T136" i="8"/>
  <c r="Q138" i="8"/>
  <c r="U137" i="8"/>
  <c r="T137" i="8" l="1"/>
  <c r="Z137" i="8"/>
  <c r="W139" i="8"/>
  <c r="Z138" i="8" s="1"/>
  <c r="X137" i="8"/>
  <c r="R137" i="8"/>
  <c r="Q139" i="8"/>
  <c r="S138" i="8" s="1"/>
  <c r="T138" i="8"/>
  <c r="S137" i="8"/>
  <c r="Y138" i="8" l="1"/>
  <c r="AA138" i="8"/>
  <c r="U138" i="8"/>
  <c r="W140" i="8"/>
  <c r="AA139" i="8" s="1"/>
  <c r="Y139" i="8"/>
  <c r="X138" i="8"/>
  <c r="R138" i="8"/>
  <c r="Q140" i="8"/>
  <c r="T139" i="8" s="1"/>
  <c r="S139" i="8" l="1"/>
  <c r="U139" i="8"/>
  <c r="R139" i="8"/>
  <c r="Z139" i="8"/>
  <c r="W141" i="8"/>
  <c r="Z140" i="8"/>
  <c r="AA140" i="8"/>
  <c r="Y140" i="8"/>
  <c r="X139" i="8"/>
  <c r="Q141" i="8"/>
  <c r="S140" i="8" s="1"/>
  <c r="T140" i="8"/>
  <c r="U140" i="8"/>
  <c r="W142" i="8" l="1"/>
  <c r="AA141" i="8" s="1"/>
  <c r="X140" i="8"/>
  <c r="R140" i="8"/>
  <c r="Q142" i="8"/>
  <c r="U141" i="8" s="1"/>
  <c r="T141" i="8"/>
  <c r="Y141" i="8" l="1"/>
  <c r="Z141" i="8"/>
  <c r="S141" i="8"/>
  <c r="W143" i="8"/>
  <c r="Y142" i="8" s="1"/>
  <c r="Z142" i="8"/>
  <c r="X141" i="8"/>
  <c r="R141" i="8"/>
  <c r="Q143" i="8"/>
  <c r="U142" i="8" l="1"/>
  <c r="AA142" i="8"/>
  <c r="W144" i="8"/>
  <c r="Z143" i="8" s="1"/>
  <c r="Y143" i="8"/>
  <c r="AA143" i="8"/>
  <c r="X142" i="8"/>
  <c r="R142" i="8"/>
  <c r="S142" i="8"/>
  <c r="Q144" i="8"/>
  <c r="T142" i="8"/>
  <c r="T143" i="8" l="1"/>
  <c r="W145" i="8"/>
  <c r="X144" i="8" s="1"/>
  <c r="X143" i="8"/>
  <c r="R143" i="8"/>
  <c r="U143" i="8"/>
  <c r="S143" i="8"/>
  <c r="Q145" i="8"/>
  <c r="T144" i="8" s="1"/>
  <c r="Z144" i="8" l="1"/>
  <c r="Y144" i="8"/>
  <c r="AA144" i="8"/>
  <c r="S144" i="8"/>
  <c r="W146" i="8"/>
  <c r="Z145" i="8"/>
  <c r="AA145" i="8"/>
  <c r="Y145" i="8"/>
  <c r="R144" i="8"/>
  <c r="U144" i="8"/>
  <c r="Q146" i="8"/>
  <c r="T145" i="8" s="1"/>
  <c r="S145" i="8" l="1"/>
  <c r="U145" i="8"/>
  <c r="W147" i="8"/>
  <c r="Z146" i="8" s="1"/>
  <c r="AA146" i="8"/>
  <c r="Y146" i="8"/>
  <c r="X145" i="8"/>
  <c r="R145" i="8"/>
  <c r="Q147" i="8"/>
  <c r="S146" i="8" s="1"/>
  <c r="T146" i="8"/>
  <c r="U146" i="8" l="1"/>
  <c r="W148" i="8"/>
  <c r="AA147" i="8" s="1"/>
  <c r="Y147" i="8"/>
  <c r="X146" i="8"/>
  <c r="R146" i="8"/>
  <c r="Q148" i="8"/>
  <c r="S147" i="8" s="1"/>
  <c r="U147" i="8" l="1"/>
  <c r="Z147" i="8"/>
  <c r="T147" i="8"/>
  <c r="W149" i="8"/>
  <c r="Z148" i="8"/>
  <c r="AA148" i="8"/>
  <c r="Y148" i="8"/>
  <c r="X147" i="8"/>
  <c r="R147" i="8"/>
  <c r="Q149" i="8"/>
  <c r="U148" i="8" s="1"/>
  <c r="T148" i="8" l="1"/>
  <c r="S148" i="8"/>
  <c r="W150" i="8"/>
  <c r="AA149" i="8" s="1"/>
  <c r="X148" i="8"/>
  <c r="R148" i="8"/>
  <c r="Q150" i="8"/>
  <c r="U149" i="8" s="1"/>
  <c r="T149" i="8" l="1"/>
  <c r="Y149" i="8"/>
  <c r="Z149" i="8"/>
  <c r="S149" i="8"/>
  <c r="W151" i="8"/>
  <c r="AA150" i="8"/>
  <c r="Z150" i="8"/>
  <c r="Y150" i="8"/>
  <c r="X149" i="8"/>
  <c r="R149" i="8"/>
  <c r="Q151" i="8"/>
  <c r="S150" i="8" s="1"/>
  <c r="U150" i="8" l="1"/>
  <c r="W152" i="8"/>
  <c r="X151" i="8" s="1"/>
  <c r="X150" i="8"/>
  <c r="R150" i="8"/>
  <c r="Q152" i="8"/>
  <c r="S151" i="8"/>
  <c r="T151" i="8"/>
  <c r="T150" i="8"/>
  <c r="AA151" i="8" l="1"/>
  <c r="Y151" i="8"/>
  <c r="R151" i="8"/>
  <c r="Z151" i="8"/>
  <c r="W153" i="8"/>
  <c r="Y152" i="8" s="1"/>
  <c r="Z152" i="8"/>
  <c r="U151" i="8"/>
  <c r="Q153" i="8"/>
  <c r="R152" i="8" s="1"/>
  <c r="S152" i="8"/>
  <c r="U152" i="8" l="1"/>
  <c r="AA152" i="8"/>
  <c r="W154" i="8"/>
  <c r="Z153" i="8"/>
  <c r="AA153" i="8"/>
  <c r="Y153" i="8"/>
  <c r="X152" i="8"/>
  <c r="T152" i="8"/>
  <c r="Q154" i="8"/>
  <c r="T153" i="8" s="1"/>
  <c r="S153" i="8"/>
  <c r="U153" i="8" l="1"/>
  <c r="W155" i="8"/>
  <c r="Z154" i="8" s="1"/>
  <c r="AA154" i="8"/>
  <c r="Y154" i="8"/>
  <c r="X153" i="8"/>
  <c r="R153" i="8"/>
  <c r="Q155" i="8"/>
  <c r="S154" i="8" s="1"/>
  <c r="T154" i="8"/>
  <c r="U154" i="8" l="1"/>
  <c r="R154" i="8"/>
  <c r="W156" i="8"/>
  <c r="AA155" i="8" s="1"/>
  <c r="Y155" i="8"/>
  <c r="X154" i="8"/>
  <c r="Q156" i="8"/>
  <c r="S155" i="8" s="1"/>
  <c r="T155" i="8"/>
  <c r="U155" i="8" l="1"/>
  <c r="W157" i="8"/>
  <c r="AA156" i="8" s="1"/>
  <c r="Y156" i="8"/>
  <c r="Z155" i="8"/>
  <c r="X155" i="8"/>
  <c r="R155" i="8"/>
  <c r="Q157" i="8"/>
  <c r="U156" i="8" s="1"/>
  <c r="T156" i="8" l="1"/>
  <c r="S156" i="8"/>
  <c r="Z156" i="8"/>
  <c r="W158" i="8"/>
  <c r="Y157" i="8" s="1"/>
  <c r="X156" i="8"/>
  <c r="R156" i="8"/>
  <c r="Q158" i="8"/>
  <c r="U157" i="8" s="1"/>
  <c r="S157" i="8"/>
  <c r="W159" i="8" l="1"/>
  <c r="Y158" i="8"/>
  <c r="Z158" i="8"/>
  <c r="Z157" i="8"/>
  <c r="AA157" i="8"/>
  <c r="X157" i="8"/>
  <c r="R157" i="8"/>
  <c r="T157" i="8"/>
  <c r="Q159" i="8"/>
  <c r="T158" i="8" s="1"/>
  <c r="U158" i="8"/>
  <c r="S158" i="8"/>
  <c r="AA158" i="8" l="1"/>
  <c r="W160" i="8"/>
  <c r="Z159" i="8" s="1"/>
  <c r="AA159" i="8"/>
  <c r="X158" i="8"/>
  <c r="R158" i="8"/>
  <c r="Q160" i="8"/>
  <c r="U159" i="8" s="1"/>
  <c r="T159" i="8"/>
  <c r="S159" i="8" l="1"/>
  <c r="Y159" i="8"/>
  <c r="W161" i="8"/>
  <c r="AA160" i="8"/>
  <c r="Y160" i="8"/>
  <c r="Z160" i="8"/>
  <c r="X159" i="8"/>
  <c r="R159" i="8"/>
  <c r="Q161" i="8"/>
  <c r="S160" i="8" s="1"/>
  <c r="T160" i="8"/>
  <c r="U160" i="8" l="1"/>
  <c r="W162" i="8"/>
  <c r="AA161" i="8"/>
  <c r="Z161" i="8"/>
  <c r="X160" i="8"/>
  <c r="R160" i="8"/>
  <c r="Q162" i="8"/>
  <c r="U161" i="8" s="1"/>
  <c r="S161" i="8"/>
  <c r="T161" i="8"/>
  <c r="W163" i="8" l="1"/>
  <c r="Z162" i="8"/>
  <c r="AA162" i="8"/>
  <c r="Y161" i="8"/>
  <c r="X161" i="8"/>
  <c r="R161" i="8"/>
  <c r="Q163" i="8"/>
  <c r="S162" i="8" s="1"/>
  <c r="T162" i="8"/>
  <c r="U162" i="8" l="1"/>
  <c r="Y162" i="8"/>
  <c r="W164" i="8"/>
  <c r="AA163" i="8" s="1"/>
  <c r="X162" i="8"/>
  <c r="R162" i="8"/>
  <c r="Q164" i="8"/>
  <c r="U163" i="8" s="1"/>
  <c r="T163" i="8"/>
  <c r="S163" i="8" l="1"/>
  <c r="Y163" i="8"/>
  <c r="Z163" i="8"/>
  <c r="W165" i="8"/>
  <c r="X163" i="8"/>
  <c r="R163" i="8"/>
  <c r="Q165" i="8"/>
  <c r="T164" i="8" s="1"/>
  <c r="S164" i="8" l="1"/>
  <c r="U164" i="8"/>
  <c r="Z164" i="8"/>
  <c r="W166" i="8"/>
  <c r="Z165" i="8" s="1"/>
  <c r="AA164" i="8"/>
  <c r="Y164" i="8"/>
  <c r="X164" i="8"/>
  <c r="R164" i="8"/>
  <c r="Q166" i="8"/>
  <c r="T165" i="8" s="1"/>
  <c r="S165" i="8" l="1"/>
  <c r="Y165" i="8"/>
  <c r="U165" i="8"/>
  <c r="W167" i="8"/>
  <c r="AA166" i="8"/>
  <c r="Z166" i="8"/>
  <c r="Y166" i="8"/>
  <c r="AA165" i="8"/>
  <c r="X165" i="8"/>
  <c r="R165" i="8"/>
  <c r="Q167" i="8"/>
  <c r="R166" i="8" s="1"/>
  <c r="S166" i="8" l="1"/>
  <c r="U166" i="8"/>
  <c r="T166" i="8"/>
  <c r="W168" i="8"/>
  <c r="Z167" i="8"/>
  <c r="Y167" i="8"/>
  <c r="AA167" i="8"/>
  <c r="X166" i="8"/>
  <c r="Q168" i="8"/>
  <c r="T167" i="8" s="1"/>
  <c r="S167" i="8"/>
  <c r="U167" i="8" l="1"/>
  <c r="W169" i="8"/>
  <c r="AA168" i="8" s="1"/>
  <c r="X167" i="8"/>
  <c r="R167" i="8"/>
  <c r="Q169" i="8"/>
  <c r="S168" i="8" s="1"/>
  <c r="T168" i="8" l="1"/>
  <c r="Z168" i="8"/>
  <c r="Y168" i="8"/>
  <c r="U168" i="8"/>
  <c r="W170" i="8"/>
  <c r="Z169" i="8"/>
  <c r="AA169" i="8"/>
  <c r="Y169" i="8"/>
  <c r="X168" i="8"/>
  <c r="R168" i="8"/>
  <c r="Q170" i="8"/>
  <c r="T169" i="8" s="1"/>
  <c r="S169" i="8"/>
  <c r="U169" i="8" l="1"/>
  <c r="W171" i="8"/>
  <c r="AA170" i="8"/>
  <c r="Y170" i="8"/>
  <c r="X169" i="8"/>
  <c r="R169" i="8"/>
  <c r="Q171" i="8"/>
  <c r="U170" i="8" s="1"/>
  <c r="S170" i="8"/>
  <c r="T170" i="8" l="1"/>
  <c r="Z170" i="8"/>
  <c r="W172" i="8"/>
  <c r="AA171" i="8" s="1"/>
  <c r="Y171" i="8"/>
  <c r="X170" i="8"/>
  <c r="R170" i="8"/>
  <c r="Q172" i="8"/>
  <c r="T171" i="8" s="1"/>
  <c r="U171" i="8"/>
  <c r="S171" i="8"/>
  <c r="W173" i="8" l="1"/>
  <c r="Z172" i="8" s="1"/>
  <c r="Y172" i="8"/>
  <c r="Z171" i="8"/>
  <c r="X171" i="8"/>
  <c r="R171" i="8"/>
  <c r="Q173" i="8"/>
  <c r="T172" i="8" s="1"/>
  <c r="AA172" i="8" l="1"/>
  <c r="S172" i="8"/>
  <c r="U172" i="8"/>
  <c r="W174" i="8"/>
  <c r="AA173" i="8"/>
  <c r="Z173" i="8"/>
  <c r="Y173" i="8"/>
  <c r="X172" i="8"/>
  <c r="R172" i="8"/>
  <c r="Q174" i="8"/>
  <c r="U173" i="8" s="1"/>
  <c r="T173" i="8"/>
  <c r="S173" i="8" l="1"/>
  <c r="W175" i="8"/>
  <c r="AA174" i="8"/>
  <c r="Z174" i="8"/>
  <c r="Y174" i="8"/>
  <c r="X173" i="8"/>
  <c r="R173" i="8"/>
  <c r="Q175" i="8"/>
  <c r="U174" i="8" s="1"/>
  <c r="S174" i="8" l="1"/>
  <c r="T174" i="8"/>
  <c r="W176" i="8"/>
  <c r="X175" i="8" s="1"/>
  <c r="AA175" i="8"/>
  <c r="Y175" i="8"/>
  <c r="X174" i="8"/>
  <c r="R174" i="8"/>
  <c r="Q176" i="8"/>
  <c r="T175" i="8" s="1"/>
  <c r="U175" i="8"/>
  <c r="S175" i="8"/>
  <c r="Z175" i="8" l="1"/>
  <c r="W177" i="8"/>
  <c r="AA176" i="8"/>
  <c r="Z176" i="8"/>
  <c r="R175" i="8"/>
  <c r="Q177" i="8"/>
  <c r="T176" i="8" s="1"/>
  <c r="U176" i="8" l="1"/>
  <c r="S176" i="8"/>
  <c r="R176" i="8"/>
  <c r="Y176" i="8"/>
  <c r="W178" i="8"/>
  <c r="Z177" i="8" s="1"/>
  <c r="X176" i="8"/>
  <c r="Q178" i="8"/>
  <c r="U177" i="8" s="1"/>
  <c r="S177" i="8" l="1"/>
  <c r="Y177" i="8"/>
  <c r="AA177" i="8"/>
  <c r="T177" i="8"/>
  <c r="W179" i="8"/>
  <c r="Z178" i="8"/>
  <c r="AA178" i="8"/>
  <c r="Y178" i="8"/>
  <c r="X177" i="8"/>
  <c r="R177" i="8"/>
  <c r="Q179" i="8"/>
  <c r="R178" i="8" s="1"/>
  <c r="T178" i="8"/>
  <c r="U178" i="8" l="1"/>
  <c r="W180" i="8"/>
  <c r="Z179" i="8" s="1"/>
  <c r="Y179" i="8"/>
  <c r="X178" i="8"/>
  <c r="S178" i="8"/>
  <c r="Q180" i="8"/>
  <c r="S179" i="8"/>
  <c r="AA179" i="8" l="1"/>
  <c r="T179" i="8"/>
  <c r="U179" i="8"/>
  <c r="W181" i="8"/>
  <c r="Z180" i="8"/>
  <c r="AA180" i="8"/>
  <c r="Y180" i="8"/>
  <c r="X179" i="8"/>
  <c r="R179" i="8"/>
  <c r="Q181" i="8"/>
  <c r="U180" i="8" s="1"/>
  <c r="T180" i="8"/>
  <c r="S180" i="8" l="1"/>
  <c r="W182" i="8"/>
  <c r="AA181" i="8" s="1"/>
  <c r="Y181" i="8"/>
  <c r="X180" i="8"/>
  <c r="R180" i="8"/>
  <c r="Q182" i="8"/>
  <c r="U181" i="8" s="1"/>
  <c r="T181" i="8"/>
  <c r="Z181" i="8" l="1"/>
  <c r="S181" i="8"/>
  <c r="W183" i="8"/>
  <c r="X182" i="8" s="1"/>
  <c r="AA182" i="8"/>
  <c r="Z182" i="8"/>
  <c r="Y182" i="8"/>
  <c r="X181" i="8"/>
  <c r="R181" i="8"/>
  <c r="Q183" i="8"/>
  <c r="T182" i="8" s="1"/>
  <c r="S182" i="8" l="1"/>
  <c r="U182" i="8"/>
  <c r="W184" i="8"/>
  <c r="Z183" i="8" s="1"/>
  <c r="R182" i="8"/>
  <c r="Q184" i="8"/>
  <c r="S183" i="8" s="1"/>
  <c r="T183" i="8"/>
  <c r="Y183" i="8" l="1"/>
  <c r="AA183" i="8"/>
  <c r="U183" i="8"/>
  <c r="W185" i="8"/>
  <c r="X184" i="8" s="1"/>
  <c r="AA184" i="8"/>
  <c r="Z184" i="8"/>
  <c r="Y184" i="8"/>
  <c r="X183" i="8"/>
  <c r="R183" i="8"/>
  <c r="Q185" i="8"/>
  <c r="T184" i="8" s="1"/>
  <c r="U184" i="8" l="1"/>
  <c r="S184" i="8"/>
  <c r="W186" i="8"/>
  <c r="X185" i="8" s="1"/>
  <c r="Y185" i="8"/>
  <c r="Z185" i="8"/>
  <c r="R184" i="8"/>
  <c r="Q186" i="8"/>
  <c r="S185" i="8" s="1"/>
  <c r="AA185" i="8" l="1"/>
  <c r="U185" i="8"/>
  <c r="T185" i="8"/>
  <c r="X186" i="8"/>
  <c r="Z186" i="8"/>
  <c r="AA186" i="8"/>
  <c r="Y186" i="8"/>
  <c r="R185" i="8"/>
  <c r="Q187" i="8"/>
  <c r="R186" i="8" l="1"/>
  <c r="Q188" i="8"/>
  <c r="S187" i="8" s="1"/>
  <c r="U186" i="8"/>
  <c r="S186" i="8"/>
  <c r="T186" i="8"/>
  <c r="T187" i="8" l="1"/>
  <c r="R187" i="8"/>
  <c r="Q189" i="8"/>
  <c r="T188" i="8"/>
  <c r="U188" i="8"/>
  <c r="S188" i="8"/>
  <c r="U187" i="8"/>
  <c r="R188" i="8" l="1"/>
  <c r="Q190" i="8"/>
  <c r="U189" i="8" s="1"/>
  <c r="S189" i="8"/>
  <c r="R189" i="8" l="1"/>
  <c r="Q191" i="8"/>
  <c r="S190" i="8"/>
  <c r="T189" i="8"/>
  <c r="U190" i="8" l="1"/>
  <c r="R190" i="8"/>
  <c r="Q192" i="8"/>
  <c r="S191" i="8"/>
  <c r="T191" i="8"/>
  <c r="T190" i="8"/>
  <c r="R191" i="8" l="1"/>
  <c r="Q193" i="8"/>
  <c r="T192" i="8"/>
  <c r="S192" i="8"/>
  <c r="U192" i="8"/>
  <c r="U191" i="8"/>
  <c r="R192" i="8" l="1"/>
  <c r="Q194" i="8"/>
  <c r="R193" i="8" s="1"/>
  <c r="S193" i="8"/>
  <c r="T193" i="8"/>
  <c r="U193" i="8"/>
  <c r="Q195" i="8" l="1"/>
  <c r="T194" i="8"/>
  <c r="S194" i="8"/>
  <c r="U194" i="8"/>
  <c r="R194" i="8" l="1"/>
  <c r="Q196" i="8"/>
  <c r="U195" i="8" s="1"/>
  <c r="S195" i="8"/>
  <c r="T195" i="8"/>
  <c r="R195" i="8" l="1"/>
  <c r="Q197" i="8"/>
  <c r="T196" i="8"/>
  <c r="U196" i="8"/>
  <c r="S196" i="8"/>
  <c r="R196" i="8" l="1"/>
  <c r="Q198" i="8"/>
  <c r="T197" i="8"/>
  <c r="U197" i="8"/>
  <c r="S197" i="8"/>
  <c r="R197" i="8" l="1"/>
  <c r="Q199" i="8"/>
  <c r="T198" i="8"/>
  <c r="U198" i="8"/>
  <c r="S198" i="8"/>
  <c r="R198" i="8" l="1"/>
  <c r="Q200" i="8"/>
  <c r="U199" i="8"/>
  <c r="S199" i="8"/>
  <c r="T199" i="8"/>
  <c r="R199" i="8" l="1"/>
  <c r="Q201" i="8"/>
  <c r="T200" i="8" s="1"/>
  <c r="U200" i="8" l="1"/>
  <c r="S200" i="8"/>
  <c r="R200" i="8"/>
  <c r="Q202" i="8"/>
  <c r="S201" i="8"/>
  <c r="T201" i="8"/>
  <c r="U201" i="8"/>
  <c r="R201" i="8" l="1"/>
  <c r="Q203" i="8"/>
  <c r="S202" i="8" s="1"/>
  <c r="U202" i="8"/>
  <c r="T202" i="8"/>
  <c r="R202" i="8" l="1"/>
  <c r="Q204" i="8"/>
  <c r="T203" i="8"/>
  <c r="S203" i="8" l="1"/>
  <c r="R203" i="8"/>
  <c r="Q205" i="8"/>
  <c r="T204" i="8" s="1"/>
  <c r="U204" i="8"/>
  <c r="S204" i="8"/>
  <c r="U203" i="8"/>
  <c r="R204" i="8" l="1"/>
  <c r="Q206" i="8"/>
  <c r="T205" i="8"/>
  <c r="U205" i="8"/>
  <c r="S205" i="8"/>
  <c r="R205" i="8" l="1"/>
  <c r="Q207" i="8"/>
  <c r="S206" i="8" s="1"/>
  <c r="R206" i="8" l="1"/>
  <c r="U206" i="8"/>
  <c r="T206" i="8"/>
  <c r="Q208" i="8"/>
  <c r="U207" i="8"/>
  <c r="S207" i="8"/>
  <c r="T207" i="8"/>
  <c r="R207" i="8" l="1"/>
  <c r="Q209" i="8"/>
  <c r="T208" i="8"/>
  <c r="S208" i="8"/>
  <c r="U208" i="8"/>
  <c r="R208" i="8" l="1"/>
  <c r="Q210" i="8"/>
  <c r="S209" i="8" s="1"/>
  <c r="T209" i="8"/>
  <c r="U209" i="8"/>
  <c r="R209" i="8" l="1"/>
  <c r="Q211" i="8"/>
  <c r="T210" i="8"/>
  <c r="S210" i="8"/>
  <c r="U210" i="8"/>
  <c r="R210" i="8" l="1"/>
  <c r="Q212" i="8"/>
  <c r="U211" i="8"/>
  <c r="S211" i="8"/>
  <c r="T211" i="8"/>
  <c r="R211" i="8" l="1"/>
  <c r="Q213" i="8"/>
  <c r="T212" i="8"/>
  <c r="U212" i="8"/>
  <c r="S212" i="8"/>
  <c r="R212" i="8" l="1"/>
  <c r="Q214" i="8"/>
  <c r="T213" i="8"/>
  <c r="U213" i="8"/>
  <c r="S213" i="8"/>
  <c r="R213" i="8" l="1"/>
  <c r="Q215" i="8"/>
  <c r="T214" i="8" s="1"/>
  <c r="S214" i="8" l="1"/>
  <c r="U214" i="8"/>
  <c r="R214" i="8"/>
  <c r="Q216" i="8"/>
  <c r="U215" i="8"/>
  <c r="T215" i="8"/>
  <c r="R215" i="8" l="1"/>
  <c r="Q217" i="8"/>
  <c r="T216" i="8"/>
  <c r="S216" i="8"/>
  <c r="U216" i="8"/>
  <c r="S215" i="8"/>
  <c r="R216" i="8" l="1"/>
  <c r="Q218" i="8"/>
  <c r="T217" i="8"/>
  <c r="U217" i="8"/>
  <c r="R217" i="8" l="1"/>
  <c r="Q219" i="8"/>
  <c r="T218" i="8"/>
  <c r="S218" i="8"/>
  <c r="U218" i="8"/>
  <c r="S217" i="8"/>
  <c r="R218" i="8" l="1"/>
  <c r="Q220" i="8"/>
  <c r="U219" i="8" s="1"/>
  <c r="T219" i="8" l="1"/>
  <c r="S219" i="8"/>
  <c r="R219" i="8"/>
  <c r="Q221" i="8"/>
  <c r="S220" i="8"/>
  <c r="U220" i="8" l="1"/>
  <c r="R220" i="8"/>
  <c r="Q222" i="8"/>
  <c r="T221" i="8"/>
  <c r="U221" i="8"/>
  <c r="S221" i="8"/>
  <c r="T220" i="8"/>
  <c r="R221" i="8" l="1"/>
  <c r="Q223" i="8"/>
  <c r="U222" i="8"/>
  <c r="S222" i="8"/>
  <c r="T222" i="8"/>
  <c r="R222" i="8" l="1"/>
  <c r="Q224" i="8"/>
  <c r="U223" i="8"/>
  <c r="S223" i="8"/>
  <c r="T223" i="8"/>
  <c r="R223" i="8" l="1"/>
  <c r="Q225" i="8"/>
  <c r="T224" i="8"/>
  <c r="U224" i="8"/>
  <c r="R224" i="8" l="1"/>
  <c r="S224" i="8"/>
  <c r="Q226" i="8"/>
  <c r="S225" i="8"/>
  <c r="T225" i="8"/>
  <c r="U225" i="8"/>
  <c r="R225" i="8" l="1"/>
  <c r="Q227" i="8"/>
  <c r="S226" i="8"/>
  <c r="U226" i="8"/>
  <c r="T226" i="8"/>
  <c r="R226" i="8" l="1"/>
  <c r="Q228" i="8"/>
  <c r="U227" i="8" s="1"/>
  <c r="S227" i="8" l="1"/>
  <c r="T227" i="8"/>
  <c r="R227" i="8"/>
  <c r="Q229" i="8"/>
  <c r="T228" i="8" s="1"/>
  <c r="U228" i="8"/>
  <c r="S228" i="8"/>
  <c r="R228" i="8" l="1"/>
  <c r="Q230" i="8"/>
  <c r="T229" i="8"/>
  <c r="U229" i="8"/>
  <c r="S229" i="8"/>
  <c r="R229" i="8" l="1"/>
  <c r="Q231" i="8"/>
  <c r="U230" i="8"/>
  <c r="T230" i="8"/>
  <c r="S230" i="8"/>
  <c r="R230" i="8" l="1"/>
  <c r="Q232" i="8"/>
  <c r="S231" i="8"/>
  <c r="T231" i="8"/>
  <c r="R231" i="8" l="1"/>
  <c r="U231" i="8"/>
  <c r="Q233" i="8"/>
  <c r="T232" i="8"/>
  <c r="S232" i="8"/>
  <c r="U232" i="8"/>
  <c r="R232" i="8" l="1"/>
  <c r="Q234" i="8"/>
  <c r="S233" i="8"/>
  <c r="T233" i="8"/>
  <c r="U233" i="8"/>
  <c r="R233" i="8" l="1"/>
  <c r="Q235" i="8"/>
  <c r="S234" i="8"/>
  <c r="T234" i="8"/>
  <c r="R234" i="8" l="1"/>
  <c r="U234" i="8"/>
  <c r="Q236" i="8"/>
  <c r="S235" i="8"/>
  <c r="T235" i="8"/>
  <c r="U235" i="8" l="1"/>
  <c r="R235" i="8"/>
  <c r="Q237" i="8"/>
  <c r="T236" i="8"/>
  <c r="U236" i="8"/>
  <c r="S236" i="8"/>
  <c r="R236" i="8" l="1"/>
  <c r="Q238" i="8"/>
  <c r="T237" i="8"/>
  <c r="U237" i="8"/>
  <c r="S237" i="8"/>
  <c r="R237" i="8" l="1"/>
  <c r="Q239" i="8"/>
  <c r="T238" i="8"/>
  <c r="U238" i="8" l="1"/>
  <c r="R238" i="8"/>
  <c r="S238" i="8"/>
  <c r="Q240" i="8"/>
  <c r="U239" i="8"/>
  <c r="S239" i="8"/>
  <c r="T239" i="8"/>
  <c r="R239" i="8" l="1"/>
  <c r="Q241" i="8"/>
  <c r="U240" i="8"/>
  <c r="R240" i="8" l="1"/>
  <c r="Q242" i="8"/>
  <c r="T241" i="8"/>
  <c r="U241" i="8"/>
  <c r="S240" i="8"/>
  <c r="T240" i="8"/>
  <c r="S241" i="8" l="1"/>
  <c r="R241" i="8"/>
  <c r="Q243" i="8"/>
  <c r="U242" i="8" s="1"/>
  <c r="T242" i="8"/>
  <c r="R242" i="8" l="1"/>
  <c r="Q244" i="8"/>
  <c r="U243" i="8"/>
  <c r="S243" i="8"/>
  <c r="T243" i="8"/>
  <c r="S242" i="8"/>
  <c r="R243" i="8" l="1"/>
  <c r="Q245" i="8"/>
  <c r="U244" i="8"/>
  <c r="S244" i="8"/>
  <c r="R244" i="8" l="1"/>
  <c r="T244" i="8"/>
  <c r="Q246" i="8"/>
  <c r="U245" i="8" s="1"/>
  <c r="S245" i="8" l="1"/>
  <c r="T245" i="8"/>
  <c r="R245" i="8"/>
  <c r="Q247" i="8"/>
  <c r="U246" i="8"/>
  <c r="T246" i="8"/>
  <c r="S246" i="8"/>
  <c r="R246" i="8" l="1"/>
  <c r="Q248" i="8"/>
  <c r="U247" i="8"/>
  <c r="S247" i="8"/>
  <c r="T247" i="8"/>
  <c r="R247" i="8" l="1"/>
  <c r="Q249" i="8"/>
  <c r="T248" i="8"/>
  <c r="S248" i="8"/>
  <c r="U248" i="8"/>
  <c r="R248" i="8" l="1"/>
  <c r="Q250" i="8"/>
  <c r="S249" i="8" s="1"/>
  <c r="U249" i="8"/>
  <c r="T249" i="8" l="1"/>
  <c r="R249" i="8"/>
  <c r="Q251" i="8"/>
  <c r="S250" i="8"/>
  <c r="U250" i="8"/>
  <c r="T250" i="8"/>
  <c r="R250" i="8" l="1"/>
  <c r="Q252" i="8"/>
  <c r="U251" i="8"/>
  <c r="S251" i="8"/>
  <c r="T251" i="8"/>
  <c r="R251" i="8" l="1"/>
  <c r="Q253" i="8"/>
  <c r="T252" i="8" s="1"/>
  <c r="U252" i="8"/>
  <c r="S252" i="8"/>
  <c r="R252" i="8" l="1"/>
  <c r="Q254" i="8"/>
  <c r="T253" i="8"/>
  <c r="U253" i="8"/>
  <c r="S253" i="8"/>
  <c r="R253" i="8" l="1"/>
  <c r="Q255" i="8"/>
  <c r="U254" i="8"/>
  <c r="S254" i="8"/>
  <c r="T254" i="8"/>
  <c r="R254" i="8" l="1"/>
  <c r="Q256" i="8"/>
  <c r="U255" i="8"/>
  <c r="S255" i="8"/>
  <c r="T255" i="8"/>
  <c r="R255" i="8" l="1"/>
  <c r="Q257" i="8"/>
  <c r="T256" i="8"/>
  <c r="S256" i="8"/>
  <c r="U256" i="8"/>
  <c r="R256" i="8" l="1"/>
  <c r="Q258" i="8"/>
  <c r="S257" i="8"/>
  <c r="T257" i="8"/>
  <c r="U257" i="8"/>
  <c r="R257" i="8" l="1"/>
  <c r="Q259" i="8"/>
  <c r="S258" i="8"/>
  <c r="U258" i="8"/>
  <c r="T258" i="8"/>
  <c r="R258" i="8" l="1"/>
  <c r="Q260" i="8"/>
  <c r="U259" i="8"/>
  <c r="S259" i="8"/>
  <c r="T259" i="8"/>
  <c r="R259" i="8" l="1"/>
  <c r="Q261" i="8"/>
  <c r="T260" i="8"/>
  <c r="U260" i="8"/>
  <c r="S260" i="8"/>
  <c r="R260" i="8" l="1"/>
  <c r="Q262" i="8"/>
  <c r="S261" i="8"/>
  <c r="R261" i="8" l="1"/>
  <c r="U261" i="8"/>
  <c r="T261" i="8"/>
  <c r="Q263" i="8"/>
  <c r="U262" i="8"/>
  <c r="S262" i="8"/>
  <c r="R262" i="8" l="1"/>
  <c r="Q264" i="8"/>
  <c r="U263" i="8"/>
  <c r="S263" i="8"/>
  <c r="T263" i="8"/>
  <c r="T262" i="8"/>
  <c r="R263" i="8" l="1"/>
  <c r="Q265" i="8"/>
  <c r="T264" i="8"/>
  <c r="S264" i="8"/>
  <c r="U264" i="8"/>
  <c r="R264" i="8" l="1"/>
  <c r="Q266" i="8"/>
  <c r="S265" i="8"/>
  <c r="T265" i="8"/>
  <c r="U265" i="8"/>
  <c r="R265" i="8" l="1"/>
  <c r="Q267" i="8"/>
  <c r="S266" i="8"/>
  <c r="U266" i="8"/>
  <c r="T266" i="8"/>
  <c r="R266" i="8" l="1"/>
  <c r="Q268" i="8"/>
  <c r="U267" i="8"/>
  <c r="S267" i="8"/>
  <c r="T267" i="8"/>
  <c r="R267" i="8" l="1"/>
  <c r="Q269" i="8"/>
  <c r="T268" i="8"/>
  <c r="U268" i="8"/>
  <c r="S268" i="8"/>
  <c r="R268" i="8" l="1"/>
  <c r="Q270" i="8"/>
  <c r="T269" i="8"/>
  <c r="U269" i="8"/>
  <c r="S269" i="8"/>
  <c r="R269" i="8" l="1"/>
  <c r="Q271" i="8"/>
  <c r="U270" i="8"/>
  <c r="S270" i="8"/>
  <c r="T270" i="8"/>
  <c r="R270" i="8" l="1"/>
  <c r="Q272" i="8"/>
  <c r="U271" i="8"/>
  <c r="S271" i="8"/>
  <c r="T271" i="8"/>
  <c r="R271" i="8" l="1"/>
  <c r="Q273" i="8"/>
  <c r="T272" i="8" s="1"/>
  <c r="S272" i="8"/>
  <c r="U272" i="8"/>
  <c r="R272" i="8" l="1"/>
  <c r="Q274" i="8"/>
  <c r="T273" i="8" s="1"/>
  <c r="S273" i="8"/>
  <c r="U273" i="8"/>
  <c r="R273" i="8" l="1"/>
  <c r="Q275" i="8"/>
  <c r="S274" i="8"/>
  <c r="U274" i="8"/>
  <c r="T274" i="8"/>
  <c r="R274" i="8" l="1"/>
  <c r="Q276" i="8"/>
  <c r="T275" i="8"/>
  <c r="R275" i="8" l="1"/>
  <c r="Q277" i="8"/>
  <c r="T276" i="8"/>
  <c r="U276" i="8"/>
  <c r="S276" i="8"/>
  <c r="S275" i="8"/>
  <c r="U275" i="8"/>
  <c r="R276" i="8" l="1"/>
  <c r="Q278" i="8"/>
  <c r="S277" i="8" s="1"/>
  <c r="T277" i="8" l="1"/>
  <c r="R277" i="8"/>
  <c r="Q279" i="8"/>
  <c r="U278" i="8" s="1"/>
  <c r="T278" i="8"/>
  <c r="S278" i="8"/>
  <c r="U277" i="8"/>
  <c r="R278" i="8" l="1"/>
  <c r="Q280" i="8"/>
  <c r="U279" i="8"/>
  <c r="S279" i="8"/>
  <c r="T279" i="8"/>
  <c r="R279" i="8" l="1"/>
  <c r="Q281" i="8"/>
  <c r="T280" i="8"/>
  <c r="S280" i="8"/>
  <c r="U280" i="8"/>
  <c r="R280" i="8" l="1"/>
  <c r="Q282" i="8"/>
  <c r="S281" i="8" s="1"/>
  <c r="T281" i="8"/>
  <c r="U281" i="8"/>
  <c r="R281" i="8" l="1"/>
  <c r="Q283" i="8"/>
  <c r="S282" i="8"/>
  <c r="U282" i="8"/>
  <c r="T282" i="8"/>
  <c r="R282" i="8" l="1"/>
  <c r="Q284" i="8"/>
  <c r="U283" i="8" s="1"/>
  <c r="S283" i="8"/>
  <c r="T283" i="8"/>
  <c r="R283" i="8" l="1"/>
  <c r="Q285" i="8"/>
  <c r="T284" i="8"/>
  <c r="U284" i="8"/>
  <c r="S284" i="8"/>
  <c r="R284" i="8" l="1"/>
  <c r="Q286" i="8"/>
  <c r="U285" i="8"/>
  <c r="S285" i="8"/>
  <c r="R285" i="8" l="1"/>
  <c r="Q287" i="8"/>
  <c r="U286" i="8"/>
  <c r="S286" i="8"/>
  <c r="T286" i="8"/>
  <c r="T285" i="8"/>
  <c r="R286" i="8" l="1"/>
  <c r="Q288" i="8"/>
  <c r="U287" i="8"/>
  <c r="S287" i="8"/>
  <c r="T287" i="8"/>
  <c r="R287" i="8" l="1"/>
  <c r="Q289" i="8"/>
  <c r="T288" i="8"/>
  <c r="S288" i="8"/>
  <c r="U288" i="8"/>
  <c r="R288" i="8" l="1"/>
  <c r="Q290" i="8"/>
  <c r="S289" i="8"/>
  <c r="T289" i="8"/>
  <c r="U289" i="8"/>
  <c r="R289" i="8" l="1"/>
  <c r="Q291" i="8"/>
  <c r="S290" i="8"/>
  <c r="U290" i="8"/>
  <c r="T290" i="8"/>
  <c r="R290" i="8" l="1"/>
  <c r="Q292" i="8"/>
  <c r="U291" i="8"/>
  <c r="S291" i="8"/>
  <c r="T291" i="8"/>
  <c r="R291" i="8" l="1"/>
  <c r="Q293" i="8"/>
  <c r="T292" i="8"/>
  <c r="U292" i="8"/>
  <c r="S292" i="8"/>
  <c r="R292" i="8" l="1"/>
  <c r="Q294" i="8"/>
  <c r="T293" i="8"/>
  <c r="U293" i="8"/>
  <c r="S293" i="8"/>
  <c r="R293" i="8" l="1"/>
  <c r="Q295" i="8"/>
  <c r="U294" i="8"/>
  <c r="T294" i="8"/>
  <c r="S294" i="8"/>
  <c r="R294" i="8" l="1"/>
  <c r="Q296" i="8"/>
  <c r="U295" i="8"/>
  <c r="S295" i="8"/>
  <c r="T295" i="8"/>
  <c r="R295" i="8" l="1"/>
  <c r="Q297" i="8"/>
  <c r="T296" i="8"/>
  <c r="S296" i="8"/>
  <c r="U296" i="8"/>
  <c r="R296" i="8" l="1"/>
  <c r="Q298" i="8"/>
  <c r="S297" i="8"/>
  <c r="T297" i="8"/>
  <c r="U297" i="8"/>
  <c r="R297" i="8" l="1"/>
  <c r="Q299" i="8"/>
  <c r="S298" i="8"/>
  <c r="U298" i="8"/>
  <c r="T298" i="8"/>
  <c r="R298" i="8" l="1"/>
  <c r="Q300" i="8"/>
  <c r="U299" i="8"/>
  <c r="S299" i="8"/>
  <c r="T299" i="8"/>
  <c r="R299" i="8" l="1"/>
  <c r="Q301" i="8"/>
  <c r="T300" i="8"/>
  <c r="U300" i="8"/>
  <c r="S300" i="8"/>
  <c r="R300" i="8" l="1"/>
  <c r="Q302" i="8"/>
  <c r="T301" i="8" s="1"/>
  <c r="S301" i="8" l="1"/>
  <c r="U301" i="8"/>
  <c r="R301" i="8"/>
  <c r="Q303" i="8"/>
  <c r="U302" i="8"/>
  <c r="S302" i="8"/>
  <c r="T302" i="8"/>
  <c r="R302" i="8" l="1"/>
  <c r="Q304" i="8"/>
  <c r="U303" i="8"/>
  <c r="S303" i="8"/>
  <c r="T303" i="8"/>
  <c r="R303" i="8" l="1"/>
  <c r="Q305" i="8"/>
  <c r="T304" i="8"/>
  <c r="S304" i="8"/>
  <c r="U304" i="8"/>
  <c r="R304" i="8" l="1"/>
  <c r="Q306" i="8"/>
  <c r="S305" i="8"/>
  <c r="T305" i="8"/>
  <c r="U305" i="8"/>
  <c r="R305" i="8" l="1"/>
  <c r="Q307" i="8"/>
  <c r="U306" i="8"/>
  <c r="T306" i="8"/>
  <c r="R306" i="8" l="1"/>
  <c r="Q308" i="8"/>
  <c r="S307" i="8"/>
  <c r="T307" i="8"/>
  <c r="S306" i="8"/>
  <c r="R307" i="8" l="1"/>
  <c r="U307" i="8"/>
  <c r="Q309" i="8"/>
  <c r="T308" i="8"/>
  <c r="U308" i="8"/>
  <c r="S308" i="8"/>
  <c r="R308" i="8" l="1"/>
  <c r="Q310" i="8"/>
  <c r="T309" i="8"/>
  <c r="U309" i="8"/>
  <c r="S309" i="8"/>
  <c r="R309" i="8" l="1"/>
  <c r="Q311" i="8"/>
  <c r="U310" i="8"/>
  <c r="T310" i="8"/>
  <c r="S310" i="8"/>
  <c r="R310" i="8" l="1"/>
  <c r="Q312" i="8"/>
  <c r="U311" i="8" s="1"/>
  <c r="T311" i="8" l="1"/>
  <c r="S311" i="8"/>
  <c r="R311" i="8"/>
  <c r="Q313" i="8"/>
  <c r="T312" i="8" s="1"/>
  <c r="S312" i="8"/>
  <c r="U312" i="8"/>
  <c r="R312" i="8" l="1"/>
  <c r="Q314" i="8"/>
  <c r="U313" i="8"/>
  <c r="T313" i="8"/>
  <c r="S313" i="8"/>
  <c r="R313" i="8" l="1"/>
  <c r="Q315" i="8"/>
  <c r="U314" i="8"/>
  <c r="T314" i="8"/>
  <c r="S314" i="8"/>
  <c r="R314" i="8" l="1"/>
  <c r="Q316" i="8"/>
  <c r="T315" i="8" s="1"/>
  <c r="U315" i="8" l="1"/>
  <c r="S315" i="8"/>
  <c r="R315" i="8"/>
  <c r="Q317" i="8"/>
  <c r="U316" i="8"/>
  <c r="T316" i="8"/>
  <c r="S316" i="8"/>
  <c r="R316" i="8" l="1"/>
  <c r="Q318" i="8"/>
  <c r="T317" i="8"/>
  <c r="U317" i="8"/>
  <c r="S317" i="8"/>
  <c r="R317" i="8" l="1"/>
  <c r="Q319" i="8"/>
  <c r="U318" i="8"/>
  <c r="T318" i="8"/>
  <c r="S318" i="8"/>
  <c r="R318" i="8" l="1"/>
  <c r="Q320" i="8"/>
  <c r="T319" i="8" s="1"/>
  <c r="U319" i="8"/>
  <c r="S319" i="8"/>
  <c r="R319" i="8" l="1"/>
  <c r="Q321" i="8"/>
  <c r="U320" i="8"/>
  <c r="T320" i="8"/>
  <c r="S320" i="8"/>
  <c r="R320" i="8" l="1"/>
  <c r="Q322" i="8"/>
  <c r="U321" i="8"/>
  <c r="S321" i="8"/>
  <c r="T321" i="8"/>
  <c r="R321" i="8" l="1"/>
  <c r="Q323" i="8"/>
  <c r="U322" i="8"/>
  <c r="S322" i="8"/>
  <c r="T322" i="8"/>
  <c r="R322" i="8" l="1"/>
  <c r="Q324" i="8"/>
  <c r="T323" i="8"/>
  <c r="U323" i="8"/>
  <c r="S323" i="8"/>
  <c r="R323" i="8" l="1"/>
  <c r="Q325" i="8"/>
  <c r="U324" i="8"/>
  <c r="T324" i="8"/>
  <c r="S324" i="8"/>
  <c r="R324" i="8" l="1"/>
  <c r="Q326" i="8"/>
  <c r="U325" i="8"/>
  <c r="T325" i="8"/>
  <c r="S325" i="8"/>
  <c r="R325" i="8" l="1"/>
  <c r="Q327" i="8"/>
  <c r="U326" i="8"/>
  <c r="T326" i="8"/>
  <c r="S326" i="8"/>
  <c r="R326" i="8" l="1"/>
  <c r="Q328" i="8"/>
  <c r="T327" i="8" s="1"/>
  <c r="S327" i="8"/>
  <c r="U327" i="8"/>
  <c r="R327" i="8" l="1"/>
  <c r="Q329" i="8"/>
  <c r="U328" i="8"/>
  <c r="T328" i="8"/>
  <c r="S328" i="8"/>
  <c r="R328" i="8" l="1"/>
  <c r="Q330" i="8"/>
  <c r="U329" i="8"/>
  <c r="S329" i="8"/>
  <c r="T329" i="8"/>
  <c r="R329" i="8" l="1"/>
  <c r="Q331" i="8"/>
  <c r="U330" i="8"/>
  <c r="S330" i="8"/>
  <c r="T330" i="8"/>
  <c r="R330" i="8" l="1"/>
  <c r="Q332" i="8"/>
  <c r="T331" i="8" s="1"/>
  <c r="S331" i="8" l="1"/>
  <c r="U331" i="8"/>
  <c r="R331" i="8"/>
  <c r="Q333" i="8"/>
  <c r="U332" i="8"/>
  <c r="T332" i="8"/>
  <c r="S332" i="8"/>
  <c r="R332" i="8" l="1"/>
  <c r="Q334" i="8"/>
  <c r="T333" i="8"/>
  <c r="U333" i="8"/>
  <c r="S333" i="8"/>
  <c r="R333" i="8" l="1"/>
  <c r="Q335" i="8"/>
  <c r="U334" i="8"/>
  <c r="T334" i="8"/>
  <c r="S334" i="8"/>
  <c r="R334" i="8" l="1"/>
  <c r="Q336" i="8"/>
  <c r="T335" i="8"/>
  <c r="S335" i="8"/>
  <c r="U335" i="8"/>
  <c r="R335" i="8" l="1"/>
  <c r="Q337" i="8"/>
  <c r="U336" i="8"/>
  <c r="S336" i="8"/>
  <c r="T336" i="8"/>
  <c r="R336" i="8" l="1"/>
  <c r="Q338" i="8"/>
  <c r="U337" i="8"/>
  <c r="S337" i="8"/>
  <c r="T337" i="8"/>
  <c r="R337" i="8" l="1"/>
  <c r="Q339" i="8"/>
  <c r="U338" i="8"/>
  <c r="T338" i="8"/>
  <c r="S338" i="8"/>
  <c r="R338" i="8" l="1"/>
  <c r="Q340" i="8"/>
  <c r="T339" i="8"/>
  <c r="U339" i="8"/>
  <c r="S339" i="8"/>
  <c r="R339" i="8" l="1"/>
  <c r="Q341" i="8"/>
  <c r="U340" i="8"/>
  <c r="T340" i="8"/>
  <c r="S340" i="8"/>
  <c r="R340" i="8" l="1"/>
  <c r="Q342" i="8"/>
  <c r="T341" i="8"/>
  <c r="U341" i="8"/>
  <c r="S341" i="8"/>
  <c r="R341" i="8" l="1"/>
  <c r="Q343" i="8"/>
  <c r="U342" i="8"/>
  <c r="T342" i="8"/>
  <c r="S342" i="8"/>
  <c r="R342" i="8" l="1"/>
  <c r="Q344" i="8"/>
  <c r="T343" i="8"/>
  <c r="S343" i="8"/>
  <c r="U343" i="8"/>
  <c r="R343" i="8" l="1"/>
  <c r="Q345" i="8"/>
  <c r="U344" i="8"/>
  <c r="S344" i="8"/>
  <c r="T344" i="8"/>
  <c r="R344" i="8" l="1"/>
  <c r="Q346" i="8"/>
  <c r="U345" i="8"/>
  <c r="T345" i="8"/>
  <c r="S345" i="8"/>
  <c r="R345" i="8" l="1"/>
  <c r="Q347" i="8"/>
  <c r="U346" i="8"/>
  <c r="T346" i="8"/>
  <c r="S346" i="8"/>
  <c r="R346" i="8" l="1"/>
  <c r="Q348" i="8"/>
  <c r="T347" i="8"/>
  <c r="U347" i="8"/>
  <c r="S347" i="8"/>
  <c r="R347" i="8" l="1"/>
  <c r="Q349" i="8"/>
  <c r="U348" i="8"/>
  <c r="T348" i="8"/>
  <c r="S348" i="8"/>
  <c r="R348" i="8" l="1"/>
  <c r="Q350" i="8"/>
  <c r="U349" i="8" s="1"/>
  <c r="T349" i="8"/>
  <c r="S349" i="8"/>
  <c r="R349" i="8" l="1"/>
  <c r="Q351" i="8"/>
  <c r="U350" i="8"/>
  <c r="T350" i="8"/>
  <c r="S350" i="8"/>
  <c r="R350" i="8" l="1"/>
  <c r="Q352" i="8"/>
  <c r="T351" i="8"/>
  <c r="S351" i="8"/>
  <c r="U351" i="8"/>
  <c r="R351" i="8" l="1"/>
  <c r="Q353" i="8"/>
  <c r="U352" i="8"/>
  <c r="T352" i="8"/>
  <c r="S352" i="8"/>
  <c r="R352" i="8" l="1"/>
  <c r="Q354" i="8"/>
  <c r="U353" i="8"/>
  <c r="T353" i="8"/>
  <c r="S353" i="8"/>
  <c r="R353" i="8" l="1"/>
  <c r="Q355" i="8"/>
  <c r="U354" i="8"/>
  <c r="T354" i="8"/>
  <c r="S354" i="8"/>
  <c r="R354" i="8" l="1"/>
  <c r="Q356" i="8"/>
  <c r="T355" i="8"/>
  <c r="U355" i="8"/>
  <c r="S355" i="8"/>
  <c r="R355" i="8" l="1"/>
  <c r="Q357" i="8"/>
  <c r="U356" i="8" s="1"/>
  <c r="S356" i="8" l="1"/>
  <c r="T356" i="8"/>
  <c r="R356" i="8"/>
  <c r="Q358" i="8"/>
  <c r="T357" i="8"/>
  <c r="U357" i="8"/>
  <c r="S357" i="8"/>
  <c r="R357" i="8" l="1"/>
  <c r="Q359" i="8"/>
  <c r="U358" i="8"/>
  <c r="T358" i="8"/>
  <c r="S358" i="8"/>
  <c r="R358" i="8" l="1"/>
  <c r="Q360" i="8"/>
  <c r="T359" i="8"/>
  <c r="U359" i="8"/>
  <c r="S359" i="8"/>
  <c r="R359" i="8" l="1"/>
  <c r="Q361" i="8"/>
  <c r="U360" i="8"/>
  <c r="T360" i="8"/>
  <c r="S360" i="8"/>
  <c r="R360" i="8" l="1"/>
  <c r="Q362" i="8"/>
  <c r="U361" i="8" s="1"/>
  <c r="T361" i="8"/>
  <c r="S361" i="8"/>
  <c r="R361" i="8" l="1"/>
  <c r="Q363" i="8"/>
  <c r="U362" i="8"/>
  <c r="T362" i="8"/>
  <c r="S362" i="8"/>
  <c r="R362" i="8" l="1"/>
  <c r="Q364" i="8"/>
  <c r="T363" i="8" s="1"/>
  <c r="U363" i="8"/>
  <c r="S363" i="8" l="1"/>
  <c r="R363" i="8"/>
  <c r="Q365" i="8"/>
  <c r="U364" i="8" s="1"/>
  <c r="S364" i="8" l="1"/>
  <c r="T364" i="8"/>
  <c r="R364" i="8"/>
  <c r="Q366" i="8"/>
  <c r="T365" i="8"/>
  <c r="S365" i="8"/>
  <c r="U365" i="8"/>
  <c r="R365" i="8" l="1"/>
  <c r="Q367" i="8"/>
  <c r="U366" i="8"/>
  <c r="T366" i="8"/>
  <c r="S366" i="8"/>
  <c r="R366" i="8" l="1"/>
  <c r="Q368" i="8"/>
  <c r="R368" i="8" s="1"/>
  <c r="S367" i="8"/>
  <c r="U367" i="8"/>
  <c r="T367" i="8" l="1"/>
  <c r="R367" i="8"/>
  <c r="U368" i="8"/>
  <c r="S368" i="8"/>
  <c r="T368" i="8"/>
</calcChain>
</file>

<file path=xl/sharedStrings.xml><?xml version="1.0" encoding="utf-8"?>
<sst xmlns="http://schemas.openxmlformats.org/spreadsheetml/2006/main" count="525" uniqueCount="103">
  <si>
    <t>Risk Factor</t>
  </si>
  <si>
    <t>Age Factor</t>
  </si>
  <si>
    <t>Diagonstic Stage</t>
  </si>
  <si>
    <t>Classification</t>
  </si>
  <si>
    <t>Early Adjusted</t>
  </si>
  <si>
    <t>Late Adjusted</t>
  </si>
  <si>
    <t>Mean Adjusted</t>
  </si>
  <si>
    <t>Risk Factor Description</t>
  </si>
  <si>
    <t>Count</t>
  </si>
  <si>
    <t xml:space="preserve">Categories </t>
  </si>
  <si>
    <t>Factor Value</t>
  </si>
  <si>
    <t>Lower Bound</t>
  </si>
  <si>
    <t>Upper Bount</t>
  </si>
  <si>
    <t>Factor</t>
  </si>
  <si>
    <t>SYPHILIS, PRIMARY ANAL</t>
  </si>
  <si>
    <t>Primary</t>
  </si>
  <si>
    <t>UNKNOWN</t>
  </si>
  <si>
    <t>SYPHILIS, PRIMARY OTHER SITES</t>
  </si>
  <si>
    <t>SEX WITH OPPOSITE SEX</t>
  </si>
  <si>
    <t>SYPHILIS, PRIMARY GENITAL</t>
  </si>
  <si>
    <t>REPEAT STI</t>
  </si>
  <si>
    <t>SYPHILIS, SECONDARY OF SKIN AND MUCOUS MEMBRANES</t>
  </si>
  <si>
    <t>Secondary</t>
  </si>
  <si>
    <t>NO CONDOM USED</t>
  </si>
  <si>
    <t>SYPHILIS, SECONDARY,  OTHER</t>
  </si>
  <si>
    <t>SEX WITH SAME SEX</t>
  </si>
  <si>
    <t>SYPHILIS, EARLY LATENT</t>
  </si>
  <si>
    <t>Early Latent</t>
  </si>
  <si>
    <t>INHALATION DRUG USE</t>
  </si>
  <si>
    <t>SYPHILIS, LATE LATENT</t>
  </si>
  <si>
    <t>Late Latent</t>
  </si>
  <si>
    <t>ANONYMOUS SEX</t>
  </si>
  <si>
    <t>SYPHILIS, NON-INFECTIOUS NEUROSYPHILIS</t>
  </si>
  <si>
    <t>Neuro</t>
  </si>
  <si>
    <t>INJECTION DRUG USE</t>
  </si>
  <si>
    <t>SYPHILIS, INFECTIOUS NEUROSYPHILIS</t>
  </si>
  <si>
    <t>UNDERHOUSED/HOMELESS</t>
  </si>
  <si>
    <t>Risk Category Parameters</t>
  </si>
  <si>
    <t>SYPHILIS, OTHER TERTIARY</t>
  </si>
  <si>
    <t>Tertiary</t>
  </si>
  <si>
    <t>NEW CONTACT IN PAST 2 MONTHS</t>
  </si>
  <si>
    <t>Unknown</t>
  </si>
  <si>
    <t>SYPHILIS, EARLY CONGENITAL</t>
  </si>
  <si>
    <t>Pregnant</t>
  </si>
  <si>
    <t>MORE THAN ONE SEX CONTACT IN LAST 6 MONTHS (SPECIFY APPROXIMATE NUMBER)</t>
  </si>
  <si>
    <t>Sex</t>
  </si>
  <si>
    <t>SYPHILIS, UNSPECIFIED</t>
  </si>
  <si>
    <t>CORRECTIONAL FACILITY</t>
  </si>
  <si>
    <t>Other STI</t>
  </si>
  <si>
    <t>PREGNANT</t>
  </si>
  <si>
    <t>Sex-same sex</t>
  </si>
  <si>
    <t>SEX TRADE WORKER</t>
  </si>
  <si>
    <t>Substance</t>
  </si>
  <si>
    <t>https://www.canada.ca/en/public-health/services/diseases/syphilis.html</t>
  </si>
  <si>
    <t>CO-DIAGNOSIS/CO-INFECTION WITH EXISTING STI (SPECIFY)</t>
  </si>
  <si>
    <t xml:space="preserve">Annoynous sex </t>
  </si>
  <si>
    <t>https://www.cdc.gov/std/syphilis/stdfact-syphilis.htm#:~:text=Tertiary%20Stage&amp;text=These%20include%20the%20heart%20and,and%20can%20result%20in%20death.</t>
    <phoneticPr fontId="12" type="noConversion"/>
  </si>
  <si>
    <t>JUDGEMENT IMPAIRED BY ALCOHOL/DRUGS (SPECIFY)</t>
  </si>
  <si>
    <t>SES</t>
  </si>
  <si>
    <t>OTHER (SPECIFY)</t>
  </si>
  <si>
    <t>Prison</t>
  </si>
  <si>
    <t>CLIENT WAS BORN TO A CASE OR CARRIER</t>
  </si>
  <si>
    <t>Pregnancy-related</t>
  </si>
  <si>
    <t>SHARED OTHER DRUG EQUIPMENT</t>
  </si>
  <si>
    <t>Sex worker</t>
  </si>
  <si>
    <t>SEX WITH SEX TRADE WORKER</t>
  </si>
  <si>
    <t>MET CONTACT THROUGH INTERNET (SPECIFY)</t>
  </si>
  <si>
    <t>HIV STATUS</t>
  </si>
  <si>
    <t>TATTOO AND PIERCING</t>
  </si>
  <si>
    <t>RECEIVED TESTING FOR SYPHILIS DURING FIRST TRIMESTER</t>
  </si>
  <si>
    <t>TRAVEL OUTSIDE PROVINCE (SPECIFY PROVINCE OR COUNTRY)</t>
  </si>
  <si>
    <t>PRE-EXPOSURE PROPHYLAXIS (PrEP) FOR HIV</t>
  </si>
  <si>
    <t>SEX FOR DRUGS/SHELTER/FOOD/SURVIVAL</t>
  </si>
  <si>
    <t>APPROPRIATE TREATMENT FOR SYPHILIS STAGE COMPLETED &gt;4 WEEKS PRIOR TO DELIVERY</t>
  </si>
  <si>
    <t>PRENATAL CARE RECEIVED</t>
  </si>
  <si>
    <t>SHARED NEEDLES</t>
  </si>
  <si>
    <t>BATH HOUSE</t>
  </si>
  <si>
    <t>CONTACT VISITING FROM OUTSIDE PROVINCE (SPECIFY PROVINCE OR COUNTRY)</t>
  </si>
  <si>
    <t>RECEIVED TESTING FOR SYPHILIS AT DELIVERY</t>
  </si>
  <si>
    <t>CONTACT IS HIV POSITIVE</t>
  </si>
  <si>
    <t>RECEIVED TESTING FOR SYPHLIIS AT 28-32 WEEKS GESTATION</t>
  </si>
  <si>
    <t>RECEIVED TESTING FOR SYPHILIS &gt;4 WEEKS PRIOR TO DELIVERY</t>
  </si>
  <si>
    <t>OTHER SOCIAL VENUE (SPECIFY)</t>
  </si>
  <si>
    <t>SHARED SEX TOYS</t>
  </si>
  <si>
    <t>Grand Total</t>
  </si>
  <si>
    <t>CONDOM BREAKAGE</t>
  </si>
  <si>
    <t>RECEIVED BLOOD OR BLOOD PRODUCTS (SPECIFY WHEN &amp; WHERE)</t>
  </si>
  <si>
    <t>TRAVEL TO OR LIVE IN A COUNTRY WHERE HIV IS ENDEMIC (SPECIFY COUNTRY)</t>
  </si>
  <si>
    <t>CONTACT LIVED IN OR VISITED A COUNTRY WHERE HIV IS ENDEMIC (SPECIFY COUNTRY)</t>
  </si>
  <si>
    <t>Bi-Weekly Reported From 2019-01-01 To 2023-05-30</t>
    <phoneticPr fontId="12" type="noConversion"/>
  </si>
  <si>
    <t>Weekly</t>
  </si>
  <si>
    <t>Bi-Weekly</t>
  </si>
  <si>
    <t>Nature Monthly</t>
  </si>
  <si>
    <t>Class</t>
  </si>
  <si>
    <t>Accurate Episode Date</t>
  </si>
  <si>
    <t>Early Deduction</t>
  </si>
  <si>
    <t>Late Deduction</t>
  </si>
  <si>
    <t>Mean Deduction</t>
  </si>
  <si>
    <t>Date</t>
  </si>
  <si>
    <t>Week#</t>
    <phoneticPr fontId="12" type="noConversion"/>
  </si>
  <si>
    <t>Data</t>
  </si>
  <si>
    <t>Test Adj</t>
  </si>
  <si>
    <t>9-day Testing Time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</si>
</sst>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0"/>
      <color theme="9"/>
      <name val="Tahoma"/>
      <family val="2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B0F0"/>
      <name val="Calibri"/>
      <family val="2"/>
      <scheme val="minor"/>
    </font>
    <font>
      <sz val="10"/>
      <color rgb="FF00B0F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  <xf numFmtId="2" fontId="0" fillId="0" borderId="0" xfId="0" applyNumberFormat="1"/>
    <xf numFmtId="1" fontId="2" fillId="0" borderId="0" xfId="1" applyNumberFormat="1"/>
    <xf numFmtId="0" fontId="0" fillId="0" borderId="0" xfId="0" applyAlignment="1">
      <alignment horizontal="center"/>
    </xf>
    <xf numFmtId="0" fontId="2" fillId="0" borderId="0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1" fontId="0" fillId="2" borderId="0" xfId="0" applyNumberFormat="1" applyFill="1"/>
    <xf numFmtId="0" fontId="8" fillId="2" borderId="0" xfId="0" applyFont="1" applyFill="1"/>
    <xf numFmtId="1" fontId="9" fillId="0" borderId="0" xfId="1" applyNumberFormat="1" applyFont="1"/>
    <xf numFmtId="0" fontId="10" fillId="0" borderId="0" xfId="0" applyFont="1"/>
    <xf numFmtId="0" fontId="10" fillId="2" borderId="0" xfId="0" applyFont="1" applyFill="1"/>
    <xf numFmtId="1" fontId="10" fillId="2" borderId="0" xfId="0" applyNumberFormat="1" applyFont="1" applyFill="1"/>
    <xf numFmtId="1" fontId="0" fillId="0" borderId="0" xfId="0" applyNumberFormat="1"/>
    <xf numFmtId="0" fontId="0" fillId="3" borderId="0" xfId="0" applyFill="1"/>
    <xf numFmtId="0" fontId="10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14" fontId="0" fillId="0" borderId="0" xfId="0" applyNumberFormat="1"/>
    <xf numFmtId="0" fontId="11" fillId="0" borderId="0" xfId="3"/>
    <xf numFmtId="14" fontId="2" fillId="0" borderId="0" xfId="1" applyNumberFormat="1"/>
    <xf numFmtId="14" fontId="0" fillId="2" borderId="0" xfId="0" applyNumberFormat="1" applyFill="1"/>
    <xf numFmtId="14" fontId="2" fillId="0" borderId="0" xfId="1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9" fillId="0" borderId="0" xfId="1" applyNumberFormat="1" applyFont="1"/>
    <xf numFmtId="14" fontId="10" fillId="0" borderId="0" xfId="0" applyNumberFormat="1" applyFont="1"/>
    <xf numFmtId="14" fontId="4" fillId="0" borderId="0" xfId="0" applyNumberFormat="1" applyFont="1"/>
    <xf numFmtId="14" fontId="10" fillId="2" borderId="0" xfId="0" applyNumberFormat="1" applyFont="1" applyFill="1"/>
    <xf numFmtId="14" fontId="8" fillId="2" borderId="0" xfId="0" applyNumberFormat="1" applyFont="1" applyFill="1"/>
    <xf numFmtId="14" fontId="0" fillId="4" borderId="0" xfId="0" applyNumberFormat="1" applyFill="1"/>
    <xf numFmtId="14" fontId="4" fillId="4" borderId="0" xfId="0" applyNumberFormat="1" applyFont="1" applyFill="1"/>
    <xf numFmtId="14" fontId="0" fillId="3" borderId="0" xfId="0" applyNumberFormat="1" applyFill="1"/>
    <xf numFmtId="14" fontId="10" fillId="3" borderId="0" xfId="0" applyNumberFormat="1" applyFont="1" applyFill="1"/>
    <xf numFmtId="14" fontId="0" fillId="5" borderId="0" xfId="0" applyNumberFormat="1" applyFill="1"/>
    <xf numFmtId="14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0" fontId="13" fillId="0" borderId="0" xfId="0" applyFont="1"/>
    <xf numFmtId="0" fontId="13" fillId="3" borderId="0" xfId="0" applyFont="1" applyFill="1"/>
    <xf numFmtId="14" fontId="14" fillId="0" borderId="0" xfId="1" applyNumberFormat="1" applyFont="1"/>
    <xf numFmtId="14" fontId="13" fillId="0" borderId="0" xfId="0" applyNumberFormat="1" applyFont="1"/>
    <xf numFmtId="14" fontId="13" fillId="3" borderId="0" xfId="0" applyNumberFormat="1" applyFont="1" applyFill="1"/>
    <xf numFmtId="0" fontId="0" fillId="0" borderId="0" xfId="0" applyAlignment="1">
      <alignment horizontal="center"/>
    </xf>
  </cellXfs>
  <cellStyles count="4">
    <cellStyle name="Normal 2" xfId="1" xr:uid="{FF18A6AB-D4D4-45A6-8FEF-E1F0CCC93AFB}"/>
    <cellStyle name="常规" xfId="0" builtinId="0"/>
    <cellStyle name="常规 2" xfId="2" xr:uid="{9B78BA88-00FD-4C04-8C4C-CAF5FB7CF0C6}"/>
    <cellStyle name="超链接" xfId="3" builtinId="8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 Adjusted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Distribution'!$R$2</c:f>
              <c:strCache>
                <c:ptCount val="1"/>
                <c:pt idx="0">
                  <c:v>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'Time Distribution'!$Q$3:$Q$368</c:f>
              <c:numCache>
                <c:formatCode>m/d/yyyy</c:formatCode>
                <c:ptCount val="366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  <c:pt idx="95">
                  <c:v>43401</c:v>
                </c:pt>
                <c:pt idx="96">
                  <c:v>43408</c:v>
                </c:pt>
                <c:pt idx="97">
                  <c:v>43415</c:v>
                </c:pt>
                <c:pt idx="98">
                  <c:v>43422</c:v>
                </c:pt>
                <c:pt idx="99">
                  <c:v>43429</c:v>
                </c:pt>
                <c:pt idx="100">
                  <c:v>43436</c:v>
                </c:pt>
                <c:pt idx="101">
                  <c:v>43443</c:v>
                </c:pt>
                <c:pt idx="102">
                  <c:v>43450</c:v>
                </c:pt>
                <c:pt idx="103">
                  <c:v>43457</c:v>
                </c:pt>
                <c:pt idx="104">
                  <c:v>43464</c:v>
                </c:pt>
                <c:pt idx="105">
                  <c:v>43471</c:v>
                </c:pt>
                <c:pt idx="106">
                  <c:v>43478</c:v>
                </c:pt>
                <c:pt idx="107">
                  <c:v>43485</c:v>
                </c:pt>
                <c:pt idx="108">
                  <c:v>43492</c:v>
                </c:pt>
                <c:pt idx="109">
                  <c:v>43499</c:v>
                </c:pt>
                <c:pt idx="110">
                  <c:v>43506</c:v>
                </c:pt>
                <c:pt idx="111">
                  <c:v>43513</c:v>
                </c:pt>
                <c:pt idx="112">
                  <c:v>43520</c:v>
                </c:pt>
                <c:pt idx="113">
                  <c:v>43527</c:v>
                </c:pt>
                <c:pt idx="114">
                  <c:v>43534</c:v>
                </c:pt>
                <c:pt idx="115">
                  <c:v>43541</c:v>
                </c:pt>
                <c:pt idx="116">
                  <c:v>43548</c:v>
                </c:pt>
                <c:pt idx="117">
                  <c:v>43555</c:v>
                </c:pt>
                <c:pt idx="118">
                  <c:v>43562</c:v>
                </c:pt>
                <c:pt idx="119">
                  <c:v>43569</c:v>
                </c:pt>
                <c:pt idx="120">
                  <c:v>43576</c:v>
                </c:pt>
                <c:pt idx="121">
                  <c:v>43583</c:v>
                </c:pt>
                <c:pt idx="122">
                  <c:v>43590</c:v>
                </c:pt>
                <c:pt idx="123">
                  <c:v>43597</c:v>
                </c:pt>
                <c:pt idx="124">
                  <c:v>43604</c:v>
                </c:pt>
                <c:pt idx="125">
                  <c:v>43611</c:v>
                </c:pt>
                <c:pt idx="126">
                  <c:v>43618</c:v>
                </c:pt>
                <c:pt idx="127">
                  <c:v>43625</c:v>
                </c:pt>
                <c:pt idx="128">
                  <c:v>43632</c:v>
                </c:pt>
                <c:pt idx="129">
                  <c:v>43639</c:v>
                </c:pt>
                <c:pt idx="130">
                  <c:v>43646</c:v>
                </c:pt>
                <c:pt idx="131">
                  <c:v>43653</c:v>
                </c:pt>
                <c:pt idx="132">
                  <c:v>43660</c:v>
                </c:pt>
                <c:pt idx="133">
                  <c:v>43667</c:v>
                </c:pt>
                <c:pt idx="134">
                  <c:v>43674</c:v>
                </c:pt>
                <c:pt idx="135">
                  <c:v>43681</c:v>
                </c:pt>
                <c:pt idx="136">
                  <c:v>43688</c:v>
                </c:pt>
                <c:pt idx="137">
                  <c:v>43695</c:v>
                </c:pt>
                <c:pt idx="138">
                  <c:v>43702</c:v>
                </c:pt>
                <c:pt idx="139">
                  <c:v>43709</c:v>
                </c:pt>
                <c:pt idx="140">
                  <c:v>43716</c:v>
                </c:pt>
                <c:pt idx="141">
                  <c:v>43723</c:v>
                </c:pt>
                <c:pt idx="142">
                  <c:v>43730</c:v>
                </c:pt>
                <c:pt idx="143">
                  <c:v>43737</c:v>
                </c:pt>
                <c:pt idx="144">
                  <c:v>43744</c:v>
                </c:pt>
                <c:pt idx="145">
                  <c:v>43751</c:v>
                </c:pt>
                <c:pt idx="146">
                  <c:v>43758</c:v>
                </c:pt>
                <c:pt idx="147">
                  <c:v>43765</c:v>
                </c:pt>
                <c:pt idx="148">
                  <c:v>43772</c:v>
                </c:pt>
                <c:pt idx="149">
                  <c:v>43779</c:v>
                </c:pt>
                <c:pt idx="150">
                  <c:v>43786</c:v>
                </c:pt>
                <c:pt idx="151">
                  <c:v>43793</c:v>
                </c:pt>
                <c:pt idx="152">
                  <c:v>43800</c:v>
                </c:pt>
                <c:pt idx="153">
                  <c:v>43807</c:v>
                </c:pt>
                <c:pt idx="154">
                  <c:v>43814</c:v>
                </c:pt>
                <c:pt idx="155">
                  <c:v>43821</c:v>
                </c:pt>
                <c:pt idx="156">
                  <c:v>43828</c:v>
                </c:pt>
                <c:pt idx="157">
                  <c:v>43835</c:v>
                </c:pt>
                <c:pt idx="158">
                  <c:v>43842</c:v>
                </c:pt>
                <c:pt idx="159">
                  <c:v>43849</c:v>
                </c:pt>
                <c:pt idx="160">
                  <c:v>43856</c:v>
                </c:pt>
                <c:pt idx="161">
                  <c:v>43863</c:v>
                </c:pt>
                <c:pt idx="162">
                  <c:v>43870</c:v>
                </c:pt>
                <c:pt idx="163">
                  <c:v>43877</c:v>
                </c:pt>
                <c:pt idx="164">
                  <c:v>43884</c:v>
                </c:pt>
                <c:pt idx="165">
                  <c:v>43891</c:v>
                </c:pt>
                <c:pt idx="166">
                  <c:v>43898</c:v>
                </c:pt>
                <c:pt idx="167">
                  <c:v>43905</c:v>
                </c:pt>
                <c:pt idx="168">
                  <c:v>43912</c:v>
                </c:pt>
                <c:pt idx="169">
                  <c:v>43919</c:v>
                </c:pt>
                <c:pt idx="170">
                  <c:v>43926</c:v>
                </c:pt>
                <c:pt idx="171">
                  <c:v>43933</c:v>
                </c:pt>
                <c:pt idx="172">
                  <c:v>43940</c:v>
                </c:pt>
                <c:pt idx="173">
                  <c:v>43947</c:v>
                </c:pt>
                <c:pt idx="174">
                  <c:v>43954</c:v>
                </c:pt>
                <c:pt idx="175">
                  <c:v>43961</c:v>
                </c:pt>
                <c:pt idx="176">
                  <c:v>43968</c:v>
                </c:pt>
                <c:pt idx="177">
                  <c:v>43975</c:v>
                </c:pt>
                <c:pt idx="178">
                  <c:v>43982</c:v>
                </c:pt>
                <c:pt idx="179">
                  <c:v>43989</c:v>
                </c:pt>
                <c:pt idx="180">
                  <c:v>43996</c:v>
                </c:pt>
                <c:pt idx="181">
                  <c:v>44003</c:v>
                </c:pt>
                <c:pt idx="182">
                  <c:v>44010</c:v>
                </c:pt>
                <c:pt idx="183">
                  <c:v>44017</c:v>
                </c:pt>
                <c:pt idx="184">
                  <c:v>44024</c:v>
                </c:pt>
                <c:pt idx="185">
                  <c:v>44031</c:v>
                </c:pt>
                <c:pt idx="186">
                  <c:v>44038</c:v>
                </c:pt>
                <c:pt idx="187">
                  <c:v>44045</c:v>
                </c:pt>
                <c:pt idx="188">
                  <c:v>44052</c:v>
                </c:pt>
                <c:pt idx="189">
                  <c:v>44059</c:v>
                </c:pt>
                <c:pt idx="190">
                  <c:v>44066</c:v>
                </c:pt>
                <c:pt idx="191">
                  <c:v>44073</c:v>
                </c:pt>
                <c:pt idx="192">
                  <c:v>44080</c:v>
                </c:pt>
                <c:pt idx="193">
                  <c:v>44087</c:v>
                </c:pt>
                <c:pt idx="194">
                  <c:v>44094</c:v>
                </c:pt>
                <c:pt idx="195">
                  <c:v>44101</c:v>
                </c:pt>
                <c:pt idx="196">
                  <c:v>44108</c:v>
                </c:pt>
                <c:pt idx="197">
                  <c:v>44115</c:v>
                </c:pt>
                <c:pt idx="198">
                  <c:v>44122</c:v>
                </c:pt>
                <c:pt idx="199">
                  <c:v>44129</c:v>
                </c:pt>
                <c:pt idx="200">
                  <c:v>44136</c:v>
                </c:pt>
                <c:pt idx="201">
                  <c:v>44143</c:v>
                </c:pt>
                <c:pt idx="202">
                  <c:v>44150</c:v>
                </c:pt>
                <c:pt idx="203">
                  <c:v>44157</c:v>
                </c:pt>
                <c:pt idx="204">
                  <c:v>44164</c:v>
                </c:pt>
                <c:pt idx="205">
                  <c:v>44171</c:v>
                </c:pt>
                <c:pt idx="206">
                  <c:v>44178</c:v>
                </c:pt>
                <c:pt idx="207">
                  <c:v>44185</c:v>
                </c:pt>
                <c:pt idx="208">
                  <c:v>44192</c:v>
                </c:pt>
                <c:pt idx="209">
                  <c:v>44199</c:v>
                </c:pt>
                <c:pt idx="210">
                  <c:v>44206</c:v>
                </c:pt>
                <c:pt idx="211">
                  <c:v>44213</c:v>
                </c:pt>
                <c:pt idx="212">
                  <c:v>44220</c:v>
                </c:pt>
                <c:pt idx="213">
                  <c:v>44227</c:v>
                </c:pt>
                <c:pt idx="214">
                  <c:v>44234</c:v>
                </c:pt>
                <c:pt idx="215">
                  <c:v>44241</c:v>
                </c:pt>
                <c:pt idx="216">
                  <c:v>44248</c:v>
                </c:pt>
                <c:pt idx="217">
                  <c:v>44255</c:v>
                </c:pt>
                <c:pt idx="218">
                  <c:v>44262</c:v>
                </c:pt>
                <c:pt idx="219">
                  <c:v>44269</c:v>
                </c:pt>
                <c:pt idx="220">
                  <c:v>44276</c:v>
                </c:pt>
                <c:pt idx="221">
                  <c:v>44283</c:v>
                </c:pt>
                <c:pt idx="222">
                  <c:v>44290</c:v>
                </c:pt>
                <c:pt idx="223">
                  <c:v>44297</c:v>
                </c:pt>
                <c:pt idx="224">
                  <c:v>44304</c:v>
                </c:pt>
                <c:pt idx="225">
                  <c:v>44311</c:v>
                </c:pt>
                <c:pt idx="226">
                  <c:v>44318</c:v>
                </c:pt>
                <c:pt idx="227">
                  <c:v>44325</c:v>
                </c:pt>
                <c:pt idx="228">
                  <c:v>44332</c:v>
                </c:pt>
                <c:pt idx="229">
                  <c:v>44339</c:v>
                </c:pt>
                <c:pt idx="230">
                  <c:v>44346</c:v>
                </c:pt>
                <c:pt idx="231">
                  <c:v>44353</c:v>
                </c:pt>
                <c:pt idx="232">
                  <c:v>44360</c:v>
                </c:pt>
                <c:pt idx="233">
                  <c:v>44367</c:v>
                </c:pt>
                <c:pt idx="234">
                  <c:v>44374</c:v>
                </c:pt>
                <c:pt idx="235">
                  <c:v>44381</c:v>
                </c:pt>
                <c:pt idx="236">
                  <c:v>44388</c:v>
                </c:pt>
                <c:pt idx="237">
                  <c:v>44395</c:v>
                </c:pt>
                <c:pt idx="238">
                  <c:v>44402</c:v>
                </c:pt>
                <c:pt idx="239">
                  <c:v>44409</c:v>
                </c:pt>
                <c:pt idx="240">
                  <c:v>44416</c:v>
                </c:pt>
                <c:pt idx="241">
                  <c:v>44423</c:v>
                </c:pt>
                <c:pt idx="242">
                  <c:v>44430</c:v>
                </c:pt>
                <c:pt idx="243">
                  <c:v>44437</c:v>
                </c:pt>
                <c:pt idx="244">
                  <c:v>44444</c:v>
                </c:pt>
                <c:pt idx="245">
                  <c:v>44451</c:v>
                </c:pt>
                <c:pt idx="246">
                  <c:v>44458</c:v>
                </c:pt>
                <c:pt idx="247">
                  <c:v>44465</c:v>
                </c:pt>
                <c:pt idx="248">
                  <c:v>44472</c:v>
                </c:pt>
                <c:pt idx="249">
                  <c:v>44479</c:v>
                </c:pt>
                <c:pt idx="250">
                  <c:v>44486</c:v>
                </c:pt>
                <c:pt idx="251">
                  <c:v>44493</c:v>
                </c:pt>
                <c:pt idx="252">
                  <c:v>44500</c:v>
                </c:pt>
                <c:pt idx="253">
                  <c:v>44507</c:v>
                </c:pt>
                <c:pt idx="254">
                  <c:v>44514</c:v>
                </c:pt>
                <c:pt idx="255">
                  <c:v>44521</c:v>
                </c:pt>
                <c:pt idx="256">
                  <c:v>44528</c:v>
                </c:pt>
                <c:pt idx="257">
                  <c:v>44535</c:v>
                </c:pt>
                <c:pt idx="258">
                  <c:v>44542</c:v>
                </c:pt>
                <c:pt idx="259">
                  <c:v>44549</c:v>
                </c:pt>
                <c:pt idx="260">
                  <c:v>44556</c:v>
                </c:pt>
                <c:pt idx="261">
                  <c:v>44563</c:v>
                </c:pt>
                <c:pt idx="262">
                  <c:v>44570</c:v>
                </c:pt>
                <c:pt idx="263">
                  <c:v>44577</c:v>
                </c:pt>
                <c:pt idx="264">
                  <c:v>44584</c:v>
                </c:pt>
                <c:pt idx="265">
                  <c:v>44591</c:v>
                </c:pt>
                <c:pt idx="266">
                  <c:v>44598</c:v>
                </c:pt>
                <c:pt idx="267">
                  <c:v>44605</c:v>
                </c:pt>
                <c:pt idx="268">
                  <c:v>44612</c:v>
                </c:pt>
                <c:pt idx="269">
                  <c:v>44619</c:v>
                </c:pt>
                <c:pt idx="270">
                  <c:v>44626</c:v>
                </c:pt>
                <c:pt idx="271">
                  <c:v>44633</c:v>
                </c:pt>
                <c:pt idx="272">
                  <c:v>44640</c:v>
                </c:pt>
                <c:pt idx="273">
                  <c:v>44647</c:v>
                </c:pt>
                <c:pt idx="274">
                  <c:v>44654</c:v>
                </c:pt>
                <c:pt idx="275">
                  <c:v>44661</c:v>
                </c:pt>
                <c:pt idx="276">
                  <c:v>44668</c:v>
                </c:pt>
                <c:pt idx="277">
                  <c:v>44675</c:v>
                </c:pt>
                <c:pt idx="278">
                  <c:v>44682</c:v>
                </c:pt>
                <c:pt idx="279">
                  <c:v>44689</c:v>
                </c:pt>
                <c:pt idx="280">
                  <c:v>44696</c:v>
                </c:pt>
                <c:pt idx="281">
                  <c:v>44703</c:v>
                </c:pt>
                <c:pt idx="282">
                  <c:v>44710</c:v>
                </c:pt>
                <c:pt idx="283">
                  <c:v>44717</c:v>
                </c:pt>
                <c:pt idx="284">
                  <c:v>44724</c:v>
                </c:pt>
                <c:pt idx="285">
                  <c:v>44731</c:v>
                </c:pt>
                <c:pt idx="286">
                  <c:v>44738</c:v>
                </c:pt>
                <c:pt idx="287">
                  <c:v>44745</c:v>
                </c:pt>
                <c:pt idx="288">
                  <c:v>44752</c:v>
                </c:pt>
                <c:pt idx="289">
                  <c:v>44759</c:v>
                </c:pt>
                <c:pt idx="290">
                  <c:v>44766</c:v>
                </c:pt>
                <c:pt idx="291">
                  <c:v>44773</c:v>
                </c:pt>
                <c:pt idx="292">
                  <c:v>44780</c:v>
                </c:pt>
                <c:pt idx="293">
                  <c:v>44787</c:v>
                </c:pt>
                <c:pt idx="294">
                  <c:v>44794</c:v>
                </c:pt>
                <c:pt idx="295">
                  <c:v>44801</c:v>
                </c:pt>
                <c:pt idx="296">
                  <c:v>44808</c:v>
                </c:pt>
                <c:pt idx="297">
                  <c:v>44815</c:v>
                </c:pt>
                <c:pt idx="298">
                  <c:v>44822</c:v>
                </c:pt>
                <c:pt idx="299">
                  <c:v>44829</c:v>
                </c:pt>
                <c:pt idx="300">
                  <c:v>44836</c:v>
                </c:pt>
                <c:pt idx="301">
                  <c:v>44843</c:v>
                </c:pt>
                <c:pt idx="302">
                  <c:v>44850</c:v>
                </c:pt>
                <c:pt idx="303">
                  <c:v>44857</c:v>
                </c:pt>
                <c:pt idx="304">
                  <c:v>44864</c:v>
                </c:pt>
                <c:pt idx="305">
                  <c:v>44871</c:v>
                </c:pt>
                <c:pt idx="306">
                  <c:v>44878</c:v>
                </c:pt>
                <c:pt idx="307">
                  <c:v>44885</c:v>
                </c:pt>
                <c:pt idx="308">
                  <c:v>44892</c:v>
                </c:pt>
                <c:pt idx="309">
                  <c:v>44899</c:v>
                </c:pt>
                <c:pt idx="310">
                  <c:v>44906</c:v>
                </c:pt>
                <c:pt idx="311">
                  <c:v>44913</c:v>
                </c:pt>
                <c:pt idx="312">
                  <c:v>44920</c:v>
                </c:pt>
                <c:pt idx="313">
                  <c:v>44927</c:v>
                </c:pt>
                <c:pt idx="314">
                  <c:v>44934</c:v>
                </c:pt>
                <c:pt idx="315">
                  <c:v>44941</c:v>
                </c:pt>
                <c:pt idx="316">
                  <c:v>44948</c:v>
                </c:pt>
                <c:pt idx="317">
                  <c:v>44955</c:v>
                </c:pt>
                <c:pt idx="318">
                  <c:v>44962</c:v>
                </c:pt>
                <c:pt idx="319">
                  <c:v>44969</c:v>
                </c:pt>
                <c:pt idx="320">
                  <c:v>44976</c:v>
                </c:pt>
                <c:pt idx="321">
                  <c:v>44983</c:v>
                </c:pt>
                <c:pt idx="322">
                  <c:v>44990</c:v>
                </c:pt>
                <c:pt idx="323">
                  <c:v>44997</c:v>
                </c:pt>
                <c:pt idx="324">
                  <c:v>45004</c:v>
                </c:pt>
                <c:pt idx="325">
                  <c:v>45011</c:v>
                </c:pt>
                <c:pt idx="326">
                  <c:v>45018</c:v>
                </c:pt>
                <c:pt idx="327">
                  <c:v>45025</c:v>
                </c:pt>
                <c:pt idx="328">
                  <c:v>45032</c:v>
                </c:pt>
                <c:pt idx="329">
                  <c:v>45039</c:v>
                </c:pt>
                <c:pt idx="330">
                  <c:v>45046</c:v>
                </c:pt>
                <c:pt idx="331">
                  <c:v>45053</c:v>
                </c:pt>
                <c:pt idx="332">
                  <c:v>45060</c:v>
                </c:pt>
                <c:pt idx="333">
                  <c:v>45067</c:v>
                </c:pt>
                <c:pt idx="334">
                  <c:v>45074</c:v>
                </c:pt>
                <c:pt idx="335">
                  <c:v>45081</c:v>
                </c:pt>
                <c:pt idx="336">
                  <c:v>45088</c:v>
                </c:pt>
                <c:pt idx="337">
                  <c:v>45095</c:v>
                </c:pt>
                <c:pt idx="338">
                  <c:v>45102</c:v>
                </c:pt>
                <c:pt idx="339">
                  <c:v>45109</c:v>
                </c:pt>
                <c:pt idx="340">
                  <c:v>45116</c:v>
                </c:pt>
                <c:pt idx="341">
                  <c:v>45123</c:v>
                </c:pt>
                <c:pt idx="342">
                  <c:v>45130</c:v>
                </c:pt>
                <c:pt idx="343">
                  <c:v>45137</c:v>
                </c:pt>
                <c:pt idx="344">
                  <c:v>45144</c:v>
                </c:pt>
                <c:pt idx="345">
                  <c:v>45151</c:v>
                </c:pt>
                <c:pt idx="346">
                  <c:v>45158</c:v>
                </c:pt>
                <c:pt idx="347">
                  <c:v>45165</c:v>
                </c:pt>
                <c:pt idx="348">
                  <c:v>45172</c:v>
                </c:pt>
                <c:pt idx="349">
                  <c:v>45179</c:v>
                </c:pt>
                <c:pt idx="350">
                  <c:v>45186</c:v>
                </c:pt>
                <c:pt idx="351">
                  <c:v>45193</c:v>
                </c:pt>
                <c:pt idx="352">
                  <c:v>45200</c:v>
                </c:pt>
                <c:pt idx="353">
                  <c:v>45207</c:v>
                </c:pt>
                <c:pt idx="354">
                  <c:v>45214</c:v>
                </c:pt>
                <c:pt idx="355">
                  <c:v>45221</c:v>
                </c:pt>
                <c:pt idx="356">
                  <c:v>45228</c:v>
                </c:pt>
                <c:pt idx="357">
                  <c:v>45235</c:v>
                </c:pt>
                <c:pt idx="358">
                  <c:v>45242</c:v>
                </c:pt>
                <c:pt idx="359">
                  <c:v>45249</c:v>
                </c:pt>
                <c:pt idx="360">
                  <c:v>45256</c:v>
                </c:pt>
                <c:pt idx="361">
                  <c:v>45263</c:v>
                </c:pt>
                <c:pt idx="362">
                  <c:v>45270</c:v>
                </c:pt>
                <c:pt idx="363">
                  <c:v>45277</c:v>
                </c:pt>
                <c:pt idx="364">
                  <c:v>45284</c:v>
                </c:pt>
                <c:pt idx="365">
                  <c:v>45291</c:v>
                </c:pt>
              </c:numCache>
            </c:numRef>
          </c:xVal>
          <c:yVal>
            <c:numRef>
              <c:f>'Time Distribution'!$R$3:$R$368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2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4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3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3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1</c:v>
                </c:pt>
                <c:pt idx="289">
                  <c:v>0</c:v>
                </c:pt>
                <c:pt idx="290">
                  <c:v>2</c:v>
                </c:pt>
                <c:pt idx="291">
                  <c:v>5</c:v>
                </c:pt>
                <c:pt idx="292">
                  <c:v>1</c:v>
                </c:pt>
                <c:pt idx="293">
                  <c:v>0</c:v>
                </c:pt>
                <c:pt idx="294">
                  <c:v>3</c:v>
                </c:pt>
                <c:pt idx="295">
                  <c:v>1</c:v>
                </c:pt>
                <c:pt idx="296">
                  <c:v>5</c:v>
                </c:pt>
                <c:pt idx="297">
                  <c:v>1</c:v>
                </c:pt>
                <c:pt idx="298">
                  <c:v>3</c:v>
                </c:pt>
                <c:pt idx="299">
                  <c:v>2</c:v>
                </c:pt>
                <c:pt idx="300">
                  <c:v>4</c:v>
                </c:pt>
                <c:pt idx="301">
                  <c:v>3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3</c:v>
                </c:pt>
                <c:pt idx="306">
                  <c:v>1</c:v>
                </c:pt>
                <c:pt idx="307">
                  <c:v>2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0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4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3</c:v>
                </c:pt>
                <c:pt idx="328">
                  <c:v>3</c:v>
                </c:pt>
                <c:pt idx="329">
                  <c:v>1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5</c:v>
                </c:pt>
                <c:pt idx="334">
                  <c:v>2</c:v>
                </c:pt>
                <c:pt idx="335">
                  <c:v>4</c:v>
                </c:pt>
                <c:pt idx="336">
                  <c:v>2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2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3</c:v>
                </c:pt>
                <c:pt idx="345">
                  <c:v>1</c:v>
                </c:pt>
                <c:pt idx="346">
                  <c:v>5</c:v>
                </c:pt>
                <c:pt idx="347">
                  <c:v>5</c:v>
                </c:pt>
                <c:pt idx="348">
                  <c:v>2</c:v>
                </c:pt>
                <c:pt idx="349">
                  <c:v>3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1-4772-952B-D49B701E5265}"/>
            </c:ext>
          </c:extLst>
        </c:ser>
        <c:ser>
          <c:idx val="1"/>
          <c:order val="1"/>
          <c:tx>
            <c:strRef>
              <c:f>'Time Distribution'!$S$2</c:f>
              <c:strCache>
                <c:ptCount val="1"/>
                <c:pt idx="0">
                  <c:v>Early Deduction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'Time Distribution'!$Q$3:$Q$368</c:f>
              <c:numCache>
                <c:formatCode>m/d/yyyy</c:formatCode>
                <c:ptCount val="366"/>
                <c:pt idx="0">
                  <c:v>42736</c:v>
                </c:pt>
                <c:pt idx="1">
                  <c:v>42743</c:v>
                </c:pt>
                <c:pt idx="2">
                  <c:v>42750</c:v>
                </c:pt>
                <c:pt idx="3">
                  <c:v>42757</c:v>
                </c:pt>
                <c:pt idx="4">
                  <c:v>42764</c:v>
                </c:pt>
                <c:pt idx="5">
                  <c:v>42771</c:v>
                </c:pt>
                <c:pt idx="6">
                  <c:v>42778</c:v>
                </c:pt>
                <c:pt idx="7">
                  <c:v>42785</c:v>
                </c:pt>
                <c:pt idx="8">
                  <c:v>42792</c:v>
                </c:pt>
                <c:pt idx="9">
                  <c:v>42799</c:v>
                </c:pt>
                <c:pt idx="10">
                  <c:v>42806</c:v>
                </c:pt>
                <c:pt idx="11">
                  <c:v>42813</c:v>
                </c:pt>
                <c:pt idx="12">
                  <c:v>42820</c:v>
                </c:pt>
                <c:pt idx="13">
                  <c:v>42827</c:v>
                </c:pt>
                <c:pt idx="14">
                  <c:v>42834</c:v>
                </c:pt>
                <c:pt idx="15">
                  <c:v>42841</c:v>
                </c:pt>
                <c:pt idx="16">
                  <c:v>42848</c:v>
                </c:pt>
                <c:pt idx="17">
                  <c:v>42855</c:v>
                </c:pt>
                <c:pt idx="18">
                  <c:v>42862</c:v>
                </c:pt>
                <c:pt idx="19">
                  <c:v>42869</c:v>
                </c:pt>
                <c:pt idx="20">
                  <c:v>42876</c:v>
                </c:pt>
                <c:pt idx="21">
                  <c:v>42883</c:v>
                </c:pt>
                <c:pt idx="22">
                  <c:v>42890</c:v>
                </c:pt>
                <c:pt idx="23">
                  <c:v>42897</c:v>
                </c:pt>
                <c:pt idx="24">
                  <c:v>42904</c:v>
                </c:pt>
                <c:pt idx="25">
                  <c:v>42911</c:v>
                </c:pt>
                <c:pt idx="26">
                  <c:v>42918</c:v>
                </c:pt>
                <c:pt idx="27">
                  <c:v>42925</c:v>
                </c:pt>
                <c:pt idx="28">
                  <c:v>42932</c:v>
                </c:pt>
                <c:pt idx="29">
                  <c:v>42939</c:v>
                </c:pt>
                <c:pt idx="30">
                  <c:v>42946</c:v>
                </c:pt>
                <c:pt idx="31">
                  <c:v>42953</c:v>
                </c:pt>
                <c:pt idx="32">
                  <c:v>42960</c:v>
                </c:pt>
                <c:pt idx="33">
                  <c:v>42967</c:v>
                </c:pt>
                <c:pt idx="34">
                  <c:v>42974</c:v>
                </c:pt>
                <c:pt idx="35">
                  <c:v>42981</c:v>
                </c:pt>
                <c:pt idx="36">
                  <c:v>42988</c:v>
                </c:pt>
                <c:pt idx="37">
                  <c:v>42995</c:v>
                </c:pt>
                <c:pt idx="38">
                  <c:v>43002</c:v>
                </c:pt>
                <c:pt idx="39">
                  <c:v>43009</c:v>
                </c:pt>
                <c:pt idx="40">
                  <c:v>43016</c:v>
                </c:pt>
                <c:pt idx="41">
                  <c:v>43023</c:v>
                </c:pt>
                <c:pt idx="42">
                  <c:v>43030</c:v>
                </c:pt>
                <c:pt idx="43">
                  <c:v>43037</c:v>
                </c:pt>
                <c:pt idx="44">
                  <c:v>43044</c:v>
                </c:pt>
                <c:pt idx="45">
                  <c:v>43051</c:v>
                </c:pt>
                <c:pt idx="46">
                  <c:v>43058</c:v>
                </c:pt>
                <c:pt idx="47">
                  <c:v>43065</c:v>
                </c:pt>
                <c:pt idx="48">
                  <c:v>43072</c:v>
                </c:pt>
                <c:pt idx="49">
                  <c:v>43079</c:v>
                </c:pt>
                <c:pt idx="50">
                  <c:v>43086</c:v>
                </c:pt>
                <c:pt idx="51">
                  <c:v>43093</c:v>
                </c:pt>
                <c:pt idx="52">
                  <c:v>43100</c:v>
                </c:pt>
                <c:pt idx="53">
                  <c:v>43107</c:v>
                </c:pt>
                <c:pt idx="54">
                  <c:v>43114</c:v>
                </c:pt>
                <c:pt idx="55">
                  <c:v>43121</c:v>
                </c:pt>
                <c:pt idx="56">
                  <c:v>43128</c:v>
                </c:pt>
                <c:pt idx="57">
                  <c:v>43135</c:v>
                </c:pt>
                <c:pt idx="58">
                  <c:v>43142</c:v>
                </c:pt>
                <c:pt idx="59">
                  <c:v>43149</c:v>
                </c:pt>
                <c:pt idx="60">
                  <c:v>43156</c:v>
                </c:pt>
                <c:pt idx="61">
                  <c:v>43163</c:v>
                </c:pt>
                <c:pt idx="62">
                  <c:v>43170</c:v>
                </c:pt>
                <c:pt idx="63">
                  <c:v>43177</c:v>
                </c:pt>
                <c:pt idx="64">
                  <c:v>43184</c:v>
                </c:pt>
                <c:pt idx="65">
                  <c:v>43191</c:v>
                </c:pt>
                <c:pt idx="66">
                  <c:v>43198</c:v>
                </c:pt>
                <c:pt idx="67">
                  <c:v>43205</c:v>
                </c:pt>
                <c:pt idx="68">
                  <c:v>43212</c:v>
                </c:pt>
                <c:pt idx="69">
                  <c:v>43219</c:v>
                </c:pt>
                <c:pt idx="70">
                  <c:v>43226</c:v>
                </c:pt>
                <c:pt idx="71">
                  <c:v>43233</c:v>
                </c:pt>
                <c:pt idx="72">
                  <c:v>43240</c:v>
                </c:pt>
                <c:pt idx="73">
                  <c:v>43247</c:v>
                </c:pt>
                <c:pt idx="74">
                  <c:v>43254</c:v>
                </c:pt>
                <c:pt idx="75">
                  <c:v>43261</c:v>
                </c:pt>
                <c:pt idx="76">
                  <c:v>43268</c:v>
                </c:pt>
                <c:pt idx="77">
                  <c:v>43275</c:v>
                </c:pt>
                <c:pt idx="78">
                  <c:v>43282</c:v>
                </c:pt>
                <c:pt idx="79">
                  <c:v>43289</c:v>
                </c:pt>
                <c:pt idx="80">
                  <c:v>43296</c:v>
                </c:pt>
                <c:pt idx="81">
                  <c:v>43303</c:v>
                </c:pt>
                <c:pt idx="82">
                  <c:v>43310</c:v>
                </c:pt>
                <c:pt idx="83">
                  <c:v>43317</c:v>
                </c:pt>
                <c:pt idx="84">
                  <c:v>43324</c:v>
                </c:pt>
                <c:pt idx="85">
                  <c:v>43331</c:v>
                </c:pt>
                <c:pt idx="86">
                  <c:v>43338</c:v>
                </c:pt>
                <c:pt idx="87">
                  <c:v>43345</c:v>
                </c:pt>
                <c:pt idx="88">
                  <c:v>43352</c:v>
                </c:pt>
                <c:pt idx="89">
                  <c:v>43359</c:v>
                </c:pt>
                <c:pt idx="90">
                  <c:v>43366</c:v>
                </c:pt>
                <c:pt idx="91">
                  <c:v>43373</c:v>
                </c:pt>
                <c:pt idx="92">
                  <c:v>43380</c:v>
                </c:pt>
                <c:pt idx="93">
                  <c:v>43387</c:v>
                </c:pt>
                <c:pt idx="94">
                  <c:v>43394</c:v>
                </c:pt>
                <c:pt idx="95">
                  <c:v>43401</c:v>
                </c:pt>
                <c:pt idx="96">
                  <c:v>43408</c:v>
                </c:pt>
                <c:pt idx="97">
                  <c:v>43415</c:v>
                </c:pt>
                <c:pt idx="98">
                  <c:v>43422</c:v>
                </c:pt>
                <c:pt idx="99">
                  <c:v>43429</c:v>
                </c:pt>
                <c:pt idx="100">
                  <c:v>43436</c:v>
                </c:pt>
                <c:pt idx="101">
                  <c:v>43443</c:v>
                </c:pt>
                <c:pt idx="102">
                  <c:v>43450</c:v>
                </c:pt>
                <c:pt idx="103">
                  <c:v>43457</c:v>
                </c:pt>
                <c:pt idx="104">
                  <c:v>43464</c:v>
                </c:pt>
                <c:pt idx="105">
                  <c:v>43471</c:v>
                </c:pt>
                <c:pt idx="106">
                  <c:v>43478</c:v>
                </c:pt>
                <c:pt idx="107">
                  <c:v>43485</c:v>
                </c:pt>
                <c:pt idx="108">
                  <c:v>43492</c:v>
                </c:pt>
                <c:pt idx="109">
                  <c:v>43499</c:v>
                </c:pt>
                <c:pt idx="110">
                  <c:v>43506</c:v>
                </c:pt>
                <c:pt idx="111">
                  <c:v>43513</c:v>
                </c:pt>
                <c:pt idx="112">
                  <c:v>43520</c:v>
                </c:pt>
                <c:pt idx="113">
                  <c:v>43527</c:v>
                </c:pt>
                <c:pt idx="114">
                  <c:v>43534</c:v>
                </c:pt>
                <c:pt idx="115">
                  <c:v>43541</c:v>
                </c:pt>
                <c:pt idx="116">
                  <c:v>43548</c:v>
                </c:pt>
                <c:pt idx="117">
                  <c:v>43555</c:v>
                </c:pt>
                <c:pt idx="118">
                  <c:v>43562</c:v>
                </c:pt>
                <c:pt idx="119">
                  <c:v>43569</c:v>
                </c:pt>
                <c:pt idx="120">
                  <c:v>43576</c:v>
                </c:pt>
                <c:pt idx="121">
                  <c:v>43583</c:v>
                </c:pt>
                <c:pt idx="122">
                  <c:v>43590</c:v>
                </c:pt>
                <c:pt idx="123">
                  <c:v>43597</c:v>
                </c:pt>
                <c:pt idx="124">
                  <c:v>43604</c:v>
                </c:pt>
                <c:pt idx="125">
                  <c:v>43611</c:v>
                </c:pt>
                <c:pt idx="126">
                  <c:v>43618</c:v>
                </c:pt>
                <c:pt idx="127">
                  <c:v>43625</c:v>
                </c:pt>
                <c:pt idx="128">
                  <c:v>43632</c:v>
                </c:pt>
                <c:pt idx="129">
                  <c:v>43639</c:v>
                </c:pt>
                <c:pt idx="130">
                  <c:v>43646</c:v>
                </c:pt>
                <c:pt idx="131">
                  <c:v>43653</c:v>
                </c:pt>
                <c:pt idx="132">
                  <c:v>43660</c:v>
                </c:pt>
                <c:pt idx="133">
                  <c:v>43667</c:v>
                </c:pt>
                <c:pt idx="134">
                  <c:v>43674</c:v>
                </c:pt>
                <c:pt idx="135">
                  <c:v>43681</c:v>
                </c:pt>
                <c:pt idx="136">
                  <c:v>43688</c:v>
                </c:pt>
                <c:pt idx="137">
                  <c:v>43695</c:v>
                </c:pt>
                <c:pt idx="138">
                  <c:v>43702</c:v>
                </c:pt>
                <c:pt idx="139">
                  <c:v>43709</c:v>
                </c:pt>
                <c:pt idx="140">
                  <c:v>43716</c:v>
                </c:pt>
                <c:pt idx="141">
                  <c:v>43723</c:v>
                </c:pt>
                <c:pt idx="142">
                  <c:v>43730</c:v>
                </c:pt>
                <c:pt idx="143">
                  <c:v>43737</c:v>
                </c:pt>
                <c:pt idx="144">
                  <c:v>43744</c:v>
                </c:pt>
                <c:pt idx="145">
                  <c:v>43751</c:v>
                </c:pt>
                <c:pt idx="146">
                  <c:v>43758</c:v>
                </c:pt>
                <c:pt idx="147">
                  <c:v>43765</c:v>
                </c:pt>
                <c:pt idx="148">
                  <c:v>43772</c:v>
                </c:pt>
                <c:pt idx="149">
                  <c:v>43779</c:v>
                </c:pt>
                <c:pt idx="150">
                  <c:v>43786</c:v>
                </c:pt>
                <c:pt idx="151">
                  <c:v>43793</c:v>
                </c:pt>
                <c:pt idx="152">
                  <c:v>43800</c:v>
                </c:pt>
                <c:pt idx="153">
                  <c:v>43807</c:v>
                </c:pt>
                <c:pt idx="154">
                  <c:v>43814</c:v>
                </c:pt>
                <c:pt idx="155">
                  <c:v>43821</c:v>
                </c:pt>
                <c:pt idx="156">
                  <c:v>43828</c:v>
                </c:pt>
                <c:pt idx="157">
                  <c:v>43835</c:v>
                </c:pt>
                <c:pt idx="158">
                  <c:v>43842</c:v>
                </c:pt>
                <c:pt idx="159">
                  <c:v>43849</c:v>
                </c:pt>
                <c:pt idx="160">
                  <c:v>43856</c:v>
                </c:pt>
                <c:pt idx="161">
                  <c:v>43863</c:v>
                </c:pt>
                <c:pt idx="162">
                  <c:v>43870</c:v>
                </c:pt>
                <c:pt idx="163">
                  <c:v>43877</c:v>
                </c:pt>
                <c:pt idx="164">
                  <c:v>43884</c:v>
                </c:pt>
                <c:pt idx="165">
                  <c:v>43891</c:v>
                </c:pt>
                <c:pt idx="166">
                  <c:v>43898</c:v>
                </c:pt>
                <c:pt idx="167">
                  <c:v>43905</c:v>
                </c:pt>
                <c:pt idx="168">
                  <c:v>43912</c:v>
                </c:pt>
                <c:pt idx="169">
                  <c:v>43919</c:v>
                </c:pt>
                <c:pt idx="170">
                  <c:v>43926</c:v>
                </c:pt>
                <c:pt idx="171">
                  <c:v>43933</c:v>
                </c:pt>
                <c:pt idx="172">
                  <c:v>43940</c:v>
                </c:pt>
                <c:pt idx="173">
                  <c:v>43947</c:v>
                </c:pt>
                <c:pt idx="174">
                  <c:v>43954</c:v>
                </c:pt>
                <c:pt idx="175">
                  <c:v>43961</c:v>
                </c:pt>
                <c:pt idx="176">
                  <c:v>43968</c:v>
                </c:pt>
                <c:pt idx="177">
                  <c:v>43975</c:v>
                </c:pt>
                <c:pt idx="178">
                  <c:v>43982</c:v>
                </c:pt>
                <c:pt idx="179">
                  <c:v>43989</c:v>
                </c:pt>
                <c:pt idx="180">
                  <c:v>43996</c:v>
                </c:pt>
                <c:pt idx="181">
                  <c:v>44003</c:v>
                </c:pt>
                <c:pt idx="182">
                  <c:v>44010</c:v>
                </c:pt>
                <c:pt idx="183">
                  <c:v>44017</c:v>
                </c:pt>
                <c:pt idx="184">
                  <c:v>44024</c:v>
                </c:pt>
                <c:pt idx="185">
                  <c:v>44031</c:v>
                </c:pt>
                <c:pt idx="186">
                  <c:v>44038</c:v>
                </c:pt>
                <c:pt idx="187">
                  <c:v>44045</c:v>
                </c:pt>
                <c:pt idx="188">
                  <c:v>44052</c:v>
                </c:pt>
                <c:pt idx="189">
                  <c:v>44059</c:v>
                </c:pt>
                <c:pt idx="190">
                  <c:v>44066</c:v>
                </c:pt>
                <c:pt idx="191">
                  <c:v>44073</c:v>
                </c:pt>
                <c:pt idx="192">
                  <c:v>44080</c:v>
                </c:pt>
                <c:pt idx="193">
                  <c:v>44087</c:v>
                </c:pt>
                <c:pt idx="194">
                  <c:v>44094</c:v>
                </c:pt>
                <c:pt idx="195">
                  <c:v>44101</c:v>
                </c:pt>
                <c:pt idx="196">
                  <c:v>44108</c:v>
                </c:pt>
                <c:pt idx="197">
                  <c:v>44115</c:v>
                </c:pt>
                <c:pt idx="198">
                  <c:v>44122</c:v>
                </c:pt>
                <c:pt idx="199">
                  <c:v>44129</c:v>
                </c:pt>
                <c:pt idx="200">
                  <c:v>44136</c:v>
                </c:pt>
                <c:pt idx="201">
                  <c:v>44143</c:v>
                </c:pt>
                <c:pt idx="202">
                  <c:v>44150</c:v>
                </c:pt>
                <c:pt idx="203">
                  <c:v>44157</c:v>
                </c:pt>
                <c:pt idx="204">
                  <c:v>44164</c:v>
                </c:pt>
                <c:pt idx="205">
                  <c:v>44171</c:v>
                </c:pt>
                <c:pt idx="206">
                  <c:v>44178</c:v>
                </c:pt>
                <c:pt idx="207">
                  <c:v>44185</c:v>
                </c:pt>
                <c:pt idx="208">
                  <c:v>44192</c:v>
                </c:pt>
                <c:pt idx="209">
                  <c:v>44199</c:v>
                </c:pt>
                <c:pt idx="210">
                  <c:v>44206</c:v>
                </c:pt>
                <c:pt idx="211">
                  <c:v>44213</c:v>
                </c:pt>
                <c:pt idx="212">
                  <c:v>44220</c:v>
                </c:pt>
                <c:pt idx="213">
                  <c:v>44227</c:v>
                </c:pt>
                <c:pt idx="214">
                  <c:v>44234</c:v>
                </c:pt>
                <c:pt idx="215">
                  <c:v>44241</c:v>
                </c:pt>
                <c:pt idx="216">
                  <c:v>44248</c:v>
                </c:pt>
                <c:pt idx="217">
                  <c:v>44255</c:v>
                </c:pt>
                <c:pt idx="218">
                  <c:v>44262</c:v>
                </c:pt>
                <c:pt idx="219">
                  <c:v>44269</c:v>
                </c:pt>
                <c:pt idx="220">
                  <c:v>44276</c:v>
                </c:pt>
                <c:pt idx="221">
                  <c:v>44283</c:v>
                </c:pt>
                <c:pt idx="222">
                  <c:v>44290</c:v>
                </c:pt>
                <c:pt idx="223">
                  <c:v>44297</c:v>
                </c:pt>
                <c:pt idx="224">
                  <c:v>44304</c:v>
                </c:pt>
                <c:pt idx="225">
                  <c:v>44311</c:v>
                </c:pt>
                <c:pt idx="226">
                  <c:v>44318</c:v>
                </c:pt>
                <c:pt idx="227">
                  <c:v>44325</c:v>
                </c:pt>
                <c:pt idx="228">
                  <c:v>44332</c:v>
                </c:pt>
                <c:pt idx="229">
                  <c:v>44339</c:v>
                </c:pt>
                <c:pt idx="230">
                  <c:v>44346</c:v>
                </c:pt>
                <c:pt idx="231">
                  <c:v>44353</c:v>
                </c:pt>
                <c:pt idx="232">
                  <c:v>44360</c:v>
                </c:pt>
                <c:pt idx="233">
                  <c:v>44367</c:v>
                </c:pt>
                <c:pt idx="234">
                  <c:v>44374</c:v>
                </c:pt>
                <c:pt idx="235">
                  <c:v>44381</c:v>
                </c:pt>
                <c:pt idx="236">
                  <c:v>44388</c:v>
                </c:pt>
                <c:pt idx="237">
                  <c:v>44395</c:v>
                </c:pt>
                <c:pt idx="238">
                  <c:v>44402</c:v>
                </c:pt>
                <c:pt idx="239">
                  <c:v>44409</c:v>
                </c:pt>
                <c:pt idx="240">
                  <c:v>44416</c:v>
                </c:pt>
                <c:pt idx="241">
                  <c:v>44423</c:v>
                </c:pt>
                <c:pt idx="242">
                  <c:v>44430</c:v>
                </c:pt>
                <c:pt idx="243">
                  <c:v>44437</c:v>
                </c:pt>
                <c:pt idx="244">
                  <c:v>44444</c:v>
                </c:pt>
                <c:pt idx="245">
                  <c:v>44451</c:v>
                </c:pt>
                <c:pt idx="246">
                  <c:v>44458</c:v>
                </c:pt>
                <c:pt idx="247">
                  <c:v>44465</c:v>
                </c:pt>
                <c:pt idx="248">
                  <c:v>44472</c:v>
                </c:pt>
                <c:pt idx="249">
                  <c:v>44479</c:v>
                </c:pt>
                <c:pt idx="250">
                  <c:v>44486</c:v>
                </c:pt>
                <c:pt idx="251">
                  <c:v>44493</c:v>
                </c:pt>
                <c:pt idx="252">
                  <c:v>44500</c:v>
                </c:pt>
                <c:pt idx="253">
                  <c:v>44507</c:v>
                </c:pt>
                <c:pt idx="254">
                  <c:v>44514</c:v>
                </c:pt>
                <c:pt idx="255">
                  <c:v>44521</c:v>
                </c:pt>
                <c:pt idx="256">
                  <c:v>44528</c:v>
                </c:pt>
                <c:pt idx="257">
                  <c:v>44535</c:v>
                </c:pt>
                <c:pt idx="258">
                  <c:v>44542</c:v>
                </c:pt>
                <c:pt idx="259">
                  <c:v>44549</c:v>
                </c:pt>
                <c:pt idx="260">
                  <c:v>44556</c:v>
                </c:pt>
                <c:pt idx="261">
                  <c:v>44563</c:v>
                </c:pt>
                <c:pt idx="262">
                  <c:v>44570</c:v>
                </c:pt>
                <c:pt idx="263">
                  <c:v>44577</c:v>
                </c:pt>
                <c:pt idx="264">
                  <c:v>44584</c:v>
                </c:pt>
                <c:pt idx="265">
                  <c:v>44591</c:v>
                </c:pt>
                <c:pt idx="266">
                  <c:v>44598</c:v>
                </c:pt>
                <c:pt idx="267">
                  <c:v>44605</c:v>
                </c:pt>
                <c:pt idx="268">
                  <c:v>44612</c:v>
                </c:pt>
                <c:pt idx="269">
                  <c:v>44619</c:v>
                </c:pt>
                <c:pt idx="270">
                  <c:v>44626</c:v>
                </c:pt>
                <c:pt idx="271">
                  <c:v>44633</c:v>
                </c:pt>
                <c:pt idx="272">
                  <c:v>44640</c:v>
                </c:pt>
                <c:pt idx="273">
                  <c:v>44647</c:v>
                </c:pt>
                <c:pt idx="274">
                  <c:v>44654</c:v>
                </c:pt>
                <c:pt idx="275">
                  <c:v>44661</c:v>
                </c:pt>
                <c:pt idx="276">
                  <c:v>44668</c:v>
                </c:pt>
                <c:pt idx="277">
                  <c:v>44675</c:v>
                </c:pt>
                <c:pt idx="278">
                  <c:v>44682</c:v>
                </c:pt>
                <c:pt idx="279">
                  <c:v>44689</c:v>
                </c:pt>
                <c:pt idx="280">
                  <c:v>44696</c:v>
                </c:pt>
                <c:pt idx="281">
                  <c:v>44703</c:v>
                </c:pt>
                <c:pt idx="282">
                  <c:v>44710</c:v>
                </c:pt>
                <c:pt idx="283">
                  <c:v>44717</c:v>
                </c:pt>
                <c:pt idx="284">
                  <c:v>44724</c:v>
                </c:pt>
                <c:pt idx="285">
                  <c:v>44731</c:v>
                </c:pt>
                <c:pt idx="286">
                  <c:v>44738</c:v>
                </c:pt>
                <c:pt idx="287">
                  <c:v>44745</c:v>
                </c:pt>
                <c:pt idx="288">
                  <c:v>44752</c:v>
                </c:pt>
                <c:pt idx="289">
                  <c:v>44759</c:v>
                </c:pt>
                <c:pt idx="290">
                  <c:v>44766</c:v>
                </c:pt>
                <c:pt idx="291">
                  <c:v>44773</c:v>
                </c:pt>
                <c:pt idx="292">
                  <c:v>44780</c:v>
                </c:pt>
                <c:pt idx="293">
                  <c:v>44787</c:v>
                </c:pt>
                <c:pt idx="294">
                  <c:v>44794</c:v>
                </c:pt>
                <c:pt idx="295">
                  <c:v>44801</c:v>
                </c:pt>
                <c:pt idx="296">
                  <c:v>44808</c:v>
                </c:pt>
                <c:pt idx="297">
                  <c:v>44815</c:v>
                </c:pt>
                <c:pt idx="298">
                  <c:v>44822</c:v>
                </c:pt>
                <c:pt idx="299">
                  <c:v>44829</c:v>
                </c:pt>
                <c:pt idx="300">
                  <c:v>44836</c:v>
                </c:pt>
                <c:pt idx="301">
                  <c:v>44843</c:v>
                </c:pt>
                <c:pt idx="302">
                  <c:v>44850</c:v>
                </c:pt>
                <c:pt idx="303">
                  <c:v>44857</c:v>
                </c:pt>
                <c:pt idx="304">
                  <c:v>44864</c:v>
                </c:pt>
                <c:pt idx="305">
                  <c:v>44871</c:v>
                </c:pt>
                <c:pt idx="306">
                  <c:v>44878</c:v>
                </c:pt>
                <c:pt idx="307">
                  <c:v>44885</c:v>
                </c:pt>
                <c:pt idx="308">
                  <c:v>44892</c:v>
                </c:pt>
                <c:pt idx="309">
                  <c:v>44899</c:v>
                </c:pt>
                <c:pt idx="310">
                  <c:v>44906</c:v>
                </c:pt>
                <c:pt idx="311">
                  <c:v>44913</c:v>
                </c:pt>
                <c:pt idx="312">
                  <c:v>44920</c:v>
                </c:pt>
                <c:pt idx="313">
                  <c:v>44927</c:v>
                </c:pt>
                <c:pt idx="314">
                  <c:v>44934</c:v>
                </c:pt>
                <c:pt idx="315">
                  <c:v>44941</c:v>
                </c:pt>
                <c:pt idx="316">
                  <c:v>44948</c:v>
                </c:pt>
                <c:pt idx="317">
                  <c:v>44955</c:v>
                </c:pt>
                <c:pt idx="318">
                  <c:v>44962</c:v>
                </c:pt>
                <c:pt idx="319">
                  <c:v>44969</c:v>
                </c:pt>
                <c:pt idx="320">
                  <c:v>44976</c:v>
                </c:pt>
                <c:pt idx="321">
                  <c:v>44983</c:v>
                </c:pt>
                <c:pt idx="322">
                  <c:v>44990</c:v>
                </c:pt>
                <c:pt idx="323">
                  <c:v>44997</c:v>
                </c:pt>
                <c:pt idx="324">
                  <c:v>45004</c:v>
                </c:pt>
                <c:pt idx="325">
                  <c:v>45011</c:v>
                </c:pt>
                <c:pt idx="326">
                  <c:v>45018</c:v>
                </c:pt>
                <c:pt idx="327">
                  <c:v>45025</c:v>
                </c:pt>
                <c:pt idx="328">
                  <c:v>45032</c:v>
                </c:pt>
                <c:pt idx="329">
                  <c:v>45039</c:v>
                </c:pt>
                <c:pt idx="330">
                  <c:v>45046</c:v>
                </c:pt>
                <c:pt idx="331">
                  <c:v>45053</c:v>
                </c:pt>
                <c:pt idx="332">
                  <c:v>45060</c:v>
                </c:pt>
                <c:pt idx="333">
                  <c:v>45067</c:v>
                </c:pt>
                <c:pt idx="334">
                  <c:v>45074</c:v>
                </c:pt>
                <c:pt idx="335">
                  <c:v>45081</c:v>
                </c:pt>
                <c:pt idx="336">
                  <c:v>45088</c:v>
                </c:pt>
                <c:pt idx="337">
                  <c:v>45095</c:v>
                </c:pt>
                <c:pt idx="338">
                  <c:v>45102</c:v>
                </c:pt>
                <c:pt idx="339">
                  <c:v>45109</c:v>
                </c:pt>
                <c:pt idx="340">
                  <c:v>45116</c:v>
                </c:pt>
                <c:pt idx="341">
                  <c:v>45123</c:v>
                </c:pt>
                <c:pt idx="342">
                  <c:v>45130</c:v>
                </c:pt>
                <c:pt idx="343">
                  <c:v>45137</c:v>
                </c:pt>
                <c:pt idx="344">
                  <c:v>45144</c:v>
                </c:pt>
                <c:pt idx="345">
                  <c:v>45151</c:v>
                </c:pt>
                <c:pt idx="346">
                  <c:v>45158</c:v>
                </c:pt>
                <c:pt idx="347">
                  <c:v>45165</c:v>
                </c:pt>
                <c:pt idx="348">
                  <c:v>45172</c:v>
                </c:pt>
                <c:pt idx="349">
                  <c:v>45179</c:v>
                </c:pt>
                <c:pt idx="350">
                  <c:v>45186</c:v>
                </c:pt>
                <c:pt idx="351">
                  <c:v>45193</c:v>
                </c:pt>
                <c:pt idx="352">
                  <c:v>45200</c:v>
                </c:pt>
                <c:pt idx="353">
                  <c:v>45207</c:v>
                </c:pt>
                <c:pt idx="354">
                  <c:v>45214</c:v>
                </c:pt>
                <c:pt idx="355">
                  <c:v>45221</c:v>
                </c:pt>
                <c:pt idx="356">
                  <c:v>45228</c:v>
                </c:pt>
                <c:pt idx="357">
                  <c:v>45235</c:v>
                </c:pt>
                <c:pt idx="358">
                  <c:v>45242</c:v>
                </c:pt>
                <c:pt idx="359">
                  <c:v>45249</c:v>
                </c:pt>
                <c:pt idx="360">
                  <c:v>45256</c:v>
                </c:pt>
                <c:pt idx="361">
                  <c:v>45263</c:v>
                </c:pt>
                <c:pt idx="362">
                  <c:v>45270</c:v>
                </c:pt>
                <c:pt idx="363">
                  <c:v>45277</c:v>
                </c:pt>
                <c:pt idx="364">
                  <c:v>45284</c:v>
                </c:pt>
                <c:pt idx="365">
                  <c:v>45291</c:v>
                </c:pt>
              </c:numCache>
            </c:numRef>
          </c:xVal>
          <c:yVal>
            <c:numRef>
              <c:f>'Time Distribution'!$S$3:$S$368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5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2</c:v>
                </c:pt>
                <c:pt idx="244">
                  <c:v>4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4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4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2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4</c:v>
                </c:pt>
                <c:pt idx="280">
                  <c:v>3</c:v>
                </c:pt>
                <c:pt idx="281">
                  <c:v>4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1</c:v>
                </c:pt>
                <c:pt idx="288">
                  <c:v>4</c:v>
                </c:pt>
                <c:pt idx="289">
                  <c:v>4</c:v>
                </c:pt>
                <c:pt idx="290">
                  <c:v>0</c:v>
                </c:pt>
                <c:pt idx="291">
                  <c:v>1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1</c:v>
                </c:pt>
                <c:pt idx="300">
                  <c:v>3</c:v>
                </c:pt>
                <c:pt idx="301">
                  <c:v>2</c:v>
                </c:pt>
                <c:pt idx="302">
                  <c:v>0</c:v>
                </c:pt>
                <c:pt idx="303">
                  <c:v>3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6</c:v>
                </c:pt>
                <c:pt idx="324">
                  <c:v>0</c:v>
                </c:pt>
                <c:pt idx="325">
                  <c:v>5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2</c:v>
                </c:pt>
                <c:pt idx="331">
                  <c:v>2</c:v>
                </c:pt>
                <c:pt idx="332">
                  <c:v>0</c:v>
                </c:pt>
                <c:pt idx="333">
                  <c:v>3</c:v>
                </c:pt>
                <c:pt idx="334">
                  <c:v>4</c:v>
                </c:pt>
                <c:pt idx="335">
                  <c:v>3</c:v>
                </c:pt>
                <c:pt idx="336">
                  <c:v>3</c:v>
                </c:pt>
                <c:pt idx="337">
                  <c:v>2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5</c:v>
                </c:pt>
                <c:pt idx="345">
                  <c:v>2</c:v>
                </c:pt>
                <c:pt idx="346">
                  <c:v>1</c:v>
                </c:pt>
                <c:pt idx="347">
                  <c:v>3</c:v>
                </c:pt>
                <c:pt idx="348">
                  <c:v>2</c:v>
                </c:pt>
                <c:pt idx="349">
                  <c:v>3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21-4772-952B-D49B701E5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940464"/>
        <c:axId val="325019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'Time Distribution'!$T$2</c15:sqref>
                        </c15:formulaRef>
                      </c:ext>
                    </c:extLst>
                    <c:strCache>
                      <c:ptCount val="1"/>
                      <c:pt idx="0">
                        <c:v>Late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'Time Distribution'!$Q$3:$Q$368</c15:sqref>
                        </c15:formulaRef>
                      </c:ext>
                    </c:extLst>
                    <c:numCache>
                      <c:formatCode>m/d/yyyy</c:formatCode>
                      <c:ptCount val="366"/>
                      <c:pt idx="0">
                        <c:v>42736</c:v>
                      </c:pt>
                      <c:pt idx="1">
                        <c:v>42743</c:v>
                      </c:pt>
                      <c:pt idx="2">
                        <c:v>42750</c:v>
                      </c:pt>
                      <c:pt idx="3">
                        <c:v>42757</c:v>
                      </c:pt>
                      <c:pt idx="4">
                        <c:v>42764</c:v>
                      </c:pt>
                      <c:pt idx="5">
                        <c:v>42771</c:v>
                      </c:pt>
                      <c:pt idx="6">
                        <c:v>42778</c:v>
                      </c:pt>
                      <c:pt idx="7">
                        <c:v>42785</c:v>
                      </c:pt>
                      <c:pt idx="8">
                        <c:v>42792</c:v>
                      </c:pt>
                      <c:pt idx="9">
                        <c:v>42799</c:v>
                      </c:pt>
                      <c:pt idx="10">
                        <c:v>42806</c:v>
                      </c:pt>
                      <c:pt idx="11">
                        <c:v>42813</c:v>
                      </c:pt>
                      <c:pt idx="12">
                        <c:v>42820</c:v>
                      </c:pt>
                      <c:pt idx="13">
                        <c:v>42827</c:v>
                      </c:pt>
                      <c:pt idx="14">
                        <c:v>42834</c:v>
                      </c:pt>
                      <c:pt idx="15">
                        <c:v>42841</c:v>
                      </c:pt>
                      <c:pt idx="16">
                        <c:v>42848</c:v>
                      </c:pt>
                      <c:pt idx="17">
                        <c:v>42855</c:v>
                      </c:pt>
                      <c:pt idx="18">
                        <c:v>42862</c:v>
                      </c:pt>
                      <c:pt idx="19">
                        <c:v>42869</c:v>
                      </c:pt>
                      <c:pt idx="20">
                        <c:v>42876</c:v>
                      </c:pt>
                      <c:pt idx="21">
                        <c:v>42883</c:v>
                      </c:pt>
                      <c:pt idx="22">
                        <c:v>42890</c:v>
                      </c:pt>
                      <c:pt idx="23">
                        <c:v>42897</c:v>
                      </c:pt>
                      <c:pt idx="24">
                        <c:v>42904</c:v>
                      </c:pt>
                      <c:pt idx="25">
                        <c:v>42911</c:v>
                      </c:pt>
                      <c:pt idx="26">
                        <c:v>42918</c:v>
                      </c:pt>
                      <c:pt idx="27">
                        <c:v>42925</c:v>
                      </c:pt>
                      <c:pt idx="28">
                        <c:v>42932</c:v>
                      </c:pt>
                      <c:pt idx="29">
                        <c:v>42939</c:v>
                      </c:pt>
                      <c:pt idx="30">
                        <c:v>42946</c:v>
                      </c:pt>
                      <c:pt idx="31">
                        <c:v>42953</c:v>
                      </c:pt>
                      <c:pt idx="32">
                        <c:v>42960</c:v>
                      </c:pt>
                      <c:pt idx="33">
                        <c:v>42967</c:v>
                      </c:pt>
                      <c:pt idx="34">
                        <c:v>42974</c:v>
                      </c:pt>
                      <c:pt idx="35">
                        <c:v>42981</c:v>
                      </c:pt>
                      <c:pt idx="36">
                        <c:v>42988</c:v>
                      </c:pt>
                      <c:pt idx="37">
                        <c:v>42995</c:v>
                      </c:pt>
                      <c:pt idx="38">
                        <c:v>43002</c:v>
                      </c:pt>
                      <c:pt idx="39">
                        <c:v>43009</c:v>
                      </c:pt>
                      <c:pt idx="40">
                        <c:v>43016</c:v>
                      </c:pt>
                      <c:pt idx="41">
                        <c:v>43023</c:v>
                      </c:pt>
                      <c:pt idx="42">
                        <c:v>43030</c:v>
                      </c:pt>
                      <c:pt idx="43">
                        <c:v>43037</c:v>
                      </c:pt>
                      <c:pt idx="44">
                        <c:v>43044</c:v>
                      </c:pt>
                      <c:pt idx="45">
                        <c:v>43051</c:v>
                      </c:pt>
                      <c:pt idx="46">
                        <c:v>43058</c:v>
                      </c:pt>
                      <c:pt idx="47">
                        <c:v>43065</c:v>
                      </c:pt>
                      <c:pt idx="48">
                        <c:v>43072</c:v>
                      </c:pt>
                      <c:pt idx="49">
                        <c:v>43079</c:v>
                      </c:pt>
                      <c:pt idx="50">
                        <c:v>43086</c:v>
                      </c:pt>
                      <c:pt idx="51">
                        <c:v>43093</c:v>
                      </c:pt>
                      <c:pt idx="52">
                        <c:v>43100</c:v>
                      </c:pt>
                      <c:pt idx="53">
                        <c:v>43107</c:v>
                      </c:pt>
                      <c:pt idx="54">
                        <c:v>43114</c:v>
                      </c:pt>
                      <c:pt idx="55">
                        <c:v>43121</c:v>
                      </c:pt>
                      <c:pt idx="56">
                        <c:v>43128</c:v>
                      </c:pt>
                      <c:pt idx="57">
                        <c:v>43135</c:v>
                      </c:pt>
                      <c:pt idx="58">
                        <c:v>43142</c:v>
                      </c:pt>
                      <c:pt idx="59">
                        <c:v>43149</c:v>
                      </c:pt>
                      <c:pt idx="60">
                        <c:v>43156</c:v>
                      </c:pt>
                      <c:pt idx="61">
                        <c:v>43163</c:v>
                      </c:pt>
                      <c:pt idx="62">
                        <c:v>43170</c:v>
                      </c:pt>
                      <c:pt idx="63">
                        <c:v>43177</c:v>
                      </c:pt>
                      <c:pt idx="64">
                        <c:v>43184</c:v>
                      </c:pt>
                      <c:pt idx="65">
                        <c:v>43191</c:v>
                      </c:pt>
                      <c:pt idx="66">
                        <c:v>43198</c:v>
                      </c:pt>
                      <c:pt idx="67">
                        <c:v>43205</c:v>
                      </c:pt>
                      <c:pt idx="68">
                        <c:v>43212</c:v>
                      </c:pt>
                      <c:pt idx="69">
                        <c:v>43219</c:v>
                      </c:pt>
                      <c:pt idx="70">
                        <c:v>43226</c:v>
                      </c:pt>
                      <c:pt idx="71">
                        <c:v>43233</c:v>
                      </c:pt>
                      <c:pt idx="72">
                        <c:v>43240</c:v>
                      </c:pt>
                      <c:pt idx="73">
                        <c:v>43247</c:v>
                      </c:pt>
                      <c:pt idx="74">
                        <c:v>43254</c:v>
                      </c:pt>
                      <c:pt idx="75">
                        <c:v>43261</c:v>
                      </c:pt>
                      <c:pt idx="76">
                        <c:v>43268</c:v>
                      </c:pt>
                      <c:pt idx="77">
                        <c:v>43275</c:v>
                      </c:pt>
                      <c:pt idx="78">
                        <c:v>43282</c:v>
                      </c:pt>
                      <c:pt idx="79">
                        <c:v>43289</c:v>
                      </c:pt>
                      <c:pt idx="80">
                        <c:v>43296</c:v>
                      </c:pt>
                      <c:pt idx="81">
                        <c:v>43303</c:v>
                      </c:pt>
                      <c:pt idx="82">
                        <c:v>43310</c:v>
                      </c:pt>
                      <c:pt idx="83">
                        <c:v>43317</c:v>
                      </c:pt>
                      <c:pt idx="84">
                        <c:v>43324</c:v>
                      </c:pt>
                      <c:pt idx="85">
                        <c:v>43331</c:v>
                      </c:pt>
                      <c:pt idx="86">
                        <c:v>43338</c:v>
                      </c:pt>
                      <c:pt idx="87">
                        <c:v>43345</c:v>
                      </c:pt>
                      <c:pt idx="88">
                        <c:v>43352</c:v>
                      </c:pt>
                      <c:pt idx="89">
                        <c:v>43359</c:v>
                      </c:pt>
                      <c:pt idx="90">
                        <c:v>43366</c:v>
                      </c:pt>
                      <c:pt idx="91">
                        <c:v>43373</c:v>
                      </c:pt>
                      <c:pt idx="92">
                        <c:v>43380</c:v>
                      </c:pt>
                      <c:pt idx="93">
                        <c:v>43387</c:v>
                      </c:pt>
                      <c:pt idx="94">
                        <c:v>43394</c:v>
                      </c:pt>
                      <c:pt idx="95">
                        <c:v>43401</c:v>
                      </c:pt>
                      <c:pt idx="96">
                        <c:v>43408</c:v>
                      </c:pt>
                      <c:pt idx="97">
                        <c:v>43415</c:v>
                      </c:pt>
                      <c:pt idx="98">
                        <c:v>43422</c:v>
                      </c:pt>
                      <c:pt idx="99">
                        <c:v>43429</c:v>
                      </c:pt>
                      <c:pt idx="100">
                        <c:v>43436</c:v>
                      </c:pt>
                      <c:pt idx="101">
                        <c:v>43443</c:v>
                      </c:pt>
                      <c:pt idx="102">
                        <c:v>43450</c:v>
                      </c:pt>
                      <c:pt idx="103">
                        <c:v>43457</c:v>
                      </c:pt>
                      <c:pt idx="104">
                        <c:v>43464</c:v>
                      </c:pt>
                      <c:pt idx="105">
                        <c:v>43471</c:v>
                      </c:pt>
                      <c:pt idx="106">
                        <c:v>43478</c:v>
                      </c:pt>
                      <c:pt idx="107">
                        <c:v>43485</c:v>
                      </c:pt>
                      <c:pt idx="108">
                        <c:v>43492</c:v>
                      </c:pt>
                      <c:pt idx="109">
                        <c:v>43499</c:v>
                      </c:pt>
                      <c:pt idx="110">
                        <c:v>43506</c:v>
                      </c:pt>
                      <c:pt idx="111">
                        <c:v>43513</c:v>
                      </c:pt>
                      <c:pt idx="112">
                        <c:v>43520</c:v>
                      </c:pt>
                      <c:pt idx="113">
                        <c:v>43527</c:v>
                      </c:pt>
                      <c:pt idx="114">
                        <c:v>43534</c:v>
                      </c:pt>
                      <c:pt idx="115">
                        <c:v>43541</c:v>
                      </c:pt>
                      <c:pt idx="116">
                        <c:v>43548</c:v>
                      </c:pt>
                      <c:pt idx="117">
                        <c:v>43555</c:v>
                      </c:pt>
                      <c:pt idx="118">
                        <c:v>43562</c:v>
                      </c:pt>
                      <c:pt idx="119">
                        <c:v>43569</c:v>
                      </c:pt>
                      <c:pt idx="120">
                        <c:v>43576</c:v>
                      </c:pt>
                      <c:pt idx="121">
                        <c:v>43583</c:v>
                      </c:pt>
                      <c:pt idx="122">
                        <c:v>43590</c:v>
                      </c:pt>
                      <c:pt idx="123">
                        <c:v>43597</c:v>
                      </c:pt>
                      <c:pt idx="124">
                        <c:v>43604</c:v>
                      </c:pt>
                      <c:pt idx="125">
                        <c:v>43611</c:v>
                      </c:pt>
                      <c:pt idx="126">
                        <c:v>43618</c:v>
                      </c:pt>
                      <c:pt idx="127">
                        <c:v>43625</c:v>
                      </c:pt>
                      <c:pt idx="128">
                        <c:v>43632</c:v>
                      </c:pt>
                      <c:pt idx="129">
                        <c:v>43639</c:v>
                      </c:pt>
                      <c:pt idx="130">
                        <c:v>43646</c:v>
                      </c:pt>
                      <c:pt idx="131">
                        <c:v>43653</c:v>
                      </c:pt>
                      <c:pt idx="132">
                        <c:v>43660</c:v>
                      </c:pt>
                      <c:pt idx="133">
                        <c:v>43667</c:v>
                      </c:pt>
                      <c:pt idx="134">
                        <c:v>43674</c:v>
                      </c:pt>
                      <c:pt idx="135">
                        <c:v>43681</c:v>
                      </c:pt>
                      <c:pt idx="136">
                        <c:v>43688</c:v>
                      </c:pt>
                      <c:pt idx="137">
                        <c:v>43695</c:v>
                      </c:pt>
                      <c:pt idx="138">
                        <c:v>43702</c:v>
                      </c:pt>
                      <c:pt idx="139">
                        <c:v>43709</c:v>
                      </c:pt>
                      <c:pt idx="140">
                        <c:v>43716</c:v>
                      </c:pt>
                      <c:pt idx="141">
                        <c:v>43723</c:v>
                      </c:pt>
                      <c:pt idx="142">
                        <c:v>43730</c:v>
                      </c:pt>
                      <c:pt idx="143">
                        <c:v>43737</c:v>
                      </c:pt>
                      <c:pt idx="144">
                        <c:v>43744</c:v>
                      </c:pt>
                      <c:pt idx="145">
                        <c:v>43751</c:v>
                      </c:pt>
                      <c:pt idx="146">
                        <c:v>43758</c:v>
                      </c:pt>
                      <c:pt idx="147">
                        <c:v>43765</c:v>
                      </c:pt>
                      <c:pt idx="148">
                        <c:v>43772</c:v>
                      </c:pt>
                      <c:pt idx="149">
                        <c:v>43779</c:v>
                      </c:pt>
                      <c:pt idx="150">
                        <c:v>43786</c:v>
                      </c:pt>
                      <c:pt idx="151">
                        <c:v>43793</c:v>
                      </c:pt>
                      <c:pt idx="152">
                        <c:v>43800</c:v>
                      </c:pt>
                      <c:pt idx="153">
                        <c:v>43807</c:v>
                      </c:pt>
                      <c:pt idx="154">
                        <c:v>43814</c:v>
                      </c:pt>
                      <c:pt idx="155">
                        <c:v>43821</c:v>
                      </c:pt>
                      <c:pt idx="156">
                        <c:v>43828</c:v>
                      </c:pt>
                      <c:pt idx="157">
                        <c:v>43835</c:v>
                      </c:pt>
                      <c:pt idx="158">
                        <c:v>43842</c:v>
                      </c:pt>
                      <c:pt idx="159">
                        <c:v>43849</c:v>
                      </c:pt>
                      <c:pt idx="160">
                        <c:v>43856</c:v>
                      </c:pt>
                      <c:pt idx="161">
                        <c:v>43863</c:v>
                      </c:pt>
                      <c:pt idx="162">
                        <c:v>43870</c:v>
                      </c:pt>
                      <c:pt idx="163">
                        <c:v>43877</c:v>
                      </c:pt>
                      <c:pt idx="164">
                        <c:v>43884</c:v>
                      </c:pt>
                      <c:pt idx="165">
                        <c:v>43891</c:v>
                      </c:pt>
                      <c:pt idx="166">
                        <c:v>43898</c:v>
                      </c:pt>
                      <c:pt idx="167">
                        <c:v>43905</c:v>
                      </c:pt>
                      <c:pt idx="168">
                        <c:v>43912</c:v>
                      </c:pt>
                      <c:pt idx="169">
                        <c:v>43919</c:v>
                      </c:pt>
                      <c:pt idx="170">
                        <c:v>43926</c:v>
                      </c:pt>
                      <c:pt idx="171">
                        <c:v>43933</c:v>
                      </c:pt>
                      <c:pt idx="172">
                        <c:v>43940</c:v>
                      </c:pt>
                      <c:pt idx="173">
                        <c:v>43947</c:v>
                      </c:pt>
                      <c:pt idx="174">
                        <c:v>43954</c:v>
                      </c:pt>
                      <c:pt idx="175">
                        <c:v>43961</c:v>
                      </c:pt>
                      <c:pt idx="176">
                        <c:v>43968</c:v>
                      </c:pt>
                      <c:pt idx="177">
                        <c:v>43975</c:v>
                      </c:pt>
                      <c:pt idx="178">
                        <c:v>43982</c:v>
                      </c:pt>
                      <c:pt idx="179">
                        <c:v>43989</c:v>
                      </c:pt>
                      <c:pt idx="180">
                        <c:v>43996</c:v>
                      </c:pt>
                      <c:pt idx="181">
                        <c:v>44003</c:v>
                      </c:pt>
                      <c:pt idx="182">
                        <c:v>44010</c:v>
                      </c:pt>
                      <c:pt idx="183">
                        <c:v>44017</c:v>
                      </c:pt>
                      <c:pt idx="184">
                        <c:v>44024</c:v>
                      </c:pt>
                      <c:pt idx="185">
                        <c:v>44031</c:v>
                      </c:pt>
                      <c:pt idx="186">
                        <c:v>44038</c:v>
                      </c:pt>
                      <c:pt idx="187">
                        <c:v>44045</c:v>
                      </c:pt>
                      <c:pt idx="188">
                        <c:v>44052</c:v>
                      </c:pt>
                      <c:pt idx="189">
                        <c:v>44059</c:v>
                      </c:pt>
                      <c:pt idx="190">
                        <c:v>44066</c:v>
                      </c:pt>
                      <c:pt idx="191">
                        <c:v>44073</c:v>
                      </c:pt>
                      <c:pt idx="192">
                        <c:v>44080</c:v>
                      </c:pt>
                      <c:pt idx="193">
                        <c:v>44087</c:v>
                      </c:pt>
                      <c:pt idx="194">
                        <c:v>44094</c:v>
                      </c:pt>
                      <c:pt idx="195">
                        <c:v>44101</c:v>
                      </c:pt>
                      <c:pt idx="196">
                        <c:v>44108</c:v>
                      </c:pt>
                      <c:pt idx="197">
                        <c:v>44115</c:v>
                      </c:pt>
                      <c:pt idx="198">
                        <c:v>44122</c:v>
                      </c:pt>
                      <c:pt idx="199">
                        <c:v>44129</c:v>
                      </c:pt>
                      <c:pt idx="200">
                        <c:v>44136</c:v>
                      </c:pt>
                      <c:pt idx="201">
                        <c:v>44143</c:v>
                      </c:pt>
                      <c:pt idx="202">
                        <c:v>44150</c:v>
                      </c:pt>
                      <c:pt idx="203">
                        <c:v>44157</c:v>
                      </c:pt>
                      <c:pt idx="204">
                        <c:v>44164</c:v>
                      </c:pt>
                      <c:pt idx="205">
                        <c:v>44171</c:v>
                      </c:pt>
                      <c:pt idx="206">
                        <c:v>44178</c:v>
                      </c:pt>
                      <c:pt idx="207">
                        <c:v>44185</c:v>
                      </c:pt>
                      <c:pt idx="208">
                        <c:v>44192</c:v>
                      </c:pt>
                      <c:pt idx="209">
                        <c:v>44199</c:v>
                      </c:pt>
                      <c:pt idx="210">
                        <c:v>44206</c:v>
                      </c:pt>
                      <c:pt idx="211">
                        <c:v>44213</c:v>
                      </c:pt>
                      <c:pt idx="212">
                        <c:v>44220</c:v>
                      </c:pt>
                      <c:pt idx="213">
                        <c:v>44227</c:v>
                      </c:pt>
                      <c:pt idx="214">
                        <c:v>44234</c:v>
                      </c:pt>
                      <c:pt idx="215">
                        <c:v>44241</c:v>
                      </c:pt>
                      <c:pt idx="216">
                        <c:v>44248</c:v>
                      </c:pt>
                      <c:pt idx="217">
                        <c:v>44255</c:v>
                      </c:pt>
                      <c:pt idx="218">
                        <c:v>44262</c:v>
                      </c:pt>
                      <c:pt idx="219">
                        <c:v>44269</c:v>
                      </c:pt>
                      <c:pt idx="220">
                        <c:v>44276</c:v>
                      </c:pt>
                      <c:pt idx="221">
                        <c:v>44283</c:v>
                      </c:pt>
                      <c:pt idx="222">
                        <c:v>44290</c:v>
                      </c:pt>
                      <c:pt idx="223">
                        <c:v>44297</c:v>
                      </c:pt>
                      <c:pt idx="224">
                        <c:v>44304</c:v>
                      </c:pt>
                      <c:pt idx="225">
                        <c:v>44311</c:v>
                      </c:pt>
                      <c:pt idx="226">
                        <c:v>44318</c:v>
                      </c:pt>
                      <c:pt idx="227">
                        <c:v>44325</c:v>
                      </c:pt>
                      <c:pt idx="228">
                        <c:v>44332</c:v>
                      </c:pt>
                      <c:pt idx="229">
                        <c:v>44339</c:v>
                      </c:pt>
                      <c:pt idx="230">
                        <c:v>44346</c:v>
                      </c:pt>
                      <c:pt idx="231">
                        <c:v>44353</c:v>
                      </c:pt>
                      <c:pt idx="232">
                        <c:v>44360</c:v>
                      </c:pt>
                      <c:pt idx="233">
                        <c:v>44367</c:v>
                      </c:pt>
                      <c:pt idx="234">
                        <c:v>44374</c:v>
                      </c:pt>
                      <c:pt idx="235">
                        <c:v>44381</c:v>
                      </c:pt>
                      <c:pt idx="236">
                        <c:v>44388</c:v>
                      </c:pt>
                      <c:pt idx="237">
                        <c:v>44395</c:v>
                      </c:pt>
                      <c:pt idx="238">
                        <c:v>44402</c:v>
                      </c:pt>
                      <c:pt idx="239">
                        <c:v>44409</c:v>
                      </c:pt>
                      <c:pt idx="240">
                        <c:v>44416</c:v>
                      </c:pt>
                      <c:pt idx="241">
                        <c:v>44423</c:v>
                      </c:pt>
                      <c:pt idx="242">
                        <c:v>44430</c:v>
                      </c:pt>
                      <c:pt idx="243">
                        <c:v>44437</c:v>
                      </c:pt>
                      <c:pt idx="244">
                        <c:v>44444</c:v>
                      </c:pt>
                      <c:pt idx="245">
                        <c:v>44451</c:v>
                      </c:pt>
                      <c:pt idx="246">
                        <c:v>44458</c:v>
                      </c:pt>
                      <c:pt idx="247">
                        <c:v>44465</c:v>
                      </c:pt>
                      <c:pt idx="248">
                        <c:v>44472</c:v>
                      </c:pt>
                      <c:pt idx="249">
                        <c:v>44479</c:v>
                      </c:pt>
                      <c:pt idx="250">
                        <c:v>44486</c:v>
                      </c:pt>
                      <c:pt idx="251">
                        <c:v>44493</c:v>
                      </c:pt>
                      <c:pt idx="252">
                        <c:v>44500</c:v>
                      </c:pt>
                      <c:pt idx="253">
                        <c:v>44507</c:v>
                      </c:pt>
                      <c:pt idx="254">
                        <c:v>44514</c:v>
                      </c:pt>
                      <c:pt idx="255">
                        <c:v>44521</c:v>
                      </c:pt>
                      <c:pt idx="256">
                        <c:v>44528</c:v>
                      </c:pt>
                      <c:pt idx="257">
                        <c:v>44535</c:v>
                      </c:pt>
                      <c:pt idx="258">
                        <c:v>44542</c:v>
                      </c:pt>
                      <c:pt idx="259">
                        <c:v>44549</c:v>
                      </c:pt>
                      <c:pt idx="260">
                        <c:v>44556</c:v>
                      </c:pt>
                      <c:pt idx="261">
                        <c:v>44563</c:v>
                      </c:pt>
                      <c:pt idx="262">
                        <c:v>44570</c:v>
                      </c:pt>
                      <c:pt idx="263">
                        <c:v>44577</c:v>
                      </c:pt>
                      <c:pt idx="264">
                        <c:v>44584</c:v>
                      </c:pt>
                      <c:pt idx="265">
                        <c:v>44591</c:v>
                      </c:pt>
                      <c:pt idx="266">
                        <c:v>44598</c:v>
                      </c:pt>
                      <c:pt idx="267">
                        <c:v>44605</c:v>
                      </c:pt>
                      <c:pt idx="268">
                        <c:v>44612</c:v>
                      </c:pt>
                      <c:pt idx="269">
                        <c:v>44619</c:v>
                      </c:pt>
                      <c:pt idx="270">
                        <c:v>44626</c:v>
                      </c:pt>
                      <c:pt idx="271">
                        <c:v>44633</c:v>
                      </c:pt>
                      <c:pt idx="272">
                        <c:v>44640</c:v>
                      </c:pt>
                      <c:pt idx="273">
                        <c:v>44647</c:v>
                      </c:pt>
                      <c:pt idx="274">
                        <c:v>44654</c:v>
                      </c:pt>
                      <c:pt idx="275">
                        <c:v>44661</c:v>
                      </c:pt>
                      <c:pt idx="276">
                        <c:v>44668</c:v>
                      </c:pt>
                      <c:pt idx="277">
                        <c:v>44675</c:v>
                      </c:pt>
                      <c:pt idx="278">
                        <c:v>44682</c:v>
                      </c:pt>
                      <c:pt idx="279">
                        <c:v>44689</c:v>
                      </c:pt>
                      <c:pt idx="280">
                        <c:v>44696</c:v>
                      </c:pt>
                      <c:pt idx="281">
                        <c:v>44703</c:v>
                      </c:pt>
                      <c:pt idx="282">
                        <c:v>44710</c:v>
                      </c:pt>
                      <c:pt idx="283">
                        <c:v>44717</c:v>
                      </c:pt>
                      <c:pt idx="284">
                        <c:v>44724</c:v>
                      </c:pt>
                      <c:pt idx="285">
                        <c:v>44731</c:v>
                      </c:pt>
                      <c:pt idx="286">
                        <c:v>44738</c:v>
                      </c:pt>
                      <c:pt idx="287">
                        <c:v>44745</c:v>
                      </c:pt>
                      <c:pt idx="288">
                        <c:v>44752</c:v>
                      </c:pt>
                      <c:pt idx="289">
                        <c:v>44759</c:v>
                      </c:pt>
                      <c:pt idx="290">
                        <c:v>44766</c:v>
                      </c:pt>
                      <c:pt idx="291">
                        <c:v>44773</c:v>
                      </c:pt>
                      <c:pt idx="292">
                        <c:v>44780</c:v>
                      </c:pt>
                      <c:pt idx="293">
                        <c:v>44787</c:v>
                      </c:pt>
                      <c:pt idx="294">
                        <c:v>44794</c:v>
                      </c:pt>
                      <c:pt idx="295">
                        <c:v>44801</c:v>
                      </c:pt>
                      <c:pt idx="296">
                        <c:v>44808</c:v>
                      </c:pt>
                      <c:pt idx="297">
                        <c:v>44815</c:v>
                      </c:pt>
                      <c:pt idx="298">
                        <c:v>44822</c:v>
                      </c:pt>
                      <c:pt idx="299">
                        <c:v>44829</c:v>
                      </c:pt>
                      <c:pt idx="300">
                        <c:v>44836</c:v>
                      </c:pt>
                      <c:pt idx="301">
                        <c:v>44843</c:v>
                      </c:pt>
                      <c:pt idx="302">
                        <c:v>44850</c:v>
                      </c:pt>
                      <c:pt idx="303">
                        <c:v>44857</c:v>
                      </c:pt>
                      <c:pt idx="304">
                        <c:v>44864</c:v>
                      </c:pt>
                      <c:pt idx="305">
                        <c:v>44871</c:v>
                      </c:pt>
                      <c:pt idx="306">
                        <c:v>44878</c:v>
                      </c:pt>
                      <c:pt idx="307">
                        <c:v>44885</c:v>
                      </c:pt>
                      <c:pt idx="308">
                        <c:v>44892</c:v>
                      </c:pt>
                      <c:pt idx="309">
                        <c:v>44899</c:v>
                      </c:pt>
                      <c:pt idx="310">
                        <c:v>44906</c:v>
                      </c:pt>
                      <c:pt idx="311">
                        <c:v>44913</c:v>
                      </c:pt>
                      <c:pt idx="312">
                        <c:v>44920</c:v>
                      </c:pt>
                      <c:pt idx="313">
                        <c:v>44927</c:v>
                      </c:pt>
                      <c:pt idx="314">
                        <c:v>44934</c:v>
                      </c:pt>
                      <c:pt idx="315">
                        <c:v>44941</c:v>
                      </c:pt>
                      <c:pt idx="316">
                        <c:v>44948</c:v>
                      </c:pt>
                      <c:pt idx="317">
                        <c:v>44955</c:v>
                      </c:pt>
                      <c:pt idx="318">
                        <c:v>44962</c:v>
                      </c:pt>
                      <c:pt idx="319">
                        <c:v>44969</c:v>
                      </c:pt>
                      <c:pt idx="320">
                        <c:v>44976</c:v>
                      </c:pt>
                      <c:pt idx="321">
                        <c:v>44983</c:v>
                      </c:pt>
                      <c:pt idx="322">
                        <c:v>44990</c:v>
                      </c:pt>
                      <c:pt idx="323">
                        <c:v>44997</c:v>
                      </c:pt>
                      <c:pt idx="324">
                        <c:v>45004</c:v>
                      </c:pt>
                      <c:pt idx="325">
                        <c:v>45011</c:v>
                      </c:pt>
                      <c:pt idx="326">
                        <c:v>45018</c:v>
                      </c:pt>
                      <c:pt idx="327">
                        <c:v>45025</c:v>
                      </c:pt>
                      <c:pt idx="328">
                        <c:v>45032</c:v>
                      </c:pt>
                      <c:pt idx="329">
                        <c:v>45039</c:v>
                      </c:pt>
                      <c:pt idx="330">
                        <c:v>45046</c:v>
                      </c:pt>
                      <c:pt idx="331">
                        <c:v>45053</c:v>
                      </c:pt>
                      <c:pt idx="332">
                        <c:v>45060</c:v>
                      </c:pt>
                      <c:pt idx="333">
                        <c:v>45067</c:v>
                      </c:pt>
                      <c:pt idx="334">
                        <c:v>45074</c:v>
                      </c:pt>
                      <c:pt idx="335">
                        <c:v>45081</c:v>
                      </c:pt>
                      <c:pt idx="336">
                        <c:v>45088</c:v>
                      </c:pt>
                      <c:pt idx="337">
                        <c:v>45095</c:v>
                      </c:pt>
                      <c:pt idx="338">
                        <c:v>45102</c:v>
                      </c:pt>
                      <c:pt idx="339">
                        <c:v>45109</c:v>
                      </c:pt>
                      <c:pt idx="340">
                        <c:v>45116</c:v>
                      </c:pt>
                      <c:pt idx="341">
                        <c:v>45123</c:v>
                      </c:pt>
                      <c:pt idx="342">
                        <c:v>45130</c:v>
                      </c:pt>
                      <c:pt idx="343">
                        <c:v>45137</c:v>
                      </c:pt>
                      <c:pt idx="344">
                        <c:v>45144</c:v>
                      </c:pt>
                      <c:pt idx="345">
                        <c:v>45151</c:v>
                      </c:pt>
                      <c:pt idx="346">
                        <c:v>45158</c:v>
                      </c:pt>
                      <c:pt idx="347">
                        <c:v>45165</c:v>
                      </c:pt>
                      <c:pt idx="348">
                        <c:v>45172</c:v>
                      </c:pt>
                      <c:pt idx="349">
                        <c:v>45179</c:v>
                      </c:pt>
                      <c:pt idx="350">
                        <c:v>45186</c:v>
                      </c:pt>
                      <c:pt idx="351">
                        <c:v>45193</c:v>
                      </c:pt>
                      <c:pt idx="352">
                        <c:v>45200</c:v>
                      </c:pt>
                      <c:pt idx="353">
                        <c:v>45207</c:v>
                      </c:pt>
                      <c:pt idx="354">
                        <c:v>45214</c:v>
                      </c:pt>
                      <c:pt idx="355">
                        <c:v>45221</c:v>
                      </c:pt>
                      <c:pt idx="356">
                        <c:v>45228</c:v>
                      </c:pt>
                      <c:pt idx="357">
                        <c:v>45235</c:v>
                      </c:pt>
                      <c:pt idx="358">
                        <c:v>45242</c:v>
                      </c:pt>
                      <c:pt idx="359">
                        <c:v>45249</c:v>
                      </c:pt>
                      <c:pt idx="360">
                        <c:v>45256</c:v>
                      </c:pt>
                      <c:pt idx="361">
                        <c:v>45263</c:v>
                      </c:pt>
                      <c:pt idx="362">
                        <c:v>45270</c:v>
                      </c:pt>
                      <c:pt idx="363">
                        <c:v>45277</c:v>
                      </c:pt>
                      <c:pt idx="364">
                        <c:v>45284</c:v>
                      </c:pt>
                      <c:pt idx="365">
                        <c:v>45291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'Time Distribution'!$T$3:$T$368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2</c:v>
                      </c:pt>
                      <c:pt idx="139">
                        <c:v>0</c:v>
                      </c:pt>
                      <c:pt idx="140">
                        <c:v>2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1</c:v>
                      </c:pt>
                      <c:pt idx="163">
                        <c:v>2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0</c:v>
                      </c:pt>
                      <c:pt idx="169">
                        <c:v>2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4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0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0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2</c:v>
                      </c:pt>
                      <c:pt idx="229">
                        <c:v>2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3</c:v>
                      </c:pt>
                      <c:pt idx="233">
                        <c:v>1</c:v>
                      </c:pt>
                      <c:pt idx="234">
                        <c:v>2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3</c:v>
                      </c:pt>
                      <c:pt idx="243">
                        <c:v>3</c:v>
                      </c:pt>
                      <c:pt idx="244">
                        <c:v>2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1</c:v>
                      </c:pt>
                      <c:pt idx="248">
                        <c:v>4</c:v>
                      </c:pt>
                      <c:pt idx="249">
                        <c:v>2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3</c:v>
                      </c:pt>
                      <c:pt idx="257">
                        <c:v>1</c:v>
                      </c:pt>
                      <c:pt idx="258">
                        <c:v>3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0</c:v>
                      </c:pt>
                      <c:pt idx="274">
                        <c:v>1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2</c:v>
                      </c:pt>
                      <c:pt idx="278">
                        <c:v>1</c:v>
                      </c:pt>
                      <c:pt idx="279">
                        <c:v>4</c:v>
                      </c:pt>
                      <c:pt idx="280">
                        <c:v>2</c:v>
                      </c:pt>
                      <c:pt idx="281">
                        <c:v>1</c:v>
                      </c:pt>
                      <c:pt idx="282">
                        <c:v>3</c:v>
                      </c:pt>
                      <c:pt idx="283">
                        <c:v>1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0</c:v>
                      </c:pt>
                      <c:pt idx="290">
                        <c:v>2</c:v>
                      </c:pt>
                      <c:pt idx="291">
                        <c:v>2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3</c:v>
                      </c:pt>
                      <c:pt idx="295">
                        <c:v>0</c:v>
                      </c:pt>
                      <c:pt idx="296">
                        <c:v>2</c:v>
                      </c:pt>
                      <c:pt idx="297">
                        <c:v>3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3</c:v>
                      </c:pt>
                      <c:pt idx="302">
                        <c:v>0</c:v>
                      </c:pt>
                      <c:pt idx="303">
                        <c:v>2</c:v>
                      </c:pt>
                      <c:pt idx="304">
                        <c:v>1</c:v>
                      </c:pt>
                      <c:pt idx="305">
                        <c:v>2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2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3</c:v>
                      </c:pt>
                      <c:pt idx="314">
                        <c:v>0</c:v>
                      </c:pt>
                      <c:pt idx="315">
                        <c:v>2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3</c:v>
                      </c:pt>
                      <c:pt idx="322">
                        <c:v>0</c:v>
                      </c:pt>
                      <c:pt idx="323">
                        <c:v>3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1</c:v>
                      </c:pt>
                      <c:pt idx="327">
                        <c:v>0</c:v>
                      </c:pt>
                      <c:pt idx="328">
                        <c:v>2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2</c:v>
                      </c:pt>
                      <c:pt idx="332">
                        <c:v>2</c:v>
                      </c:pt>
                      <c:pt idx="333">
                        <c:v>4</c:v>
                      </c:pt>
                      <c:pt idx="334">
                        <c:v>2</c:v>
                      </c:pt>
                      <c:pt idx="335">
                        <c:v>3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3</c:v>
                      </c:pt>
                      <c:pt idx="339">
                        <c:v>2</c:v>
                      </c:pt>
                      <c:pt idx="340">
                        <c:v>1</c:v>
                      </c:pt>
                      <c:pt idx="341">
                        <c:v>3</c:v>
                      </c:pt>
                      <c:pt idx="342">
                        <c:v>2</c:v>
                      </c:pt>
                      <c:pt idx="343">
                        <c:v>0</c:v>
                      </c:pt>
                      <c:pt idx="344">
                        <c:v>1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2</c:v>
                      </c:pt>
                      <c:pt idx="348">
                        <c:v>1</c:v>
                      </c:pt>
                      <c:pt idx="349">
                        <c:v>0</c:v>
                      </c:pt>
                      <c:pt idx="350">
                        <c:v>1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1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021-4772-952B-D49B701E526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Distribution'!$U$2</c15:sqref>
                        </c15:formulaRef>
                      </c:ext>
                    </c:extLst>
                    <c:strCache>
                      <c:ptCount val="1"/>
                      <c:pt idx="0">
                        <c:v>Mean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Distribution'!$Q$3:$Q$368</c15:sqref>
                        </c15:formulaRef>
                      </c:ext>
                    </c:extLst>
                    <c:numCache>
                      <c:formatCode>m/d/yyyy</c:formatCode>
                      <c:ptCount val="366"/>
                      <c:pt idx="0">
                        <c:v>42736</c:v>
                      </c:pt>
                      <c:pt idx="1">
                        <c:v>42743</c:v>
                      </c:pt>
                      <c:pt idx="2">
                        <c:v>42750</c:v>
                      </c:pt>
                      <c:pt idx="3">
                        <c:v>42757</c:v>
                      </c:pt>
                      <c:pt idx="4">
                        <c:v>42764</c:v>
                      </c:pt>
                      <c:pt idx="5">
                        <c:v>42771</c:v>
                      </c:pt>
                      <c:pt idx="6">
                        <c:v>42778</c:v>
                      </c:pt>
                      <c:pt idx="7">
                        <c:v>42785</c:v>
                      </c:pt>
                      <c:pt idx="8">
                        <c:v>42792</c:v>
                      </c:pt>
                      <c:pt idx="9">
                        <c:v>42799</c:v>
                      </c:pt>
                      <c:pt idx="10">
                        <c:v>42806</c:v>
                      </c:pt>
                      <c:pt idx="11">
                        <c:v>42813</c:v>
                      </c:pt>
                      <c:pt idx="12">
                        <c:v>42820</c:v>
                      </c:pt>
                      <c:pt idx="13">
                        <c:v>42827</c:v>
                      </c:pt>
                      <c:pt idx="14">
                        <c:v>42834</c:v>
                      </c:pt>
                      <c:pt idx="15">
                        <c:v>42841</c:v>
                      </c:pt>
                      <c:pt idx="16">
                        <c:v>42848</c:v>
                      </c:pt>
                      <c:pt idx="17">
                        <c:v>42855</c:v>
                      </c:pt>
                      <c:pt idx="18">
                        <c:v>42862</c:v>
                      </c:pt>
                      <c:pt idx="19">
                        <c:v>42869</c:v>
                      </c:pt>
                      <c:pt idx="20">
                        <c:v>42876</c:v>
                      </c:pt>
                      <c:pt idx="21">
                        <c:v>42883</c:v>
                      </c:pt>
                      <c:pt idx="22">
                        <c:v>42890</c:v>
                      </c:pt>
                      <c:pt idx="23">
                        <c:v>42897</c:v>
                      </c:pt>
                      <c:pt idx="24">
                        <c:v>42904</c:v>
                      </c:pt>
                      <c:pt idx="25">
                        <c:v>42911</c:v>
                      </c:pt>
                      <c:pt idx="26">
                        <c:v>42918</c:v>
                      </c:pt>
                      <c:pt idx="27">
                        <c:v>42925</c:v>
                      </c:pt>
                      <c:pt idx="28">
                        <c:v>42932</c:v>
                      </c:pt>
                      <c:pt idx="29">
                        <c:v>42939</c:v>
                      </c:pt>
                      <c:pt idx="30">
                        <c:v>42946</c:v>
                      </c:pt>
                      <c:pt idx="31">
                        <c:v>42953</c:v>
                      </c:pt>
                      <c:pt idx="32">
                        <c:v>42960</c:v>
                      </c:pt>
                      <c:pt idx="33">
                        <c:v>42967</c:v>
                      </c:pt>
                      <c:pt idx="34">
                        <c:v>42974</c:v>
                      </c:pt>
                      <c:pt idx="35">
                        <c:v>42981</c:v>
                      </c:pt>
                      <c:pt idx="36">
                        <c:v>42988</c:v>
                      </c:pt>
                      <c:pt idx="37">
                        <c:v>42995</c:v>
                      </c:pt>
                      <c:pt idx="38">
                        <c:v>43002</c:v>
                      </c:pt>
                      <c:pt idx="39">
                        <c:v>43009</c:v>
                      </c:pt>
                      <c:pt idx="40">
                        <c:v>43016</c:v>
                      </c:pt>
                      <c:pt idx="41">
                        <c:v>43023</c:v>
                      </c:pt>
                      <c:pt idx="42">
                        <c:v>43030</c:v>
                      </c:pt>
                      <c:pt idx="43">
                        <c:v>43037</c:v>
                      </c:pt>
                      <c:pt idx="44">
                        <c:v>43044</c:v>
                      </c:pt>
                      <c:pt idx="45">
                        <c:v>43051</c:v>
                      </c:pt>
                      <c:pt idx="46">
                        <c:v>43058</c:v>
                      </c:pt>
                      <c:pt idx="47">
                        <c:v>43065</c:v>
                      </c:pt>
                      <c:pt idx="48">
                        <c:v>43072</c:v>
                      </c:pt>
                      <c:pt idx="49">
                        <c:v>43079</c:v>
                      </c:pt>
                      <c:pt idx="50">
                        <c:v>43086</c:v>
                      </c:pt>
                      <c:pt idx="51">
                        <c:v>43093</c:v>
                      </c:pt>
                      <c:pt idx="52">
                        <c:v>43100</c:v>
                      </c:pt>
                      <c:pt idx="53">
                        <c:v>43107</c:v>
                      </c:pt>
                      <c:pt idx="54">
                        <c:v>43114</c:v>
                      </c:pt>
                      <c:pt idx="55">
                        <c:v>43121</c:v>
                      </c:pt>
                      <c:pt idx="56">
                        <c:v>43128</c:v>
                      </c:pt>
                      <c:pt idx="57">
                        <c:v>43135</c:v>
                      </c:pt>
                      <c:pt idx="58">
                        <c:v>43142</c:v>
                      </c:pt>
                      <c:pt idx="59">
                        <c:v>43149</c:v>
                      </c:pt>
                      <c:pt idx="60">
                        <c:v>43156</c:v>
                      </c:pt>
                      <c:pt idx="61">
                        <c:v>43163</c:v>
                      </c:pt>
                      <c:pt idx="62">
                        <c:v>43170</c:v>
                      </c:pt>
                      <c:pt idx="63">
                        <c:v>43177</c:v>
                      </c:pt>
                      <c:pt idx="64">
                        <c:v>43184</c:v>
                      </c:pt>
                      <c:pt idx="65">
                        <c:v>43191</c:v>
                      </c:pt>
                      <c:pt idx="66">
                        <c:v>43198</c:v>
                      </c:pt>
                      <c:pt idx="67">
                        <c:v>43205</c:v>
                      </c:pt>
                      <c:pt idx="68">
                        <c:v>43212</c:v>
                      </c:pt>
                      <c:pt idx="69">
                        <c:v>43219</c:v>
                      </c:pt>
                      <c:pt idx="70">
                        <c:v>43226</c:v>
                      </c:pt>
                      <c:pt idx="71">
                        <c:v>43233</c:v>
                      </c:pt>
                      <c:pt idx="72">
                        <c:v>43240</c:v>
                      </c:pt>
                      <c:pt idx="73">
                        <c:v>43247</c:v>
                      </c:pt>
                      <c:pt idx="74">
                        <c:v>43254</c:v>
                      </c:pt>
                      <c:pt idx="75">
                        <c:v>43261</c:v>
                      </c:pt>
                      <c:pt idx="76">
                        <c:v>43268</c:v>
                      </c:pt>
                      <c:pt idx="77">
                        <c:v>43275</c:v>
                      </c:pt>
                      <c:pt idx="78">
                        <c:v>43282</c:v>
                      </c:pt>
                      <c:pt idx="79">
                        <c:v>43289</c:v>
                      </c:pt>
                      <c:pt idx="80">
                        <c:v>43296</c:v>
                      </c:pt>
                      <c:pt idx="81">
                        <c:v>43303</c:v>
                      </c:pt>
                      <c:pt idx="82">
                        <c:v>43310</c:v>
                      </c:pt>
                      <c:pt idx="83">
                        <c:v>43317</c:v>
                      </c:pt>
                      <c:pt idx="84">
                        <c:v>43324</c:v>
                      </c:pt>
                      <c:pt idx="85">
                        <c:v>43331</c:v>
                      </c:pt>
                      <c:pt idx="86">
                        <c:v>43338</c:v>
                      </c:pt>
                      <c:pt idx="87">
                        <c:v>43345</c:v>
                      </c:pt>
                      <c:pt idx="88">
                        <c:v>43352</c:v>
                      </c:pt>
                      <c:pt idx="89">
                        <c:v>43359</c:v>
                      </c:pt>
                      <c:pt idx="90">
                        <c:v>43366</c:v>
                      </c:pt>
                      <c:pt idx="91">
                        <c:v>43373</c:v>
                      </c:pt>
                      <c:pt idx="92">
                        <c:v>43380</c:v>
                      </c:pt>
                      <c:pt idx="93">
                        <c:v>43387</c:v>
                      </c:pt>
                      <c:pt idx="94">
                        <c:v>43394</c:v>
                      </c:pt>
                      <c:pt idx="95">
                        <c:v>43401</c:v>
                      </c:pt>
                      <c:pt idx="96">
                        <c:v>43408</c:v>
                      </c:pt>
                      <c:pt idx="97">
                        <c:v>43415</c:v>
                      </c:pt>
                      <c:pt idx="98">
                        <c:v>43422</c:v>
                      </c:pt>
                      <c:pt idx="99">
                        <c:v>43429</c:v>
                      </c:pt>
                      <c:pt idx="100">
                        <c:v>43436</c:v>
                      </c:pt>
                      <c:pt idx="101">
                        <c:v>43443</c:v>
                      </c:pt>
                      <c:pt idx="102">
                        <c:v>43450</c:v>
                      </c:pt>
                      <c:pt idx="103">
                        <c:v>43457</c:v>
                      </c:pt>
                      <c:pt idx="104">
                        <c:v>43464</c:v>
                      </c:pt>
                      <c:pt idx="105">
                        <c:v>43471</c:v>
                      </c:pt>
                      <c:pt idx="106">
                        <c:v>43478</c:v>
                      </c:pt>
                      <c:pt idx="107">
                        <c:v>43485</c:v>
                      </c:pt>
                      <c:pt idx="108">
                        <c:v>43492</c:v>
                      </c:pt>
                      <c:pt idx="109">
                        <c:v>43499</c:v>
                      </c:pt>
                      <c:pt idx="110">
                        <c:v>43506</c:v>
                      </c:pt>
                      <c:pt idx="111">
                        <c:v>43513</c:v>
                      </c:pt>
                      <c:pt idx="112">
                        <c:v>43520</c:v>
                      </c:pt>
                      <c:pt idx="113">
                        <c:v>43527</c:v>
                      </c:pt>
                      <c:pt idx="114">
                        <c:v>43534</c:v>
                      </c:pt>
                      <c:pt idx="115">
                        <c:v>43541</c:v>
                      </c:pt>
                      <c:pt idx="116">
                        <c:v>43548</c:v>
                      </c:pt>
                      <c:pt idx="117">
                        <c:v>43555</c:v>
                      </c:pt>
                      <c:pt idx="118">
                        <c:v>43562</c:v>
                      </c:pt>
                      <c:pt idx="119">
                        <c:v>43569</c:v>
                      </c:pt>
                      <c:pt idx="120">
                        <c:v>43576</c:v>
                      </c:pt>
                      <c:pt idx="121">
                        <c:v>43583</c:v>
                      </c:pt>
                      <c:pt idx="122">
                        <c:v>43590</c:v>
                      </c:pt>
                      <c:pt idx="123">
                        <c:v>43597</c:v>
                      </c:pt>
                      <c:pt idx="124">
                        <c:v>43604</c:v>
                      </c:pt>
                      <c:pt idx="125">
                        <c:v>43611</c:v>
                      </c:pt>
                      <c:pt idx="126">
                        <c:v>43618</c:v>
                      </c:pt>
                      <c:pt idx="127">
                        <c:v>43625</c:v>
                      </c:pt>
                      <c:pt idx="128">
                        <c:v>43632</c:v>
                      </c:pt>
                      <c:pt idx="129">
                        <c:v>43639</c:v>
                      </c:pt>
                      <c:pt idx="130">
                        <c:v>43646</c:v>
                      </c:pt>
                      <c:pt idx="131">
                        <c:v>43653</c:v>
                      </c:pt>
                      <c:pt idx="132">
                        <c:v>43660</c:v>
                      </c:pt>
                      <c:pt idx="133">
                        <c:v>43667</c:v>
                      </c:pt>
                      <c:pt idx="134">
                        <c:v>43674</c:v>
                      </c:pt>
                      <c:pt idx="135">
                        <c:v>43681</c:v>
                      </c:pt>
                      <c:pt idx="136">
                        <c:v>43688</c:v>
                      </c:pt>
                      <c:pt idx="137">
                        <c:v>43695</c:v>
                      </c:pt>
                      <c:pt idx="138">
                        <c:v>43702</c:v>
                      </c:pt>
                      <c:pt idx="139">
                        <c:v>43709</c:v>
                      </c:pt>
                      <c:pt idx="140">
                        <c:v>43716</c:v>
                      </c:pt>
                      <c:pt idx="141">
                        <c:v>43723</c:v>
                      </c:pt>
                      <c:pt idx="142">
                        <c:v>43730</c:v>
                      </c:pt>
                      <c:pt idx="143">
                        <c:v>43737</c:v>
                      </c:pt>
                      <c:pt idx="144">
                        <c:v>43744</c:v>
                      </c:pt>
                      <c:pt idx="145">
                        <c:v>43751</c:v>
                      </c:pt>
                      <c:pt idx="146">
                        <c:v>43758</c:v>
                      </c:pt>
                      <c:pt idx="147">
                        <c:v>43765</c:v>
                      </c:pt>
                      <c:pt idx="148">
                        <c:v>43772</c:v>
                      </c:pt>
                      <c:pt idx="149">
                        <c:v>43779</c:v>
                      </c:pt>
                      <c:pt idx="150">
                        <c:v>43786</c:v>
                      </c:pt>
                      <c:pt idx="151">
                        <c:v>43793</c:v>
                      </c:pt>
                      <c:pt idx="152">
                        <c:v>43800</c:v>
                      </c:pt>
                      <c:pt idx="153">
                        <c:v>43807</c:v>
                      </c:pt>
                      <c:pt idx="154">
                        <c:v>43814</c:v>
                      </c:pt>
                      <c:pt idx="155">
                        <c:v>43821</c:v>
                      </c:pt>
                      <c:pt idx="156">
                        <c:v>43828</c:v>
                      </c:pt>
                      <c:pt idx="157">
                        <c:v>43835</c:v>
                      </c:pt>
                      <c:pt idx="158">
                        <c:v>43842</c:v>
                      </c:pt>
                      <c:pt idx="159">
                        <c:v>43849</c:v>
                      </c:pt>
                      <c:pt idx="160">
                        <c:v>43856</c:v>
                      </c:pt>
                      <c:pt idx="161">
                        <c:v>43863</c:v>
                      </c:pt>
                      <c:pt idx="162">
                        <c:v>43870</c:v>
                      </c:pt>
                      <c:pt idx="163">
                        <c:v>43877</c:v>
                      </c:pt>
                      <c:pt idx="164">
                        <c:v>43884</c:v>
                      </c:pt>
                      <c:pt idx="165">
                        <c:v>43891</c:v>
                      </c:pt>
                      <c:pt idx="166">
                        <c:v>43898</c:v>
                      </c:pt>
                      <c:pt idx="167">
                        <c:v>43905</c:v>
                      </c:pt>
                      <c:pt idx="168">
                        <c:v>43912</c:v>
                      </c:pt>
                      <c:pt idx="169">
                        <c:v>43919</c:v>
                      </c:pt>
                      <c:pt idx="170">
                        <c:v>43926</c:v>
                      </c:pt>
                      <c:pt idx="171">
                        <c:v>43933</c:v>
                      </c:pt>
                      <c:pt idx="172">
                        <c:v>43940</c:v>
                      </c:pt>
                      <c:pt idx="173">
                        <c:v>43947</c:v>
                      </c:pt>
                      <c:pt idx="174">
                        <c:v>43954</c:v>
                      </c:pt>
                      <c:pt idx="175">
                        <c:v>43961</c:v>
                      </c:pt>
                      <c:pt idx="176">
                        <c:v>43968</c:v>
                      </c:pt>
                      <c:pt idx="177">
                        <c:v>43975</c:v>
                      </c:pt>
                      <c:pt idx="178">
                        <c:v>43982</c:v>
                      </c:pt>
                      <c:pt idx="179">
                        <c:v>43989</c:v>
                      </c:pt>
                      <c:pt idx="180">
                        <c:v>43996</c:v>
                      </c:pt>
                      <c:pt idx="181">
                        <c:v>44003</c:v>
                      </c:pt>
                      <c:pt idx="182">
                        <c:v>44010</c:v>
                      </c:pt>
                      <c:pt idx="183">
                        <c:v>44017</c:v>
                      </c:pt>
                      <c:pt idx="184">
                        <c:v>44024</c:v>
                      </c:pt>
                      <c:pt idx="185">
                        <c:v>44031</c:v>
                      </c:pt>
                      <c:pt idx="186">
                        <c:v>44038</c:v>
                      </c:pt>
                      <c:pt idx="187">
                        <c:v>44045</c:v>
                      </c:pt>
                      <c:pt idx="188">
                        <c:v>44052</c:v>
                      </c:pt>
                      <c:pt idx="189">
                        <c:v>44059</c:v>
                      </c:pt>
                      <c:pt idx="190">
                        <c:v>44066</c:v>
                      </c:pt>
                      <c:pt idx="191">
                        <c:v>44073</c:v>
                      </c:pt>
                      <c:pt idx="192">
                        <c:v>44080</c:v>
                      </c:pt>
                      <c:pt idx="193">
                        <c:v>44087</c:v>
                      </c:pt>
                      <c:pt idx="194">
                        <c:v>44094</c:v>
                      </c:pt>
                      <c:pt idx="195">
                        <c:v>44101</c:v>
                      </c:pt>
                      <c:pt idx="196">
                        <c:v>44108</c:v>
                      </c:pt>
                      <c:pt idx="197">
                        <c:v>44115</c:v>
                      </c:pt>
                      <c:pt idx="198">
                        <c:v>44122</c:v>
                      </c:pt>
                      <c:pt idx="199">
                        <c:v>44129</c:v>
                      </c:pt>
                      <c:pt idx="200">
                        <c:v>44136</c:v>
                      </c:pt>
                      <c:pt idx="201">
                        <c:v>44143</c:v>
                      </c:pt>
                      <c:pt idx="202">
                        <c:v>44150</c:v>
                      </c:pt>
                      <c:pt idx="203">
                        <c:v>44157</c:v>
                      </c:pt>
                      <c:pt idx="204">
                        <c:v>44164</c:v>
                      </c:pt>
                      <c:pt idx="205">
                        <c:v>44171</c:v>
                      </c:pt>
                      <c:pt idx="206">
                        <c:v>44178</c:v>
                      </c:pt>
                      <c:pt idx="207">
                        <c:v>44185</c:v>
                      </c:pt>
                      <c:pt idx="208">
                        <c:v>44192</c:v>
                      </c:pt>
                      <c:pt idx="209">
                        <c:v>44199</c:v>
                      </c:pt>
                      <c:pt idx="210">
                        <c:v>44206</c:v>
                      </c:pt>
                      <c:pt idx="211">
                        <c:v>44213</c:v>
                      </c:pt>
                      <c:pt idx="212">
                        <c:v>44220</c:v>
                      </c:pt>
                      <c:pt idx="213">
                        <c:v>44227</c:v>
                      </c:pt>
                      <c:pt idx="214">
                        <c:v>44234</c:v>
                      </c:pt>
                      <c:pt idx="215">
                        <c:v>44241</c:v>
                      </c:pt>
                      <c:pt idx="216">
                        <c:v>44248</c:v>
                      </c:pt>
                      <c:pt idx="217">
                        <c:v>44255</c:v>
                      </c:pt>
                      <c:pt idx="218">
                        <c:v>44262</c:v>
                      </c:pt>
                      <c:pt idx="219">
                        <c:v>44269</c:v>
                      </c:pt>
                      <c:pt idx="220">
                        <c:v>44276</c:v>
                      </c:pt>
                      <c:pt idx="221">
                        <c:v>44283</c:v>
                      </c:pt>
                      <c:pt idx="222">
                        <c:v>44290</c:v>
                      </c:pt>
                      <c:pt idx="223">
                        <c:v>44297</c:v>
                      </c:pt>
                      <c:pt idx="224">
                        <c:v>44304</c:v>
                      </c:pt>
                      <c:pt idx="225">
                        <c:v>44311</c:v>
                      </c:pt>
                      <c:pt idx="226">
                        <c:v>44318</c:v>
                      </c:pt>
                      <c:pt idx="227">
                        <c:v>44325</c:v>
                      </c:pt>
                      <c:pt idx="228">
                        <c:v>44332</c:v>
                      </c:pt>
                      <c:pt idx="229">
                        <c:v>44339</c:v>
                      </c:pt>
                      <c:pt idx="230">
                        <c:v>44346</c:v>
                      </c:pt>
                      <c:pt idx="231">
                        <c:v>44353</c:v>
                      </c:pt>
                      <c:pt idx="232">
                        <c:v>44360</c:v>
                      </c:pt>
                      <c:pt idx="233">
                        <c:v>44367</c:v>
                      </c:pt>
                      <c:pt idx="234">
                        <c:v>44374</c:v>
                      </c:pt>
                      <c:pt idx="235">
                        <c:v>44381</c:v>
                      </c:pt>
                      <c:pt idx="236">
                        <c:v>44388</c:v>
                      </c:pt>
                      <c:pt idx="237">
                        <c:v>44395</c:v>
                      </c:pt>
                      <c:pt idx="238">
                        <c:v>44402</c:v>
                      </c:pt>
                      <c:pt idx="239">
                        <c:v>44409</c:v>
                      </c:pt>
                      <c:pt idx="240">
                        <c:v>44416</c:v>
                      </c:pt>
                      <c:pt idx="241">
                        <c:v>44423</c:v>
                      </c:pt>
                      <c:pt idx="242">
                        <c:v>44430</c:v>
                      </c:pt>
                      <c:pt idx="243">
                        <c:v>44437</c:v>
                      </c:pt>
                      <c:pt idx="244">
                        <c:v>44444</c:v>
                      </c:pt>
                      <c:pt idx="245">
                        <c:v>44451</c:v>
                      </c:pt>
                      <c:pt idx="246">
                        <c:v>44458</c:v>
                      </c:pt>
                      <c:pt idx="247">
                        <c:v>44465</c:v>
                      </c:pt>
                      <c:pt idx="248">
                        <c:v>44472</c:v>
                      </c:pt>
                      <c:pt idx="249">
                        <c:v>44479</c:v>
                      </c:pt>
                      <c:pt idx="250">
                        <c:v>44486</c:v>
                      </c:pt>
                      <c:pt idx="251">
                        <c:v>44493</c:v>
                      </c:pt>
                      <c:pt idx="252">
                        <c:v>44500</c:v>
                      </c:pt>
                      <c:pt idx="253">
                        <c:v>44507</c:v>
                      </c:pt>
                      <c:pt idx="254">
                        <c:v>44514</c:v>
                      </c:pt>
                      <c:pt idx="255">
                        <c:v>44521</c:v>
                      </c:pt>
                      <c:pt idx="256">
                        <c:v>44528</c:v>
                      </c:pt>
                      <c:pt idx="257">
                        <c:v>44535</c:v>
                      </c:pt>
                      <c:pt idx="258">
                        <c:v>44542</c:v>
                      </c:pt>
                      <c:pt idx="259">
                        <c:v>44549</c:v>
                      </c:pt>
                      <c:pt idx="260">
                        <c:v>44556</c:v>
                      </c:pt>
                      <c:pt idx="261">
                        <c:v>44563</c:v>
                      </c:pt>
                      <c:pt idx="262">
                        <c:v>44570</c:v>
                      </c:pt>
                      <c:pt idx="263">
                        <c:v>44577</c:v>
                      </c:pt>
                      <c:pt idx="264">
                        <c:v>44584</c:v>
                      </c:pt>
                      <c:pt idx="265">
                        <c:v>44591</c:v>
                      </c:pt>
                      <c:pt idx="266">
                        <c:v>44598</c:v>
                      </c:pt>
                      <c:pt idx="267">
                        <c:v>44605</c:v>
                      </c:pt>
                      <c:pt idx="268">
                        <c:v>44612</c:v>
                      </c:pt>
                      <c:pt idx="269">
                        <c:v>44619</c:v>
                      </c:pt>
                      <c:pt idx="270">
                        <c:v>44626</c:v>
                      </c:pt>
                      <c:pt idx="271">
                        <c:v>44633</c:v>
                      </c:pt>
                      <c:pt idx="272">
                        <c:v>44640</c:v>
                      </c:pt>
                      <c:pt idx="273">
                        <c:v>44647</c:v>
                      </c:pt>
                      <c:pt idx="274">
                        <c:v>44654</c:v>
                      </c:pt>
                      <c:pt idx="275">
                        <c:v>44661</c:v>
                      </c:pt>
                      <c:pt idx="276">
                        <c:v>44668</c:v>
                      </c:pt>
                      <c:pt idx="277">
                        <c:v>44675</c:v>
                      </c:pt>
                      <c:pt idx="278">
                        <c:v>44682</c:v>
                      </c:pt>
                      <c:pt idx="279">
                        <c:v>44689</c:v>
                      </c:pt>
                      <c:pt idx="280">
                        <c:v>44696</c:v>
                      </c:pt>
                      <c:pt idx="281">
                        <c:v>44703</c:v>
                      </c:pt>
                      <c:pt idx="282">
                        <c:v>44710</c:v>
                      </c:pt>
                      <c:pt idx="283">
                        <c:v>44717</c:v>
                      </c:pt>
                      <c:pt idx="284">
                        <c:v>44724</c:v>
                      </c:pt>
                      <c:pt idx="285">
                        <c:v>44731</c:v>
                      </c:pt>
                      <c:pt idx="286">
                        <c:v>44738</c:v>
                      </c:pt>
                      <c:pt idx="287">
                        <c:v>44745</c:v>
                      </c:pt>
                      <c:pt idx="288">
                        <c:v>44752</c:v>
                      </c:pt>
                      <c:pt idx="289">
                        <c:v>44759</c:v>
                      </c:pt>
                      <c:pt idx="290">
                        <c:v>44766</c:v>
                      </c:pt>
                      <c:pt idx="291">
                        <c:v>44773</c:v>
                      </c:pt>
                      <c:pt idx="292">
                        <c:v>44780</c:v>
                      </c:pt>
                      <c:pt idx="293">
                        <c:v>44787</c:v>
                      </c:pt>
                      <c:pt idx="294">
                        <c:v>44794</c:v>
                      </c:pt>
                      <c:pt idx="295">
                        <c:v>44801</c:v>
                      </c:pt>
                      <c:pt idx="296">
                        <c:v>44808</c:v>
                      </c:pt>
                      <c:pt idx="297">
                        <c:v>44815</c:v>
                      </c:pt>
                      <c:pt idx="298">
                        <c:v>44822</c:v>
                      </c:pt>
                      <c:pt idx="299">
                        <c:v>44829</c:v>
                      </c:pt>
                      <c:pt idx="300">
                        <c:v>44836</c:v>
                      </c:pt>
                      <c:pt idx="301">
                        <c:v>44843</c:v>
                      </c:pt>
                      <c:pt idx="302">
                        <c:v>44850</c:v>
                      </c:pt>
                      <c:pt idx="303">
                        <c:v>44857</c:v>
                      </c:pt>
                      <c:pt idx="304">
                        <c:v>44864</c:v>
                      </c:pt>
                      <c:pt idx="305">
                        <c:v>44871</c:v>
                      </c:pt>
                      <c:pt idx="306">
                        <c:v>44878</c:v>
                      </c:pt>
                      <c:pt idx="307">
                        <c:v>44885</c:v>
                      </c:pt>
                      <c:pt idx="308">
                        <c:v>44892</c:v>
                      </c:pt>
                      <c:pt idx="309">
                        <c:v>44899</c:v>
                      </c:pt>
                      <c:pt idx="310">
                        <c:v>44906</c:v>
                      </c:pt>
                      <c:pt idx="311">
                        <c:v>44913</c:v>
                      </c:pt>
                      <c:pt idx="312">
                        <c:v>44920</c:v>
                      </c:pt>
                      <c:pt idx="313">
                        <c:v>44927</c:v>
                      </c:pt>
                      <c:pt idx="314">
                        <c:v>44934</c:v>
                      </c:pt>
                      <c:pt idx="315">
                        <c:v>44941</c:v>
                      </c:pt>
                      <c:pt idx="316">
                        <c:v>44948</c:v>
                      </c:pt>
                      <c:pt idx="317">
                        <c:v>44955</c:v>
                      </c:pt>
                      <c:pt idx="318">
                        <c:v>44962</c:v>
                      </c:pt>
                      <c:pt idx="319">
                        <c:v>44969</c:v>
                      </c:pt>
                      <c:pt idx="320">
                        <c:v>44976</c:v>
                      </c:pt>
                      <c:pt idx="321">
                        <c:v>44983</c:v>
                      </c:pt>
                      <c:pt idx="322">
                        <c:v>44990</c:v>
                      </c:pt>
                      <c:pt idx="323">
                        <c:v>44997</c:v>
                      </c:pt>
                      <c:pt idx="324">
                        <c:v>45004</c:v>
                      </c:pt>
                      <c:pt idx="325">
                        <c:v>45011</c:v>
                      </c:pt>
                      <c:pt idx="326">
                        <c:v>45018</c:v>
                      </c:pt>
                      <c:pt idx="327">
                        <c:v>45025</c:v>
                      </c:pt>
                      <c:pt idx="328">
                        <c:v>45032</c:v>
                      </c:pt>
                      <c:pt idx="329">
                        <c:v>45039</c:v>
                      </c:pt>
                      <c:pt idx="330">
                        <c:v>45046</c:v>
                      </c:pt>
                      <c:pt idx="331">
                        <c:v>45053</c:v>
                      </c:pt>
                      <c:pt idx="332">
                        <c:v>45060</c:v>
                      </c:pt>
                      <c:pt idx="333">
                        <c:v>45067</c:v>
                      </c:pt>
                      <c:pt idx="334">
                        <c:v>45074</c:v>
                      </c:pt>
                      <c:pt idx="335">
                        <c:v>45081</c:v>
                      </c:pt>
                      <c:pt idx="336">
                        <c:v>45088</c:v>
                      </c:pt>
                      <c:pt idx="337">
                        <c:v>45095</c:v>
                      </c:pt>
                      <c:pt idx="338">
                        <c:v>45102</c:v>
                      </c:pt>
                      <c:pt idx="339">
                        <c:v>45109</c:v>
                      </c:pt>
                      <c:pt idx="340">
                        <c:v>45116</c:v>
                      </c:pt>
                      <c:pt idx="341">
                        <c:v>45123</c:v>
                      </c:pt>
                      <c:pt idx="342">
                        <c:v>45130</c:v>
                      </c:pt>
                      <c:pt idx="343">
                        <c:v>45137</c:v>
                      </c:pt>
                      <c:pt idx="344">
                        <c:v>45144</c:v>
                      </c:pt>
                      <c:pt idx="345">
                        <c:v>45151</c:v>
                      </c:pt>
                      <c:pt idx="346">
                        <c:v>45158</c:v>
                      </c:pt>
                      <c:pt idx="347">
                        <c:v>45165</c:v>
                      </c:pt>
                      <c:pt idx="348">
                        <c:v>45172</c:v>
                      </c:pt>
                      <c:pt idx="349">
                        <c:v>45179</c:v>
                      </c:pt>
                      <c:pt idx="350">
                        <c:v>45186</c:v>
                      </c:pt>
                      <c:pt idx="351">
                        <c:v>45193</c:v>
                      </c:pt>
                      <c:pt idx="352">
                        <c:v>45200</c:v>
                      </c:pt>
                      <c:pt idx="353">
                        <c:v>45207</c:v>
                      </c:pt>
                      <c:pt idx="354">
                        <c:v>45214</c:v>
                      </c:pt>
                      <c:pt idx="355">
                        <c:v>45221</c:v>
                      </c:pt>
                      <c:pt idx="356">
                        <c:v>45228</c:v>
                      </c:pt>
                      <c:pt idx="357">
                        <c:v>45235</c:v>
                      </c:pt>
                      <c:pt idx="358">
                        <c:v>45242</c:v>
                      </c:pt>
                      <c:pt idx="359">
                        <c:v>45249</c:v>
                      </c:pt>
                      <c:pt idx="360">
                        <c:v>45256</c:v>
                      </c:pt>
                      <c:pt idx="361">
                        <c:v>45263</c:v>
                      </c:pt>
                      <c:pt idx="362">
                        <c:v>45270</c:v>
                      </c:pt>
                      <c:pt idx="363">
                        <c:v>45277</c:v>
                      </c:pt>
                      <c:pt idx="364">
                        <c:v>45284</c:v>
                      </c:pt>
                      <c:pt idx="365">
                        <c:v>45291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Distribution'!$U$3:$U$368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1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1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2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1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2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3</c:v>
                      </c:pt>
                      <c:pt idx="188">
                        <c:v>0</c:v>
                      </c:pt>
                      <c:pt idx="189">
                        <c:v>3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1</c:v>
                      </c:pt>
                      <c:pt idx="207">
                        <c:v>0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0</c:v>
                      </c:pt>
                      <c:pt idx="219">
                        <c:v>1</c:v>
                      </c:pt>
                      <c:pt idx="220">
                        <c:v>4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3</c:v>
                      </c:pt>
                      <c:pt idx="227">
                        <c:v>2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3</c:v>
                      </c:pt>
                      <c:pt idx="232">
                        <c:v>1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3</c:v>
                      </c:pt>
                      <c:pt idx="239">
                        <c:v>4</c:v>
                      </c:pt>
                      <c:pt idx="240">
                        <c:v>0</c:v>
                      </c:pt>
                      <c:pt idx="241">
                        <c:v>2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2</c:v>
                      </c:pt>
                      <c:pt idx="254">
                        <c:v>1</c:v>
                      </c:pt>
                      <c:pt idx="255">
                        <c:v>2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2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2</c:v>
                      </c:pt>
                      <c:pt idx="265">
                        <c:v>6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4</c:v>
                      </c:pt>
                      <c:pt idx="269">
                        <c:v>3</c:v>
                      </c:pt>
                      <c:pt idx="270">
                        <c:v>1</c:v>
                      </c:pt>
                      <c:pt idx="271">
                        <c:v>2</c:v>
                      </c:pt>
                      <c:pt idx="272">
                        <c:v>1</c:v>
                      </c:pt>
                      <c:pt idx="273">
                        <c:v>4</c:v>
                      </c:pt>
                      <c:pt idx="274">
                        <c:v>1</c:v>
                      </c:pt>
                      <c:pt idx="275">
                        <c:v>3</c:v>
                      </c:pt>
                      <c:pt idx="276">
                        <c:v>4</c:v>
                      </c:pt>
                      <c:pt idx="277">
                        <c:v>1</c:v>
                      </c:pt>
                      <c:pt idx="278">
                        <c:v>3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0</c:v>
                      </c:pt>
                      <c:pt idx="286">
                        <c:v>2</c:v>
                      </c:pt>
                      <c:pt idx="287">
                        <c:v>2</c:v>
                      </c:pt>
                      <c:pt idx="288">
                        <c:v>1</c:v>
                      </c:pt>
                      <c:pt idx="289">
                        <c:v>3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0</c:v>
                      </c:pt>
                      <c:pt idx="295">
                        <c:v>4</c:v>
                      </c:pt>
                      <c:pt idx="296">
                        <c:v>4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2</c:v>
                      </c:pt>
                      <c:pt idx="301">
                        <c:v>1</c:v>
                      </c:pt>
                      <c:pt idx="302">
                        <c:v>4</c:v>
                      </c:pt>
                      <c:pt idx="303">
                        <c:v>0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2</c:v>
                      </c:pt>
                      <c:pt idx="315">
                        <c:v>0</c:v>
                      </c:pt>
                      <c:pt idx="316">
                        <c:v>3</c:v>
                      </c:pt>
                      <c:pt idx="317">
                        <c:v>2</c:v>
                      </c:pt>
                      <c:pt idx="318">
                        <c:v>4</c:v>
                      </c:pt>
                      <c:pt idx="319">
                        <c:v>0</c:v>
                      </c:pt>
                      <c:pt idx="320">
                        <c:v>3</c:v>
                      </c:pt>
                      <c:pt idx="321">
                        <c:v>1</c:v>
                      </c:pt>
                      <c:pt idx="322">
                        <c:v>3</c:v>
                      </c:pt>
                      <c:pt idx="323">
                        <c:v>2</c:v>
                      </c:pt>
                      <c:pt idx="324">
                        <c:v>3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5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2</c:v>
                      </c:pt>
                      <c:pt idx="333">
                        <c:v>1</c:v>
                      </c:pt>
                      <c:pt idx="334">
                        <c:v>3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3</c:v>
                      </c:pt>
                      <c:pt idx="341">
                        <c:v>1</c:v>
                      </c:pt>
                      <c:pt idx="342">
                        <c:v>2</c:v>
                      </c:pt>
                      <c:pt idx="343">
                        <c:v>3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3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021-4772-952B-D49B701E5265}"/>
                  </c:ext>
                </c:extLst>
              </c15:ser>
            </c15:filteredScatterSeries>
          </c:ext>
        </c:extLst>
      </c:scatterChart>
      <c:valAx>
        <c:axId val="1074940464"/>
        <c:scaling>
          <c:orientation val="minMax"/>
          <c:max val="45291"/>
          <c:min val="42736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19904"/>
        <c:crosses val="autoZero"/>
        <c:crossBetween val="midCat"/>
      </c:valAx>
      <c:valAx>
        <c:axId val="3250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BI-Weekly Adjusted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Distribution'!$X$2</c:f>
              <c:strCache>
                <c:ptCount val="1"/>
                <c:pt idx="0">
                  <c:v>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'Time Distribution'!$W$3:$W$186</c:f>
              <c:numCache>
                <c:formatCode>m/d/yyyy</c:formatCode>
                <c:ptCount val="184"/>
                <c:pt idx="0">
                  <c:v>42736</c:v>
                </c:pt>
                <c:pt idx="1">
                  <c:v>42750</c:v>
                </c:pt>
                <c:pt idx="2">
                  <c:v>42764</c:v>
                </c:pt>
                <c:pt idx="3">
                  <c:v>42778</c:v>
                </c:pt>
                <c:pt idx="4">
                  <c:v>42792</c:v>
                </c:pt>
                <c:pt idx="5">
                  <c:v>42806</c:v>
                </c:pt>
                <c:pt idx="6">
                  <c:v>42820</c:v>
                </c:pt>
                <c:pt idx="7">
                  <c:v>42834</c:v>
                </c:pt>
                <c:pt idx="8">
                  <c:v>42848</c:v>
                </c:pt>
                <c:pt idx="9">
                  <c:v>42862</c:v>
                </c:pt>
                <c:pt idx="10">
                  <c:v>42876</c:v>
                </c:pt>
                <c:pt idx="11">
                  <c:v>42890</c:v>
                </c:pt>
                <c:pt idx="12">
                  <c:v>42904</c:v>
                </c:pt>
                <c:pt idx="13">
                  <c:v>42918</c:v>
                </c:pt>
                <c:pt idx="14">
                  <c:v>42932</c:v>
                </c:pt>
                <c:pt idx="15">
                  <c:v>42946</c:v>
                </c:pt>
                <c:pt idx="16">
                  <c:v>42960</c:v>
                </c:pt>
                <c:pt idx="17">
                  <c:v>42974</c:v>
                </c:pt>
                <c:pt idx="18">
                  <c:v>42988</c:v>
                </c:pt>
                <c:pt idx="19">
                  <c:v>43002</c:v>
                </c:pt>
                <c:pt idx="20">
                  <c:v>43016</c:v>
                </c:pt>
                <c:pt idx="21">
                  <c:v>43030</c:v>
                </c:pt>
                <c:pt idx="22">
                  <c:v>43044</c:v>
                </c:pt>
                <c:pt idx="23">
                  <c:v>43058</c:v>
                </c:pt>
                <c:pt idx="24">
                  <c:v>43072</c:v>
                </c:pt>
                <c:pt idx="25">
                  <c:v>43086</c:v>
                </c:pt>
                <c:pt idx="26">
                  <c:v>43100</c:v>
                </c:pt>
                <c:pt idx="27">
                  <c:v>43114</c:v>
                </c:pt>
                <c:pt idx="28">
                  <c:v>43128</c:v>
                </c:pt>
                <c:pt idx="29">
                  <c:v>43142</c:v>
                </c:pt>
                <c:pt idx="30">
                  <c:v>43156</c:v>
                </c:pt>
                <c:pt idx="31">
                  <c:v>43170</c:v>
                </c:pt>
                <c:pt idx="32">
                  <c:v>43184</c:v>
                </c:pt>
                <c:pt idx="33">
                  <c:v>43198</c:v>
                </c:pt>
                <c:pt idx="34">
                  <c:v>43212</c:v>
                </c:pt>
                <c:pt idx="35">
                  <c:v>43226</c:v>
                </c:pt>
                <c:pt idx="36">
                  <c:v>43240</c:v>
                </c:pt>
                <c:pt idx="37">
                  <c:v>43254</c:v>
                </c:pt>
                <c:pt idx="38">
                  <c:v>43268</c:v>
                </c:pt>
                <c:pt idx="39">
                  <c:v>43282</c:v>
                </c:pt>
                <c:pt idx="40">
                  <c:v>43296</c:v>
                </c:pt>
                <c:pt idx="41">
                  <c:v>43310</c:v>
                </c:pt>
                <c:pt idx="42">
                  <c:v>43324</c:v>
                </c:pt>
                <c:pt idx="43">
                  <c:v>43338</c:v>
                </c:pt>
                <c:pt idx="44">
                  <c:v>43352</c:v>
                </c:pt>
                <c:pt idx="45">
                  <c:v>43366</c:v>
                </c:pt>
                <c:pt idx="46">
                  <c:v>43380</c:v>
                </c:pt>
                <c:pt idx="47">
                  <c:v>43394</c:v>
                </c:pt>
                <c:pt idx="48">
                  <c:v>43408</c:v>
                </c:pt>
                <c:pt idx="49">
                  <c:v>43422</c:v>
                </c:pt>
                <c:pt idx="50">
                  <c:v>43436</c:v>
                </c:pt>
                <c:pt idx="51">
                  <c:v>43450</c:v>
                </c:pt>
                <c:pt idx="52">
                  <c:v>43464</c:v>
                </c:pt>
                <c:pt idx="53">
                  <c:v>43478</c:v>
                </c:pt>
                <c:pt idx="54">
                  <c:v>43492</c:v>
                </c:pt>
                <c:pt idx="55">
                  <c:v>43506</c:v>
                </c:pt>
                <c:pt idx="56">
                  <c:v>43520</c:v>
                </c:pt>
                <c:pt idx="57">
                  <c:v>43534</c:v>
                </c:pt>
                <c:pt idx="58">
                  <c:v>43548</c:v>
                </c:pt>
                <c:pt idx="59">
                  <c:v>43562</c:v>
                </c:pt>
                <c:pt idx="60">
                  <c:v>43576</c:v>
                </c:pt>
                <c:pt idx="61">
                  <c:v>43590</c:v>
                </c:pt>
                <c:pt idx="62">
                  <c:v>43604</c:v>
                </c:pt>
                <c:pt idx="63">
                  <c:v>43618</c:v>
                </c:pt>
                <c:pt idx="64">
                  <c:v>43632</c:v>
                </c:pt>
                <c:pt idx="65">
                  <c:v>43646</c:v>
                </c:pt>
                <c:pt idx="66">
                  <c:v>43660</c:v>
                </c:pt>
                <c:pt idx="67">
                  <c:v>43674</c:v>
                </c:pt>
                <c:pt idx="68">
                  <c:v>43688</c:v>
                </c:pt>
                <c:pt idx="69">
                  <c:v>43702</c:v>
                </c:pt>
                <c:pt idx="70">
                  <c:v>43716</c:v>
                </c:pt>
                <c:pt idx="71">
                  <c:v>43730</c:v>
                </c:pt>
                <c:pt idx="72">
                  <c:v>43744</c:v>
                </c:pt>
                <c:pt idx="73">
                  <c:v>43758</c:v>
                </c:pt>
                <c:pt idx="74">
                  <c:v>43772</c:v>
                </c:pt>
                <c:pt idx="75">
                  <c:v>43786</c:v>
                </c:pt>
                <c:pt idx="76">
                  <c:v>43800</c:v>
                </c:pt>
                <c:pt idx="77">
                  <c:v>43814</c:v>
                </c:pt>
                <c:pt idx="78">
                  <c:v>43828</c:v>
                </c:pt>
                <c:pt idx="79">
                  <c:v>43842</c:v>
                </c:pt>
                <c:pt idx="80">
                  <c:v>43856</c:v>
                </c:pt>
                <c:pt idx="81">
                  <c:v>43870</c:v>
                </c:pt>
                <c:pt idx="82">
                  <c:v>43884</c:v>
                </c:pt>
                <c:pt idx="83">
                  <c:v>43898</c:v>
                </c:pt>
                <c:pt idx="84">
                  <c:v>43912</c:v>
                </c:pt>
                <c:pt idx="85">
                  <c:v>43926</c:v>
                </c:pt>
                <c:pt idx="86">
                  <c:v>43940</c:v>
                </c:pt>
                <c:pt idx="87">
                  <c:v>43954</c:v>
                </c:pt>
                <c:pt idx="88">
                  <c:v>43968</c:v>
                </c:pt>
                <c:pt idx="89">
                  <c:v>43982</c:v>
                </c:pt>
                <c:pt idx="90">
                  <c:v>43996</c:v>
                </c:pt>
                <c:pt idx="91">
                  <c:v>44010</c:v>
                </c:pt>
                <c:pt idx="92">
                  <c:v>44024</c:v>
                </c:pt>
                <c:pt idx="93">
                  <c:v>44038</c:v>
                </c:pt>
                <c:pt idx="94">
                  <c:v>44052</c:v>
                </c:pt>
                <c:pt idx="95">
                  <c:v>44066</c:v>
                </c:pt>
                <c:pt idx="96">
                  <c:v>44080</c:v>
                </c:pt>
                <c:pt idx="97">
                  <c:v>44094</c:v>
                </c:pt>
                <c:pt idx="98">
                  <c:v>44108</c:v>
                </c:pt>
                <c:pt idx="99">
                  <c:v>44122</c:v>
                </c:pt>
                <c:pt idx="100">
                  <c:v>44136</c:v>
                </c:pt>
                <c:pt idx="101">
                  <c:v>44150</c:v>
                </c:pt>
                <c:pt idx="102">
                  <c:v>44164</c:v>
                </c:pt>
                <c:pt idx="103">
                  <c:v>44178</c:v>
                </c:pt>
                <c:pt idx="104">
                  <c:v>44192</c:v>
                </c:pt>
                <c:pt idx="105">
                  <c:v>44206</c:v>
                </c:pt>
                <c:pt idx="106">
                  <c:v>44220</c:v>
                </c:pt>
                <c:pt idx="107">
                  <c:v>44234</c:v>
                </c:pt>
                <c:pt idx="108">
                  <c:v>44248</c:v>
                </c:pt>
                <c:pt idx="109">
                  <c:v>44262</c:v>
                </c:pt>
                <c:pt idx="110">
                  <c:v>44276</c:v>
                </c:pt>
                <c:pt idx="111">
                  <c:v>44290</c:v>
                </c:pt>
                <c:pt idx="112">
                  <c:v>44304</c:v>
                </c:pt>
                <c:pt idx="113">
                  <c:v>44318</c:v>
                </c:pt>
                <c:pt idx="114">
                  <c:v>44332</c:v>
                </c:pt>
                <c:pt idx="115">
                  <c:v>44346</c:v>
                </c:pt>
                <c:pt idx="116">
                  <c:v>44360</c:v>
                </c:pt>
                <c:pt idx="117">
                  <c:v>44374</c:v>
                </c:pt>
                <c:pt idx="118">
                  <c:v>44388</c:v>
                </c:pt>
                <c:pt idx="119">
                  <c:v>44402</c:v>
                </c:pt>
                <c:pt idx="120">
                  <c:v>44416</c:v>
                </c:pt>
                <c:pt idx="121">
                  <c:v>44430</c:v>
                </c:pt>
                <c:pt idx="122">
                  <c:v>44444</c:v>
                </c:pt>
                <c:pt idx="123">
                  <c:v>44458</c:v>
                </c:pt>
                <c:pt idx="124">
                  <c:v>44472</c:v>
                </c:pt>
                <c:pt idx="125">
                  <c:v>44486</c:v>
                </c:pt>
                <c:pt idx="126">
                  <c:v>44500</c:v>
                </c:pt>
                <c:pt idx="127">
                  <c:v>44514</c:v>
                </c:pt>
                <c:pt idx="128">
                  <c:v>44528</c:v>
                </c:pt>
                <c:pt idx="129">
                  <c:v>44542</c:v>
                </c:pt>
                <c:pt idx="130">
                  <c:v>44556</c:v>
                </c:pt>
                <c:pt idx="131">
                  <c:v>44570</c:v>
                </c:pt>
                <c:pt idx="132">
                  <c:v>44584</c:v>
                </c:pt>
                <c:pt idx="133">
                  <c:v>44598</c:v>
                </c:pt>
                <c:pt idx="134">
                  <c:v>44612</c:v>
                </c:pt>
                <c:pt idx="135">
                  <c:v>44626</c:v>
                </c:pt>
                <c:pt idx="136">
                  <c:v>44640</c:v>
                </c:pt>
                <c:pt idx="137">
                  <c:v>44654</c:v>
                </c:pt>
                <c:pt idx="138">
                  <c:v>44668</c:v>
                </c:pt>
                <c:pt idx="139">
                  <c:v>44682</c:v>
                </c:pt>
                <c:pt idx="140">
                  <c:v>44696</c:v>
                </c:pt>
                <c:pt idx="141">
                  <c:v>44710</c:v>
                </c:pt>
                <c:pt idx="142">
                  <c:v>44724</c:v>
                </c:pt>
                <c:pt idx="143">
                  <c:v>44738</c:v>
                </c:pt>
                <c:pt idx="144">
                  <c:v>44752</c:v>
                </c:pt>
                <c:pt idx="145">
                  <c:v>44766</c:v>
                </c:pt>
                <c:pt idx="146">
                  <c:v>44780</c:v>
                </c:pt>
                <c:pt idx="147">
                  <c:v>44794</c:v>
                </c:pt>
                <c:pt idx="148">
                  <c:v>44808</c:v>
                </c:pt>
                <c:pt idx="149">
                  <c:v>44822</c:v>
                </c:pt>
                <c:pt idx="150">
                  <c:v>44836</c:v>
                </c:pt>
                <c:pt idx="151">
                  <c:v>44850</c:v>
                </c:pt>
                <c:pt idx="152">
                  <c:v>44864</c:v>
                </c:pt>
                <c:pt idx="153">
                  <c:v>44878</c:v>
                </c:pt>
                <c:pt idx="154">
                  <c:v>44892</c:v>
                </c:pt>
                <c:pt idx="155">
                  <c:v>44906</c:v>
                </c:pt>
                <c:pt idx="156">
                  <c:v>44920</c:v>
                </c:pt>
                <c:pt idx="157">
                  <c:v>44934</c:v>
                </c:pt>
                <c:pt idx="158">
                  <c:v>44948</c:v>
                </c:pt>
                <c:pt idx="159">
                  <c:v>44962</c:v>
                </c:pt>
                <c:pt idx="160">
                  <c:v>44976</c:v>
                </c:pt>
                <c:pt idx="161">
                  <c:v>44990</c:v>
                </c:pt>
                <c:pt idx="162">
                  <c:v>45004</c:v>
                </c:pt>
                <c:pt idx="163">
                  <c:v>45018</c:v>
                </c:pt>
                <c:pt idx="164">
                  <c:v>45032</c:v>
                </c:pt>
                <c:pt idx="165">
                  <c:v>45046</c:v>
                </c:pt>
                <c:pt idx="166">
                  <c:v>45060</c:v>
                </c:pt>
                <c:pt idx="167">
                  <c:v>45074</c:v>
                </c:pt>
                <c:pt idx="168">
                  <c:v>45088</c:v>
                </c:pt>
                <c:pt idx="169">
                  <c:v>45102</c:v>
                </c:pt>
                <c:pt idx="170">
                  <c:v>45116</c:v>
                </c:pt>
                <c:pt idx="171">
                  <c:v>45130</c:v>
                </c:pt>
                <c:pt idx="172">
                  <c:v>45144</c:v>
                </c:pt>
                <c:pt idx="173">
                  <c:v>45158</c:v>
                </c:pt>
                <c:pt idx="174">
                  <c:v>45172</c:v>
                </c:pt>
                <c:pt idx="175">
                  <c:v>45186</c:v>
                </c:pt>
                <c:pt idx="176">
                  <c:v>45200</c:v>
                </c:pt>
                <c:pt idx="177">
                  <c:v>45214</c:v>
                </c:pt>
                <c:pt idx="178">
                  <c:v>45228</c:v>
                </c:pt>
                <c:pt idx="179">
                  <c:v>45242</c:v>
                </c:pt>
                <c:pt idx="180">
                  <c:v>45256</c:v>
                </c:pt>
                <c:pt idx="181">
                  <c:v>45270</c:v>
                </c:pt>
                <c:pt idx="182">
                  <c:v>45284</c:v>
                </c:pt>
                <c:pt idx="183">
                  <c:v>45298</c:v>
                </c:pt>
              </c:numCache>
            </c:numRef>
          </c:xVal>
          <c:yVal>
            <c:numRef>
              <c:f>'Time Distribution'!$X$3:$X$186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3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2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0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4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5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7</c:v>
                </c:pt>
                <c:pt idx="146">
                  <c:v>1</c:v>
                </c:pt>
                <c:pt idx="147">
                  <c:v>4</c:v>
                </c:pt>
                <c:pt idx="148">
                  <c:v>6</c:v>
                </c:pt>
                <c:pt idx="149">
                  <c:v>5</c:v>
                </c:pt>
                <c:pt idx="150">
                  <c:v>7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5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6</c:v>
                </c:pt>
                <c:pt idx="162">
                  <c:v>5</c:v>
                </c:pt>
                <c:pt idx="163">
                  <c:v>3</c:v>
                </c:pt>
                <c:pt idx="164">
                  <c:v>4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4</c:v>
                </c:pt>
                <c:pt idx="169">
                  <c:v>2</c:v>
                </c:pt>
                <c:pt idx="170">
                  <c:v>3</c:v>
                </c:pt>
                <c:pt idx="171">
                  <c:v>4</c:v>
                </c:pt>
                <c:pt idx="172">
                  <c:v>4</c:v>
                </c:pt>
                <c:pt idx="173">
                  <c:v>10</c:v>
                </c:pt>
                <c:pt idx="174">
                  <c:v>5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5</c:v>
                </c:pt>
                <c:pt idx="180">
                  <c:v>3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A5-4CBD-9A63-6E53E91032BA}"/>
            </c:ext>
          </c:extLst>
        </c:ser>
        <c:ser>
          <c:idx val="1"/>
          <c:order val="1"/>
          <c:tx>
            <c:strRef>
              <c:f>'Time Distribution'!$Y$2</c:f>
              <c:strCache>
                <c:ptCount val="1"/>
                <c:pt idx="0">
                  <c:v>Early Deduction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'Time Distribution'!$W$3:$W$186</c:f>
              <c:numCache>
                <c:formatCode>m/d/yyyy</c:formatCode>
                <c:ptCount val="184"/>
                <c:pt idx="0">
                  <c:v>42736</c:v>
                </c:pt>
                <c:pt idx="1">
                  <c:v>42750</c:v>
                </c:pt>
                <c:pt idx="2">
                  <c:v>42764</c:v>
                </c:pt>
                <c:pt idx="3">
                  <c:v>42778</c:v>
                </c:pt>
                <c:pt idx="4">
                  <c:v>42792</c:v>
                </c:pt>
                <c:pt idx="5">
                  <c:v>42806</c:v>
                </c:pt>
                <c:pt idx="6">
                  <c:v>42820</c:v>
                </c:pt>
                <c:pt idx="7">
                  <c:v>42834</c:v>
                </c:pt>
                <c:pt idx="8">
                  <c:v>42848</c:v>
                </c:pt>
                <c:pt idx="9">
                  <c:v>42862</c:v>
                </c:pt>
                <c:pt idx="10">
                  <c:v>42876</c:v>
                </c:pt>
                <c:pt idx="11">
                  <c:v>42890</c:v>
                </c:pt>
                <c:pt idx="12">
                  <c:v>42904</c:v>
                </c:pt>
                <c:pt idx="13">
                  <c:v>42918</c:v>
                </c:pt>
                <c:pt idx="14">
                  <c:v>42932</c:v>
                </c:pt>
                <c:pt idx="15">
                  <c:v>42946</c:v>
                </c:pt>
                <c:pt idx="16">
                  <c:v>42960</c:v>
                </c:pt>
                <c:pt idx="17">
                  <c:v>42974</c:v>
                </c:pt>
                <c:pt idx="18">
                  <c:v>42988</c:v>
                </c:pt>
                <c:pt idx="19">
                  <c:v>43002</c:v>
                </c:pt>
                <c:pt idx="20">
                  <c:v>43016</c:v>
                </c:pt>
                <c:pt idx="21">
                  <c:v>43030</c:v>
                </c:pt>
                <c:pt idx="22">
                  <c:v>43044</c:v>
                </c:pt>
                <c:pt idx="23">
                  <c:v>43058</c:v>
                </c:pt>
                <c:pt idx="24">
                  <c:v>43072</c:v>
                </c:pt>
                <c:pt idx="25">
                  <c:v>43086</c:v>
                </c:pt>
                <c:pt idx="26">
                  <c:v>43100</c:v>
                </c:pt>
                <c:pt idx="27">
                  <c:v>43114</c:v>
                </c:pt>
                <c:pt idx="28">
                  <c:v>43128</c:v>
                </c:pt>
                <c:pt idx="29">
                  <c:v>43142</c:v>
                </c:pt>
                <c:pt idx="30">
                  <c:v>43156</c:v>
                </c:pt>
                <c:pt idx="31">
                  <c:v>43170</c:v>
                </c:pt>
                <c:pt idx="32">
                  <c:v>43184</c:v>
                </c:pt>
                <c:pt idx="33">
                  <c:v>43198</c:v>
                </c:pt>
                <c:pt idx="34">
                  <c:v>43212</c:v>
                </c:pt>
                <c:pt idx="35">
                  <c:v>43226</c:v>
                </c:pt>
                <c:pt idx="36">
                  <c:v>43240</c:v>
                </c:pt>
                <c:pt idx="37">
                  <c:v>43254</c:v>
                </c:pt>
                <c:pt idx="38">
                  <c:v>43268</c:v>
                </c:pt>
                <c:pt idx="39">
                  <c:v>43282</c:v>
                </c:pt>
                <c:pt idx="40">
                  <c:v>43296</c:v>
                </c:pt>
                <c:pt idx="41">
                  <c:v>43310</c:v>
                </c:pt>
                <c:pt idx="42">
                  <c:v>43324</c:v>
                </c:pt>
                <c:pt idx="43">
                  <c:v>43338</c:v>
                </c:pt>
                <c:pt idx="44">
                  <c:v>43352</c:v>
                </c:pt>
                <c:pt idx="45">
                  <c:v>43366</c:v>
                </c:pt>
                <c:pt idx="46">
                  <c:v>43380</c:v>
                </c:pt>
                <c:pt idx="47">
                  <c:v>43394</c:v>
                </c:pt>
                <c:pt idx="48">
                  <c:v>43408</c:v>
                </c:pt>
                <c:pt idx="49">
                  <c:v>43422</c:v>
                </c:pt>
                <c:pt idx="50">
                  <c:v>43436</c:v>
                </c:pt>
                <c:pt idx="51">
                  <c:v>43450</c:v>
                </c:pt>
                <c:pt idx="52">
                  <c:v>43464</c:v>
                </c:pt>
                <c:pt idx="53">
                  <c:v>43478</c:v>
                </c:pt>
                <c:pt idx="54">
                  <c:v>43492</c:v>
                </c:pt>
                <c:pt idx="55">
                  <c:v>43506</c:v>
                </c:pt>
                <c:pt idx="56">
                  <c:v>43520</c:v>
                </c:pt>
                <c:pt idx="57">
                  <c:v>43534</c:v>
                </c:pt>
                <c:pt idx="58">
                  <c:v>43548</c:v>
                </c:pt>
                <c:pt idx="59">
                  <c:v>43562</c:v>
                </c:pt>
                <c:pt idx="60">
                  <c:v>43576</c:v>
                </c:pt>
                <c:pt idx="61">
                  <c:v>43590</c:v>
                </c:pt>
                <c:pt idx="62">
                  <c:v>43604</c:v>
                </c:pt>
                <c:pt idx="63">
                  <c:v>43618</c:v>
                </c:pt>
                <c:pt idx="64">
                  <c:v>43632</c:v>
                </c:pt>
                <c:pt idx="65">
                  <c:v>43646</c:v>
                </c:pt>
                <c:pt idx="66">
                  <c:v>43660</c:v>
                </c:pt>
                <c:pt idx="67">
                  <c:v>43674</c:v>
                </c:pt>
                <c:pt idx="68">
                  <c:v>43688</c:v>
                </c:pt>
                <c:pt idx="69">
                  <c:v>43702</c:v>
                </c:pt>
                <c:pt idx="70">
                  <c:v>43716</c:v>
                </c:pt>
                <c:pt idx="71">
                  <c:v>43730</c:v>
                </c:pt>
                <c:pt idx="72">
                  <c:v>43744</c:v>
                </c:pt>
                <c:pt idx="73">
                  <c:v>43758</c:v>
                </c:pt>
                <c:pt idx="74">
                  <c:v>43772</c:v>
                </c:pt>
                <c:pt idx="75">
                  <c:v>43786</c:v>
                </c:pt>
                <c:pt idx="76">
                  <c:v>43800</c:v>
                </c:pt>
                <c:pt idx="77">
                  <c:v>43814</c:v>
                </c:pt>
                <c:pt idx="78">
                  <c:v>43828</c:v>
                </c:pt>
                <c:pt idx="79">
                  <c:v>43842</c:v>
                </c:pt>
                <c:pt idx="80">
                  <c:v>43856</c:v>
                </c:pt>
                <c:pt idx="81">
                  <c:v>43870</c:v>
                </c:pt>
                <c:pt idx="82">
                  <c:v>43884</c:v>
                </c:pt>
                <c:pt idx="83">
                  <c:v>43898</c:v>
                </c:pt>
                <c:pt idx="84">
                  <c:v>43912</c:v>
                </c:pt>
                <c:pt idx="85">
                  <c:v>43926</c:v>
                </c:pt>
                <c:pt idx="86">
                  <c:v>43940</c:v>
                </c:pt>
                <c:pt idx="87">
                  <c:v>43954</c:v>
                </c:pt>
                <c:pt idx="88">
                  <c:v>43968</c:v>
                </c:pt>
                <c:pt idx="89">
                  <c:v>43982</c:v>
                </c:pt>
                <c:pt idx="90">
                  <c:v>43996</c:v>
                </c:pt>
                <c:pt idx="91">
                  <c:v>44010</c:v>
                </c:pt>
                <c:pt idx="92">
                  <c:v>44024</c:v>
                </c:pt>
                <c:pt idx="93">
                  <c:v>44038</c:v>
                </c:pt>
                <c:pt idx="94">
                  <c:v>44052</c:v>
                </c:pt>
                <c:pt idx="95">
                  <c:v>44066</c:v>
                </c:pt>
                <c:pt idx="96">
                  <c:v>44080</c:v>
                </c:pt>
                <c:pt idx="97">
                  <c:v>44094</c:v>
                </c:pt>
                <c:pt idx="98">
                  <c:v>44108</c:v>
                </c:pt>
                <c:pt idx="99">
                  <c:v>44122</c:v>
                </c:pt>
                <c:pt idx="100">
                  <c:v>44136</c:v>
                </c:pt>
                <c:pt idx="101">
                  <c:v>44150</c:v>
                </c:pt>
                <c:pt idx="102">
                  <c:v>44164</c:v>
                </c:pt>
                <c:pt idx="103">
                  <c:v>44178</c:v>
                </c:pt>
                <c:pt idx="104">
                  <c:v>44192</c:v>
                </c:pt>
                <c:pt idx="105">
                  <c:v>44206</c:v>
                </c:pt>
                <c:pt idx="106">
                  <c:v>44220</c:v>
                </c:pt>
                <c:pt idx="107">
                  <c:v>44234</c:v>
                </c:pt>
                <c:pt idx="108">
                  <c:v>44248</c:v>
                </c:pt>
                <c:pt idx="109">
                  <c:v>44262</c:v>
                </c:pt>
                <c:pt idx="110">
                  <c:v>44276</c:v>
                </c:pt>
                <c:pt idx="111">
                  <c:v>44290</c:v>
                </c:pt>
                <c:pt idx="112">
                  <c:v>44304</c:v>
                </c:pt>
                <c:pt idx="113">
                  <c:v>44318</c:v>
                </c:pt>
                <c:pt idx="114">
                  <c:v>44332</c:v>
                </c:pt>
                <c:pt idx="115">
                  <c:v>44346</c:v>
                </c:pt>
                <c:pt idx="116">
                  <c:v>44360</c:v>
                </c:pt>
                <c:pt idx="117">
                  <c:v>44374</c:v>
                </c:pt>
                <c:pt idx="118">
                  <c:v>44388</c:v>
                </c:pt>
                <c:pt idx="119">
                  <c:v>44402</c:v>
                </c:pt>
                <c:pt idx="120">
                  <c:v>44416</c:v>
                </c:pt>
                <c:pt idx="121">
                  <c:v>44430</c:v>
                </c:pt>
                <c:pt idx="122">
                  <c:v>44444</c:v>
                </c:pt>
                <c:pt idx="123">
                  <c:v>44458</c:v>
                </c:pt>
                <c:pt idx="124">
                  <c:v>44472</c:v>
                </c:pt>
                <c:pt idx="125">
                  <c:v>44486</c:v>
                </c:pt>
                <c:pt idx="126">
                  <c:v>44500</c:v>
                </c:pt>
                <c:pt idx="127">
                  <c:v>44514</c:v>
                </c:pt>
                <c:pt idx="128">
                  <c:v>44528</c:v>
                </c:pt>
                <c:pt idx="129">
                  <c:v>44542</c:v>
                </c:pt>
                <c:pt idx="130">
                  <c:v>44556</c:v>
                </c:pt>
                <c:pt idx="131">
                  <c:v>44570</c:v>
                </c:pt>
                <c:pt idx="132">
                  <c:v>44584</c:v>
                </c:pt>
                <c:pt idx="133">
                  <c:v>44598</c:v>
                </c:pt>
                <c:pt idx="134">
                  <c:v>44612</c:v>
                </c:pt>
                <c:pt idx="135">
                  <c:v>44626</c:v>
                </c:pt>
                <c:pt idx="136">
                  <c:v>44640</c:v>
                </c:pt>
                <c:pt idx="137">
                  <c:v>44654</c:v>
                </c:pt>
                <c:pt idx="138">
                  <c:v>44668</c:v>
                </c:pt>
                <c:pt idx="139">
                  <c:v>44682</c:v>
                </c:pt>
                <c:pt idx="140">
                  <c:v>44696</c:v>
                </c:pt>
                <c:pt idx="141">
                  <c:v>44710</c:v>
                </c:pt>
                <c:pt idx="142">
                  <c:v>44724</c:v>
                </c:pt>
                <c:pt idx="143">
                  <c:v>44738</c:v>
                </c:pt>
                <c:pt idx="144">
                  <c:v>44752</c:v>
                </c:pt>
                <c:pt idx="145">
                  <c:v>44766</c:v>
                </c:pt>
                <c:pt idx="146">
                  <c:v>44780</c:v>
                </c:pt>
                <c:pt idx="147">
                  <c:v>44794</c:v>
                </c:pt>
                <c:pt idx="148">
                  <c:v>44808</c:v>
                </c:pt>
                <c:pt idx="149">
                  <c:v>44822</c:v>
                </c:pt>
                <c:pt idx="150">
                  <c:v>44836</c:v>
                </c:pt>
                <c:pt idx="151">
                  <c:v>44850</c:v>
                </c:pt>
                <c:pt idx="152">
                  <c:v>44864</c:v>
                </c:pt>
                <c:pt idx="153">
                  <c:v>44878</c:v>
                </c:pt>
                <c:pt idx="154">
                  <c:v>44892</c:v>
                </c:pt>
                <c:pt idx="155">
                  <c:v>44906</c:v>
                </c:pt>
                <c:pt idx="156">
                  <c:v>44920</c:v>
                </c:pt>
                <c:pt idx="157">
                  <c:v>44934</c:v>
                </c:pt>
                <c:pt idx="158">
                  <c:v>44948</c:v>
                </c:pt>
                <c:pt idx="159">
                  <c:v>44962</c:v>
                </c:pt>
                <c:pt idx="160">
                  <c:v>44976</c:v>
                </c:pt>
                <c:pt idx="161">
                  <c:v>44990</c:v>
                </c:pt>
                <c:pt idx="162">
                  <c:v>45004</c:v>
                </c:pt>
                <c:pt idx="163">
                  <c:v>45018</c:v>
                </c:pt>
                <c:pt idx="164">
                  <c:v>45032</c:v>
                </c:pt>
                <c:pt idx="165">
                  <c:v>45046</c:v>
                </c:pt>
                <c:pt idx="166">
                  <c:v>45060</c:v>
                </c:pt>
                <c:pt idx="167">
                  <c:v>45074</c:v>
                </c:pt>
                <c:pt idx="168">
                  <c:v>45088</c:v>
                </c:pt>
                <c:pt idx="169">
                  <c:v>45102</c:v>
                </c:pt>
                <c:pt idx="170">
                  <c:v>45116</c:v>
                </c:pt>
                <c:pt idx="171">
                  <c:v>45130</c:v>
                </c:pt>
                <c:pt idx="172">
                  <c:v>45144</c:v>
                </c:pt>
                <c:pt idx="173">
                  <c:v>45158</c:v>
                </c:pt>
                <c:pt idx="174">
                  <c:v>45172</c:v>
                </c:pt>
                <c:pt idx="175">
                  <c:v>45186</c:v>
                </c:pt>
                <c:pt idx="176">
                  <c:v>45200</c:v>
                </c:pt>
                <c:pt idx="177">
                  <c:v>45214</c:v>
                </c:pt>
                <c:pt idx="178">
                  <c:v>45228</c:v>
                </c:pt>
                <c:pt idx="179">
                  <c:v>45242</c:v>
                </c:pt>
                <c:pt idx="180">
                  <c:v>45256</c:v>
                </c:pt>
                <c:pt idx="181">
                  <c:v>45270</c:v>
                </c:pt>
                <c:pt idx="182">
                  <c:v>45284</c:v>
                </c:pt>
                <c:pt idx="183">
                  <c:v>45298</c:v>
                </c:pt>
              </c:numCache>
            </c:numRef>
          </c:xVal>
          <c:yVal>
            <c:numRef>
              <c:f>'Time Distribution'!$Y$3:$Y$186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2</c:v>
                </c:pt>
                <c:pt idx="120">
                  <c:v>3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1</c:v>
                </c:pt>
                <c:pt idx="125">
                  <c:v>2</c:v>
                </c:pt>
                <c:pt idx="126">
                  <c:v>5</c:v>
                </c:pt>
                <c:pt idx="127">
                  <c:v>2</c:v>
                </c:pt>
                <c:pt idx="128">
                  <c:v>1</c:v>
                </c:pt>
                <c:pt idx="129">
                  <c:v>3</c:v>
                </c:pt>
                <c:pt idx="130">
                  <c:v>2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4</c:v>
                </c:pt>
                <c:pt idx="139">
                  <c:v>6</c:v>
                </c:pt>
                <c:pt idx="140">
                  <c:v>7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8</c:v>
                </c:pt>
                <c:pt idx="145">
                  <c:v>1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3</c:v>
                </c:pt>
                <c:pt idx="161">
                  <c:v>8</c:v>
                </c:pt>
                <c:pt idx="162">
                  <c:v>5</c:v>
                </c:pt>
                <c:pt idx="163">
                  <c:v>0</c:v>
                </c:pt>
                <c:pt idx="164">
                  <c:v>2</c:v>
                </c:pt>
                <c:pt idx="165">
                  <c:v>4</c:v>
                </c:pt>
                <c:pt idx="166">
                  <c:v>3</c:v>
                </c:pt>
                <c:pt idx="167">
                  <c:v>7</c:v>
                </c:pt>
                <c:pt idx="168">
                  <c:v>5</c:v>
                </c:pt>
                <c:pt idx="169">
                  <c:v>1</c:v>
                </c:pt>
                <c:pt idx="170">
                  <c:v>4</c:v>
                </c:pt>
                <c:pt idx="171">
                  <c:v>5</c:v>
                </c:pt>
                <c:pt idx="172">
                  <c:v>7</c:v>
                </c:pt>
                <c:pt idx="173">
                  <c:v>4</c:v>
                </c:pt>
                <c:pt idx="174">
                  <c:v>5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3</c:v>
                </c:pt>
                <c:pt idx="179">
                  <c:v>2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A5-4CBD-9A63-6E53E91032BA}"/>
            </c:ext>
          </c:extLst>
        </c:ser>
        <c:ser>
          <c:idx val="2"/>
          <c:order val="2"/>
          <c:tx>
            <c:strRef>
              <c:f>'Time Distribution'!$Z$2</c:f>
              <c:strCache>
                <c:ptCount val="1"/>
                <c:pt idx="0">
                  <c:v>Late Deduction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'Time Distribution'!$W$3:$W$186</c:f>
              <c:numCache>
                <c:formatCode>m/d/yyyy</c:formatCode>
                <c:ptCount val="184"/>
                <c:pt idx="0">
                  <c:v>42736</c:v>
                </c:pt>
                <c:pt idx="1">
                  <c:v>42750</c:v>
                </c:pt>
                <c:pt idx="2">
                  <c:v>42764</c:v>
                </c:pt>
                <c:pt idx="3">
                  <c:v>42778</c:v>
                </c:pt>
                <c:pt idx="4">
                  <c:v>42792</c:v>
                </c:pt>
                <c:pt idx="5">
                  <c:v>42806</c:v>
                </c:pt>
                <c:pt idx="6">
                  <c:v>42820</c:v>
                </c:pt>
                <c:pt idx="7">
                  <c:v>42834</c:v>
                </c:pt>
                <c:pt idx="8">
                  <c:v>42848</c:v>
                </c:pt>
                <c:pt idx="9">
                  <c:v>42862</c:v>
                </c:pt>
                <c:pt idx="10">
                  <c:v>42876</c:v>
                </c:pt>
                <c:pt idx="11">
                  <c:v>42890</c:v>
                </c:pt>
                <c:pt idx="12">
                  <c:v>42904</c:v>
                </c:pt>
                <c:pt idx="13">
                  <c:v>42918</c:v>
                </c:pt>
                <c:pt idx="14">
                  <c:v>42932</c:v>
                </c:pt>
                <c:pt idx="15">
                  <c:v>42946</c:v>
                </c:pt>
                <c:pt idx="16">
                  <c:v>42960</c:v>
                </c:pt>
                <c:pt idx="17">
                  <c:v>42974</c:v>
                </c:pt>
                <c:pt idx="18">
                  <c:v>42988</c:v>
                </c:pt>
                <c:pt idx="19">
                  <c:v>43002</c:v>
                </c:pt>
                <c:pt idx="20">
                  <c:v>43016</c:v>
                </c:pt>
                <c:pt idx="21">
                  <c:v>43030</c:v>
                </c:pt>
                <c:pt idx="22">
                  <c:v>43044</c:v>
                </c:pt>
                <c:pt idx="23">
                  <c:v>43058</c:v>
                </c:pt>
                <c:pt idx="24">
                  <c:v>43072</c:v>
                </c:pt>
                <c:pt idx="25">
                  <c:v>43086</c:v>
                </c:pt>
                <c:pt idx="26">
                  <c:v>43100</c:v>
                </c:pt>
                <c:pt idx="27">
                  <c:v>43114</c:v>
                </c:pt>
                <c:pt idx="28">
                  <c:v>43128</c:v>
                </c:pt>
                <c:pt idx="29">
                  <c:v>43142</c:v>
                </c:pt>
                <c:pt idx="30">
                  <c:v>43156</c:v>
                </c:pt>
                <c:pt idx="31">
                  <c:v>43170</c:v>
                </c:pt>
                <c:pt idx="32">
                  <c:v>43184</c:v>
                </c:pt>
                <c:pt idx="33">
                  <c:v>43198</c:v>
                </c:pt>
                <c:pt idx="34">
                  <c:v>43212</c:v>
                </c:pt>
                <c:pt idx="35">
                  <c:v>43226</c:v>
                </c:pt>
                <c:pt idx="36">
                  <c:v>43240</c:v>
                </c:pt>
                <c:pt idx="37">
                  <c:v>43254</c:v>
                </c:pt>
                <c:pt idx="38">
                  <c:v>43268</c:v>
                </c:pt>
                <c:pt idx="39">
                  <c:v>43282</c:v>
                </c:pt>
                <c:pt idx="40">
                  <c:v>43296</c:v>
                </c:pt>
                <c:pt idx="41">
                  <c:v>43310</c:v>
                </c:pt>
                <c:pt idx="42">
                  <c:v>43324</c:v>
                </c:pt>
                <c:pt idx="43">
                  <c:v>43338</c:v>
                </c:pt>
                <c:pt idx="44">
                  <c:v>43352</c:v>
                </c:pt>
                <c:pt idx="45">
                  <c:v>43366</c:v>
                </c:pt>
                <c:pt idx="46">
                  <c:v>43380</c:v>
                </c:pt>
                <c:pt idx="47">
                  <c:v>43394</c:v>
                </c:pt>
                <c:pt idx="48">
                  <c:v>43408</c:v>
                </c:pt>
                <c:pt idx="49">
                  <c:v>43422</c:v>
                </c:pt>
                <c:pt idx="50">
                  <c:v>43436</c:v>
                </c:pt>
                <c:pt idx="51">
                  <c:v>43450</c:v>
                </c:pt>
                <c:pt idx="52">
                  <c:v>43464</c:v>
                </c:pt>
                <c:pt idx="53">
                  <c:v>43478</c:v>
                </c:pt>
                <c:pt idx="54">
                  <c:v>43492</c:v>
                </c:pt>
                <c:pt idx="55">
                  <c:v>43506</c:v>
                </c:pt>
                <c:pt idx="56">
                  <c:v>43520</c:v>
                </c:pt>
                <c:pt idx="57">
                  <c:v>43534</c:v>
                </c:pt>
                <c:pt idx="58">
                  <c:v>43548</c:v>
                </c:pt>
                <c:pt idx="59">
                  <c:v>43562</c:v>
                </c:pt>
                <c:pt idx="60">
                  <c:v>43576</c:v>
                </c:pt>
                <c:pt idx="61">
                  <c:v>43590</c:v>
                </c:pt>
                <c:pt idx="62">
                  <c:v>43604</c:v>
                </c:pt>
                <c:pt idx="63">
                  <c:v>43618</c:v>
                </c:pt>
                <c:pt idx="64">
                  <c:v>43632</c:v>
                </c:pt>
                <c:pt idx="65">
                  <c:v>43646</c:v>
                </c:pt>
                <c:pt idx="66">
                  <c:v>43660</c:v>
                </c:pt>
                <c:pt idx="67">
                  <c:v>43674</c:v>
                </c:pt>
                <c:pt idx="68">
                  <c:v>43688</c:v>
                </c:pt>
                <c:pt idx="69">
                  <c:v>43702</c:v>
                </c:pt>
                <c:pt idx="70">
                  <c:v>43716</c:v>
                </c:pt>
                <c:pt idx="71">
                  <c:v>43730</c:v>
                </c:pt>
                <c:pt idx="72">
                  <c:v>43744</c:v>
                </c:pt>
                <c:pt idx="73">
                  <c:v>43758</c:v>
                </c:pt>
                <c:pt idx="74">
                  <c:v>43772</c:v>
                </c:pt>
                <c:pt idx="75">
                  <c:v>43786</c:v>
                </c:pt>
                <c:pt idx="76">
                  <c:v>43800</c:v>
                </c:pt>
                <c:pt idx="77">
                  <c:v>43814</c:v>
                </c:pt>
                <c:pt idx="78">
                  <c:v>43828</c:v>
                </c:pt>
                <c:pt idx="79">
                  <c:v>43842</c:v>
                </c:pt>
                <c:pt idx="80">
                  <c:v>43856</c:v>
                </c:pt>
                <c:pt idx="81">
                  <c:v>43870</c:v>
                </c:pt>
                <c:pt idx="82">
                  <c:v>43884</c:v>
                </c:pt>
                <c:pt idx="83">
                  <c:v>43898</c:v>
                </c:pt>
                <c:pt idx="84">
                  <c:v>43912</c:v>
                </c:pt>
                <c:pt idx="85">
                  <c:v>43926</c:v>
                </c:pt>
                <c:pt idx="86">
                  <c:v>43940</c:v>
                </c:pt>
                <c:pt idx="87">
                  <c:v>43954</c:v>
                </c:pt>
                <c:pt idx="88">
                  <c:v>43968</c:v>
                </c:pt>
                <c:pt idx="89">
                  <c:v>43982</c:v>
                </c:pt>
                <c:pt idx="90">
                  <c:v>43996</c:v>
                </c:pt>
                <c:pt idx="91">
                  <c:v>44010</c:v>
                </c:pt>
                <c:pt idx="92">
                  <c:v>44024</c:v>
                </c:pt>
                <c:pt idx="93">
                  <c:v>44038</c:v>
                </c:pt>
                <c:pt idx="94">
                  <c:v>44052</c:v>
                </c:pt>
                <c:pt idx="95">
                  <c:v>44066</c:v>
                </c:pt>
                <c:pt idx="96">
                  <c:v>44080</c:v>
                </c:pt>
                <c:pt idx="97">
                  <c:v>44094</c:v>
                </c:pt>
                <c:pt idx="98">
                  <c:v>44108</c:v>
                </c:pt>
                <c:pt idx="99">
                  <c:v>44122</c:v>
                </c:pt>
                <c:pt idx="100">
                  <c:v>44136</c:v>
                </c:pt>
                <c:pt idx="101">
                  <c:v>44150</c:v>
                </c:pt>
                <c:pt idx="102">
                  <c:v>44164</c:v>
                </c:pt>
                <c:pt idx="103">
                  <c:v>44178</c:v>
                </c:pt>
                <c:pt idx="104">
                  <c:v>44192</c:v>
                </c:pt>
                <c:pt idx="105">
                  <c:v>44206</c:v>
                </c:pt>
                <c:pt idx="106">
                  <c:v>44220</c:v>
                </c:pt>
                <c:pt idx="107">
                  <c:v>44234</c:v>
                </c:pt>
                <c:pt idx="108">
                  <c:v>44248</c:v>
                </c:pt>
                <c:pt idx="109">
                  <c:v>44262</c:v>
                </c:pt>
                <c:pt idx="110">
                  <c:v>44276</c:v>
                </c:pt>
                <c:pt idx="111">
                  <c:v>44290</c:v>
                </c:pt>
                <c:pt idx="112">
                  <c:v>44304</c:v>
                </c:pt>
                <c:pt idx="113">
                  <c:v>44318</c:v>
                </c:pt>
                <c:pt idx="114">
                  <c:v>44332</c:v>
                </c:pt>
                <c:pt idx="115">
                  <c:v>44346</c:v>
                </c:pt>
                <c:pt idx="116">
                  <c:v>44360</c:v>
                </c:pt>
                <c:pt idx="117">
                  <c:v>44374</c:v>
                </c:pt>
                <c:pt idx="118">
                  <c:v>44388</c:v>
                </c:pt>
                <c:pt idx="119">
                  <c:v>44402</c:v>
                </c:pt>
                <c:pt idx="120">
                  <c:v>44416</c:v>
                </c:pt>
                <c:pt idx="121">
                  <c:v>44430</c:v>
                </c:pt>
                <c:pt idx="122">
                  <c:v>44444</c:v>
                </c:pt>
                <c:pt idx="123">
                  <c:v>44458</c:v>
                </c:pt>
                <c:pt idx="124">
                  <c:v>44472</c:v>
                </c:pt>
                <c:pt idx="125">
                  <c:v>44486</c:v>
                </c:pt>
                <c:pt idx="126">
                  <c:v>44500</c:v>
                </c:pt>
                <c:pt idx="127">
                  <c:v>44514</c:v>
                </c:pt>
                <c:pt idx="128">
                  <c:v>44528</c:v>
                </c:pt>
                <c:pt idx="129">
                  <c:v>44542</c:v>
                </c:pt>
                <c:pt idx="130">
                  <c:v>44556</c:v>
                </c:pt>
                <c:pt idx="131">
                  <c:v>44570</c:v>
                </c:pt>
                <c:pt idx="132">
                  <c:v>44584</c:v>
                </c:pt>
                <c:pt idx="133">
                  <c:v>44598</c:v>
                </c:pt>
                <c:pt idx="134">
                  <c:v>44612</c:v>
                </c:pt>
                <c:pt idx="135">
                  <c:v>44626</c:v>
                </c:pt>
                <c:pt idx="136">
                  <c:v>44640</c:v>
                </c:pt>
                <c:pt idx="137">
                  <c:v>44654</c:v>
                </c:pt>
                <c:pt idx="138">
                  <c:v>44668</c:v>
                </c:pt>
                <c:pt idx="139">
                  <c:v>44682</c:v>
                </c:pt>
                <c:pt idx="140">
                  <c:v>44696</c:v>
                </c:pt>
                <c:pt idx="141">
                  <c:v>44710</c:v>
                </c:pt>
                <c:pt idx="142">
                  <c:v>44724</c:v>
                </c:pt>
                <c:pt idx="143">
                  <c:v>44738</c:v>
                </c:pt>
                <c:pt idx="144">
                  <c:v>44752</c:v>
                </c:pt>
                <c:pt idx="145">
                  <c:v>44766</c:v>
                </c:pt>
                <c:pt idx="146">
                  <c:v>44780</c:v>
                </c:pt>
                <c:pt idx="147">
                  <c:v>44794</c:v>
                </c:pt>
                <c:pt idx="148">
                  <c:v>44808</c:v>
                </c:pt>
                <c:pt idx="149">
                  <c:v>44822</c:v>
                </c:pt>
                <c:pt idx="150">
                  <c:v>44836</c:v>
                </c:pt>
                <c:pt idx="151">
                  <c:v>44850</c:v>
                </c:pt>
                <c:pt idx="152">
                  <c:v>44864</c:v>
                </c:pt>
                <c:pt idx="153">
                  <c:v>44878</c:v>
                </c:pt>
                <c:pt idx="154">
                  <c:v>44892</c:v>
                </c:pt>
                <c:pt idx="155">
                  <c:v>44906</c:v>
                </c:pt>
                <c:pt idx="156">
                  <c:v>44920</c:v>
                </c:pt>
                <c:pt idx="157">
                  <c:v>44934</c:v>
                </c:pt>
                <c:pt idx="158">
                  <c:v>44948</c:v>
                </c:pt>
                <c:pt idx="159">
                  <c:v>44962</c:v>
                </c:pt>
                <c:pt idx="160">
                  <c:v>44976</c:v>
                </c:pt>
                <c:pt idx="161">
                  <c:v>44990</c:v>
                </c:pt>
                <c:pt idx="162">
                  <c:v>45004</c:v>
                </c:pt>
                <c:pt idx="163">
                  <c:v>45018</c:v>
                </c:pt>
                <c:pt idx="164">
                  <c:v>45032</c:v>
                </c:pt>
                <c:pt idx="165">
                  <c:v>45046</c:v>
                </c:pt>
                <c:pt idx="166">
                  <c:v>45060</c:v>
                </c:pt>
                <c:pt idx="167">
                  <c:v>45074</c:v>
                </c:pt>
                <c:pt idx="168">
                  <c:v>45088</c:v>
                </c:pt>
                <c:pt idx="169">
                  <c:v>45102</c:v>
                </c:pt>
                <c:pt idx="170">
                  <c:v>45116</c:v>
                </c:pt>
                <c:pt idx="171">
                  <c:v>45130</c:v>
                </c:pt>
                <c:pt idx="172">
                  <c:v>45144</c:v>
                </c:pt>
                <c:pt idx="173">
                  <c:v>45158</c:v>
                </c:pt>
                <c:pt idx="174">
                  <c:v>45172</c:v>
                </c:pt>
                <c:pt idx="175">
                  <c:v>45186</c:v>
                </c:pt>
                <c:pt idx="176">
                  <c:v>45200</c:v>
                </c:pt>
                <c:pt idx="177">
                  <c:v>45214</c:v>
                </c:pt>
                <c:pt idx="178">
                  <c:v>45228</c:v>
                </c:pt>
                <c:pt idx="179">
                  <c:v>45242</c:v>
                </c:pt>
                <c:pt idx="180">
                  <c:v>45256</c:v>
                </c:pt>
                <c:pt idx="181">
                  <c:v>45270</c:v>
                </c:pt>
                <c:pt idx="182">
                  <c:v>45284</c:v>
                </c:pt>
                <c:pt idx="183">
                  <c:v>45298</c:v>
                </c:pt>
              </c:numCache>
            </c:numRef>
          </c:xVal>
          <c:yVal>
            <c:numRef>
              <c:f>'Time Distribution'!$Z$3:$Z$186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2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4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3</c:v>
                </c:pt>
                <c:pt idx="106">
                  <c:v>4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6</c:v>
                </c:pt>
                <c:pt idx="114">
                  <c:v>4</c:v>
                </c:pt>
                <c:pt idx="115">
                  <c:v>0</c:v>
                </c:pt>
                <c:pt idx="116">
                  <c:v>4</c:v>
                </c:pt>
                <c:pt idx="117">
                  <c:v>3</c:v>
                </c:pt>
                <c:pt idx="118">
                  <c:v>0</c:v>
                </c:pt>
                <c:pt idx="119">
                  <c:v>2</c:v>
                </c:pt>
                <c:pt idx="120">
                  <c:v>4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6</c:v>
                </c:pt>
                <c:pt idx="125">
                  <c:v>3</c:v>
                </c:pt>
                <c:pt idx="126">
                  <c:v>5</c:v>
                </c:pt>
                <c:pt idx="127">
                  <c:v>1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6">
                  <c:v>1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4</c:v>
                </c:pt>
                <c:pt idx="142">
                  <c:v>4</c:v>
                </c:pt>
                <c:pt idx="143">
                  <c:v>2</c:v>
                </c:pt>
                <c:pt idx="144">
                  <c:v>1</c:v>
                </c:pt>
                <c:pt idx="145">
                  <c:v>4</c:v>
                </c:pt>
                <c:pt idx="146">
                  <c:v>0</c:v>
                </c:pt>
                <c:pt idx="147">
                  <c:v>3</c:v>
                </c:pt>
                <c:pt idx="148">
                  <c:v>5</c:v>
                </c:pt>
                <c:pt idx="149">
                  <c:v>2</c:v>
                </c:pt>
                <c:pt idx="150">
                  <c:v>4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2</c:v>
                </c:pt>
                <c:pt idx="166">
                  <c:v>6</c:v>
                </c:pt>
                <c:pt idx="167">
                  <c:v>5</c:v>
                </c:pt>
                <c:pt idx="168">
                  <c:v>1</c:v>
                </c:pt>
                <c:pt idx="169">
                  <c:v>5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5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A5-4CBD-9A63-6E53E91032BA}"/>
            </c:ext>
          </c:extLst>
        </c:ser>
        <c:ser>
          <c:idx val="3"/>
          <c:order val="3"/>
          <c:tx>
            <c:strRef>
              <c:f>'Time Distribution'!$AA$2</c:f>
              <c:strCache>
                <c:ptCount val="1"/>
                <c:pt idx="0">
                  <c:v>Mean Deduction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'Time Distribution'!$W$3:$W$186</c:f>
              <c:numCache>
                <c:formatCode>m/d/yyyy</c:formatCode>
                <c:ptCount val="184"/>
                <c:pt idx="0">
                  <c:v>42736</c:v>
                </c:pt>
                <c:pt idx="1">
                  <c:v>42750</c:v>
                </c:pt>
                <c:pt idx="2">
                  <c:v>42764</c:v>
                </c:pt>
                <c:pt idx="3">
                  <c:v>42778</c:v>
                </c:pt>
                <c:pt idx="4">
                  <c:v>42792</c:v>
                </c:pt>
                <c:pt idx="5">
                  <c:v>42806</c:v>
                </c:pt>
                <c:pt idx="6">
                  <c:v>42820</c:v>
                </c:pt>
                <c:pt idx="7">
                  <c:v>42834</c:v>
                </c:pt>
                <c:pt idx="8">
                  <c:v>42848</c:v>
                </c:pt>
                <c:pt idx="9">
                  <c:v>42862</c:v>
                </c:pt>
                <c:pt idx="10">
                  <c:v>42876</c:v>
                </c:pt>
                <c:pt idx="11">
                  <c:v>42890</c:v>
                </c:pt>
                <c:pt idx="12">
                  <c:v>42904</c:v>
                </c:pt>
                <c:pt idx="13">
                  <c:v>42918</c:v>
                </c:pt>
                <c:pt idx="14">
                  <c:v>42932</c:v>
                </c:pt>
                <c:pt idx="15">
                  <c:v>42946</c:v>
                </c:pt>
                <c:pt idx="16">
                  <c:v>42960</c:v>
                </c:pt>
                <c:pt idx="17">
                  <c:v>42974</c:v>
                </c:pt>
                <c:pt idx="18">
                  <c:v>42988</c:v>
                </c:pt>
                <c:pt idx="19">
                  <c:v>43002</c:v>
                </c:pt>
                <c:pt idx="20">
                  <c:v>43016</c:v>
                </c:pt>
                <c:pt idx="21">
                  <c:v>43030</c:v>
                </c:pt>
                <c:pt idx="22">
                  <c:v>43044</c:v>
                </c:pt>
                <c:pt idx="23">
                  <c:v>43058</c:v>
                </c:pt>
                <c:pt idx="24">
                  <c:v>43072</c:v>
                </c:pt>
                <c:pt idx="25">
                  <c:v>43086</c:v>
                </c:pt>
                <c:pt idx="26">
                  <c:v>43100</c:v>
                </c:pt>
                <c:pt idx="27">
                  <c:v>43114</c:v>
                </c:pt>
                <c:pt idx="28">
                  <c:v>43128</c:v>
                </c:pt>
                <c:pt idx="29">
                  <c:v>43142</c:v>
                </c:pt>
                <c:pt idx="30">
                  <c:v>43156</c:v>
                </c:pt>
                <c:pt idx="31">
                  <c:v>43170</c:v>
                </c:pt>
                <c:pt idx="32">
                  <c:v>43184</c:v>
                </c:pt>
                <c:pt idx="33">
                  <c:v>43198</c:v>
                </c:pt>
                <c:pt idx="34">
                  <c:v>43212</c:v>
                </c:pt>
                <c:pt idx="35">
                  <c:v>43226</c:v>
                </c:pt>
                <c:pt idx="36">
                  <c:v>43240</c:v>
                </c:pt>
                <c:pt idx="37">
                  <c:v>43254</c:v>
                </c:pt>
                <c:pt idx="38">
                  <c:v>43268</c:v>
                </c:pt>
                <c:pt idx="39">
                  <c:v>43282</c:v>
                </c:pt>
                <c:pt idx="40">
                  <c:v>43296</c:v>
                </c:pt>
                <c:pt idx="41">
                  <c:v>43310</c:v>
                </c:pt>
                <c:pt idx="42">
                  <c:v>43324</c:v>
                </c:pt>
                <c:pt idx="43">
                  <c:v>43338</c:v>
                </c:pt>
                <c:pt idx="44">
                  <c:v>43352</c:v>
                </c:pt>
                <c:pt idx="45">
                  <c:v>43366</c:v>
                </c:pt>
                <c:pt idx="46">
                  <c:v>43380</c:v>
                </c:pt>
                <c:pt idx="47">
                  <c:v>43394</c:v>
                </c:pt>
                <c:pt idx="48">
                  <c:v>43408</c:v>
                </c:pt>
                <c:pt idx="49">
                  <c:v>43422</c:v>
                </c:pt>
                <c:pt idx="50">
                  <c:v>43436</c:v>
                </c:pt>
                <c:pt idx="51">
                  <c:v>43450</c:v>
                </c:pt>
                <c:pt idx="52">
                  <c:v>43464</c:v>
                </c:pt>
                <c:pt idx="53">
                  <c:v>43478</c:v>
                </c:pt>
                <c:pt idx="54">
                  <c:v>43492</c:v>
                </c:pt>
                <c:pt idx="55">
                  <c:v>43506</c:v>
                </c:pt>
                <c:pt idx="56">
                  <c:v>43520</c:v>
                </c:pt>
                <c:pt idx="57">
                  <c:v>43534</c:v>
                </c:pt>
                <c:pt idx="58">
                  <c:v>43548</c:v>
                </c:pt>
                <c:pt idx="59">
                  <c:v>43562</c:v>
                </c:pt>
                <c:pt idx="60">
                  <c:v>43576</c:v>
                </c:pt>
                <c:pt idx="61">
                  <c:v>43590</c:v>
                </c:pt>
                <c:pt idx="62">
                  <c:v>43604</c:v>
                </c:pt>
                <c:pt idx="63">
                  <c:v>43618</c:v>
                </c:pt>
                <c:pt idx="64">
                  <c:v>43632</c:v>
                </c:pt>
                <c:pt idx="65">
                  <c:v>43646</c:v>
                </c:pt>
                <c:pt idx="66">
                  <c:v>43660</c:v>
                </c:pt>
                <c:pt idx="67">
                  <c:v>43674</c:v>
                </c:pt>
                <c:pt idx="68">
                  <c:v>43688</c:v>
                </c:pt>
                <c:pt idx="69">
                  <c:v>43702</c:v>
                </c:pt>
                <c:pt idx="70">
                  <c:v>43716</c:v>
                </c:pt>
                <c:pt idx="71">
                  <c:v>43730</c:v>
                </c:pt>
                <c:pt idx="72">
                  <c:v>43744</c:v>
                </c:pt>
                <c:pt idx="73">
                  <c:v>43758</c:v>
                </c:pt>
                <c:pt idx="74">
                  <c:v>43772</c:v>
                </c:pt>
                <c:pt idx="75">
                  <c:v>43786</c:v>
                </c:pt>
                <c:pt idx="76">
                  <c:v>43800</c:v>
                </c:pt>
                <c:pt idx="77">
                  <c:v>43814</c:v>
                </c:pt>
                <c:pt idx="78">
                  <c:v>43828</c:v>
                </c:pt>
                <c:pt idx="79">
                  <c:v>43842</c:v>
                </c:pt>
                <c:pt idx="80">
                  <c:v>43856</c:v>
                </c:pt>
                <c:pt idx="81">
                  <c:v>43870</c:v>
                </c:pt>
                <c:pt idx="82">
                  <c:v>43884</c:v>
                </c:pt>
                <c:pt idx="83">
                  <c:v>43898</c:v>
                </c:pt>
                <c:pt idx="84">
                  <c:v>43912</c:v>
                </c:pt>
                <c:pt idx="85">
                  <c:v>43926</c:v>
                </c:pt>
                <c:pt idx="86">
                  <c:v>43940</c:v>
                </c:pt>
                <c:pt idx="87">
                  <c:v>43954</c:v>
                </c:pt>
                <c:pt idx="88">
                  <c:v>43968</c:v>
                </c:pt>
                <c:pt idx="89">
                  <c:v>43982</c:v>
                </c:pt>
                <c:pt idx="90">
                  <c:v>43996</c:v>
                </c:pt>
                <c:pt idx="91">
                  <c:v>44010</c:v>
                </c:pt>
                <c:pt idx="92">
                  <c:v>44024</c:v>
                </c:pt>
                <c:pt idx="93">
                  <c:v>44038</c:v>
                </c:pt>
                <c:pt idx="94">
                  <c:v>44052</c:v>
                </c:pt>
                <c:pt idx="95">
                  <c:v>44066</c:v>
                </c:pt>
                <c:pt idx="96">
                  <c:v>44080</c:v>
                </c:pt>
                <c:pt idx="97">
                  <c:v>44094</c:v>
                </c:pt>
                <c:pt idx="98">
                  <c:v>44108</c:v>
                </c:pt>
                <c:pt idx="99">
                  <c:v>44122</c:v>
                </c:pt>
                <c:pt idx="100">
                  <c:v>44136</c:v>
                </c:pt>
                <c:pt idx="101">
                  <c:v>44150</c:v>
                </c:pt>
                <c:pt idx="102">
                  <c:v>44164</c:v>
                </c:pt>
                <c:pt idx="103">
                  <c:v>44178</c:v>
                </c:pt>
                <c:pt idx="104">
                  <c:v>44192</c:v>
                </c:pt>
                <c:pt idx="105">
                  <c:v>44206</c:v>
                </c:pt>
                <c:pt idx="106">
                  <c:v>44220</c:v>
                </c:pt>
                <c:pt idx="107">
                  <c:v>44234</c:v>
                </c:pt>
                <c:pt idx="108">
                  <c:v>44248</c:v>
                </c:pt>
                <c:pt idx="109">
                  <c:v>44262</c:v>
                </c:pt>
                <c:pt idx="110">
                  <c:v>44276</c:v>
                </c:pt>
                <c:pt idx="111">
                  <c:v>44290</c:v>
                </c:pt>
                <c:pt idx="112">
                  <c:v>44304</c:v>
                </c:pt>
                <c:pt idx="113">
                  <c:v>44318</c:v>
                </c:pt>
                <c:pt idx="114">
                  <c:v>44332</c:v>
                </c:pt>
                <c:pt idx="115">
                  <c:v>44346</c:v>
                </c:pt>
                <c:pt idx="116">
                  <c:v>44360</c:v>
                </c:pt>
                <c:pt idx="117">
                  <c:v>44374</c:v>
                </c:pt>
                <c:pt idx="118">
                  <c:v>44388</c:v>
                </c:pt>
                <c:pt idx="119">
                  <c:v>44402</c:v>
                </c:pt>
                <c:pt idx="120">
                  <c:v>44416</c:v>
                </c:pt>
                <c:pt idx="121">
                  <c:v>44430</c:v>
                </c:pt>
                <c:pt idx="122">
                  <c:v>44444</c:v>
                </c:pt>
                <c:pt idx="123">
                  <c:v>44458</c:v>
                </c:pt>
                <c:pt idx="124">
                  <c:v>44472</c:v>
                </c:pt>
                <c:pt idx="125">
                  <c:v>44486</c:v>
                </c:pt>
                <c:pt idx="126">
                  <c:v>44500</c:v>
                </c:pt>
                <c:pt idx="127">
                  <c:v>44514</c:v>
                </c:pt>
                <c:pt idx="128">
                  <c:v>44528</c:v>
                </c:pt>
                <c:pt idx="129">
                  <c:v>44542</c:v>
                </c:pt>
                <c:pt idx="130">
                  <c:v>44556</c:v>
                </c:pt>
                <c:pt idx="131">
                  <c:v>44570</c:v>
                </c:pt>
                <c:pt idx="132">
                  <c:v>44584</c:v>
                </c:pt>
                <c:pt idx="133">
                  <c:v>44598</c:v>
                </c:pt>
                <c:pt idx="134">
                  <c:v>44612</c:v>
                </c:pt>
                <c:pt idx="135">
                  <c:v>44626</c:v>
                </c:pt>
                <c:pt idx="136">
                  <c:v>44640</c:v>
                </c:pt>
                <c:pt idx="137">
                  <c:v>44654</c:v>
                </c:pt>
                <c:pt idx="138">
                  <c:v>44668</c:v>
                </c:pt>
                <c:pt idx="139">
                  <c:v>44682</c:v>
                </c:pt>
                <c:pt idx="140">
                  <c:v>44696</c:v>
                </c:pt>
                <c:pt idx="141">
                  <c:v>44710</c:v>
                </c:pt>
                <c:pt idx="142">
                  <c:v>44724</c:v>
                </c:pt>
                <c:pt idx="143">
                  <c:v>44738</c:v>
                </c:pt>
                <c:pt idx="144">
                  <c:v>44752</c:v>
                </c:pt>
                <c:pt idx="145">
                  <c:v>44766</c:v>
                </c:pt>
                <c:pt idx="146">
                  <c:v>44780</c:v>
                </c:pt>
                <c:pt idx="147">
                  <c:v>44794</c:v>
                </c:pt>
                <c:pt idx="148">
                  <c:v>44808</c:v>
                </c:pt>
                <c:pt idx="149">
                  <c:v>44822</c:v>
                </c:pt>
                <c:pt idx="150">
                  <c:v>44836</c:v>
                </c:pt>
                <c:pt idx="151">
                  <c:v>44850</c:v>
                </c:pt>
                <c:pt idx="152">
                  <c:v>44864</c:v>
                </c:pt>
                <c:pt idx="153">
                  <c:v>44878</c:v>
                </c:pt>
                <c:pt idx="154">
                  <c:v>44892</c:v>
                </c:pt>
                <c:pt idx="155">
                  <c:v>44906</c:v>
                </c:pt>
                <c:pt idx="156">
                  <c:v>44920</c:v>
                </c:pt>
                <c:pt idx="157">
                  <c:v>44934</c:v>
                </c:pt>
                <c:pt idx="158">
                  <c:v>44948</c:v>
                </c:pt>
                <c:pt idx="159">
                  <c:v>44962</c:v>
                </c:pt>
                <c:pt idx="160">
                  <c:v>44976</c:v>
                </c:pt>
                <c:pt idx="161">
                  <c:v>44990</c:v>
                </c:pt>
                <c:pt idx="162">
                  <c:v>45004</c:v>
                </c:pt>
                <c:pt idx="163">
                  <c:v>45018</c:v>
                </c:pt>
                <c:pt idx="164">
                  <c:v>45032</c:v>
                </c:pt>
                <c:pt idx="165">
                  <c:v>45046</c:v>
                </c:pt>
                <c:pt idx="166">
                  <c:v>45060</c:v>
                </c:pt>
                <c:pt idx="167">
                  <c:v>45074</c:v>
                </c:pt>
                <c:pt idx="168">
                  <c:v>45088</c:v>
                </c:pt>
                <c:pt idx="169">
                  <c:v>45102</c:v>
                </c:pt>
                <c:pt idx="170">
                  <c:v>45116</c:v>
                </c:pt>
                <c:pt idx="171">
                  <c:v>45130</c:v>
                </c:pt>
                <c:pt idx="172">
                  <c:v>45144</c:v>
                </c:pt>
                <c:pt idx="173">
                  <c:v>45158</c:v>
                </c:pt>
                <c:pt idx="174">
                  <c:v>45172</c:v>
                </c:pt>
                <c:pt idx="175">
                  <c:v>45186</c:v>
                </c:pt>
                <c:pt idx="176">
                  <c:v>45200</c:v>
                </c:pt>
                <c:pt idx="177">
                  <c:v>45214</c:v>
                </c:pt>
                <c:pt idx="178">
                  <c:v>45228</c:v>
                </c:pt>
                <c:pt idx="179">
                  <c:v>45242</c:v>
                </c:pt>
                <c:pt idx="180">
                  <c:v>45256</c:v>
                </c:pt>
                <c:pt idx="181">
                  <c:v>45270</c:v>
                </c:pt>
                <c:pt idx="182">
                  <c:v>45284</c:v>
                </c:pt>
                <c:pt idx="183">
                  <c:v>45298</c:v>
                </c:pt>
              </c:numCache>
            </c:numRef>
          </c:xVal>
          <c:yVal>
            <c:numRef>
              <c:f>'Time Distribution'!$AA$3:$AA$186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5</c:v>
                </c:pt>
                <c:pt idx="111">
                  <c:v>1</c:v>
                </c:pt>
                <c:pt idx="112">
                  <c:v>2</c:v>
                </c:pt>
                <c:pt idx="113">
                  <c:v>5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7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0</c:v>
                </c:pt>
                <c:pt idx="124">
                  <c:v>5</c:v>
                </c:pt>
                <c:pt idx="125">
                  <c:v>2</c:v>
                </c:pt>
                <c:pt idx="126">
                  <c:v>5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8</c:v>
                </c:pt>
                <c:pt idx="133">
                  <c:v>1</c:v>
                </c:pt>
                <c:pt idx="134">
                  <c:v>7</c:v>
                </c:pt>
                <c:pt idx="135">
                  <c:v>3</c:v>
                </c:pt>
                <c:pt idx="136">
                  <c:v>5</c:v>
                </c:pt>
                <c:pt idx="137">
                  <c:v>4</c:v>
                </c:pt>
                <c:pt idx="138">
                  <c:v>5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2</c:v>
                </c:pt>
                <c:pt idx="143">
                  <c:v>4</c:v>
                </c:pt>
                <c:pt idx="144">
                  <c:v>4</c:v>
                </c:pt>
                <c:pt idx="145">
                  <c:v>2</c:v>
                </c:pt>
                <c:pt idx="146">
                  <c:v>2</c:v>
                </c:pt>
                <c:pt idx="147">
                  <c:v>4</c:v>
                </c:pt>
                <c:pt idx="148">
                  <c:v>5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5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3</c:v>
                </c:pt>
                <c:pt idx="163">
                  <c:v>1</c:v>
                </c:pt>
                <c:pt idx="164">
                  <c:v>6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6</c:v>
                </c:pt>
                <c:pt idx="170">
                  <c:v>4</c:v>
                </c:pt>
                <c:pt idx="171">
                  <c:v>5</c:v>
                </c:pt>
                <c:pt idx="172">
                  <c:v>2</c:v>
                </c:pt>
                <c:pt idx="173">
                  <c:v>4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A5-4CBD-9A63-6E53E9103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940464"/>
        <c:axId val="325019904"/>
      </c:scatterChart>
      <c:valAx>
        <c:axId val="1074940464"/>
        <c:scaling>
          <c:orientation val="minMax"/>
          <c:max val="45291"/>
          <c:min val="42736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19904"/>
        <c:crosses val="autoZero"/>
        <c:crossBetween val="midCat"/>
      </c:valAx>
      <c:valAx>
        <c:axId val="3250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Monthly Adjusted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Distribution'!$AD$2</c:f>
              <c:strCache>
                <c:ptCount val="1"/>
                <c:pt idx="0">
                  <c:v>Data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'Time Distribution'!$AC$3:$AC$87</c:f>
              <c:numCache>
                <c:formatCode>m/d/yyyy</c:formatCode>
                <c:ptCount val="85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</c:numCache>
            </c:numRef>
          </c:xVal>
          <c:yVal>
            <c:numRef>
              <c:f>'Time Distribution'!$AD$3:$AD$87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5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5</c:v>
                </c:pt>
                <c:pt idx="52">
                  <c:v>4</c:v>
                </c:pt>
                <c:pt idx="53">
                  <c:v>0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3</c:v>
                </c:pt>
                <c:pt idx="58">
                  <c:v>6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5</c:v>
                </c:pt>
                <c:pt idx="66">
                  <c:v>6</c:v>
                </c:pt>
                <c:pt idx="67">
                  <c:v>8</c:v>
                </c:pt>
                <c:pt idx="68">
                  <c:v>12</c:v>
                </c:pt>
                <c:pt idx="69">
                  <c:v>13</c:v>
                </c:pt>
                <c:pt idx="70">
                  <c:v>10</c:v>
                </c:pt>
                <c:pt idx="71">
                  <c:v>6</c:v>
                </c:pt>
                <c:pt idx="72">
                  <c:v>5</c:v>
                </c:pt>
                <c:pt idx="73">
                  <c:v>5</c:v>
                </c:pt>
                <c:pt idx="74">
                  <c:v>12</c:v>
                </c:pt>
                <c:pt idx="75">
                  <c:v>8</c:v>
                </c:pt>
                <c:pt idx="76">
                  <c:v>15</c:v>
                </c:pt>
                <c:pt idx="77">
                  <c:v>10</c:v>
                </c:pt>
                <c:pt idx="78">
                  <c:v>5</c:v>
                </c:pt>
                <c:pt idx="79">
                  <c:v>15</c:v>
                </c:pt>
                <c:pt idx="80">
                  <c:v>9</c:v>
                </c:pt>
                <c:pt idx="81">
                  <c:v>3</c:v>
                </c:pt>
                <c:pt idx="82">
                  <c:v>8</c:v>
                </c:pt>
                <c:pt idx="83">
                  <c:v>2</c:v>
                </c:pt>
                <c:pt idx="8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9-49E9-99F8-2E5CF96E7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940464"/>
        <c:axId val="3250199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'Time Distribution'!$AE$2</c15:sqref>
                        </c15:formulaRef>
                      </c:ext>
                    </c:extLst>
                    <c:strCache>
                      <c:ptCount val="1"/>
                      <c:pt idx="0">
                        <c:v>Early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'Time Distribution'!$AC$3:$AC$87</c15:sqref>
                        </c15:formulaRef>
                      </c:ext>
                    </c:extLst>
                    <c:numCache>
                      <c:formatCode>m/d/yyyy</c:formatCode>
                      <c:ptCount val="85"/>
                      <c:pt idx="0">
                        <c:v>42736</c:v>
                      </c:pt>
                      <c:pt idx="1">
                        <c:v>42767</c:v>
                      </c:pt>
                      <c:pt idx="2">
                        <c:v>42795</c:v>
                      </c:pt>
                      <c:pt idx="3">
                        <c:v>42826</c:v>
                      </c:pt>
                      <c:pt idx="4">
                        <c:v>42856</c:v>
                      </c:pt>
                      <c:pt idx="5">
                        <c:v>42887</c:v>
                      </c:pt>
                      <c:pt idx="6">
                        <c:v>42917</c:v>
                      </c:pt>
                      <c:pt idx="7">
                        <c:v>42948</c:v>
                      </c:pt>
                      <c:pt idx="8">
                        <c:v>42979</c:v>
                      </c:pt>
                      <c:pt idx="9">
                        <c:v>43009</c:v>
                      </c:pt>
                      <c:pt idx="10">
                        <c:v>43040</c:v>
                      </c:pt>
                      <c:pt idx="11">
                        <c:v>43070</c:v>
                      </c:pt>
                      <c:pt idx="12">
                        <c:v>43101</c:v>
                      </c:pt>
                      <c:pt idx="13">
                        <c:v>43132</c:v>
                      </c:pt>
                      <c:pt idx="14">
                        <c:v>43160</c:v>
                      </c:pt>
                      <c:pt idx="15">
                        <c:v>43191</c:v>
                      </c:pt>
                      <c:pt idx="16">
                        <c:v>43221</c:v>
                      </c:pt>
                      <c:pt idx="17">
                        <c:v>43252</c:v>
                      </c:pt>
                      <c:pt idx="18">
                        <c:v>43282</c:v>
                      </c:pt>
                      <c:pt idx="19">
                        <c:v>43313</c:v>
                      </c:pt>
                      <c:pt idx="20">
                        <c:v>43344</c:v>
                      </c:pt>
                      <c:pt idx="21">
                        <c:v>43374</c:v>
                      </c:pt>
                      <c:pt idx="22">
                        <c:v>43405</c:v>
                      </c:pt>
                      <c:pt idx="23">
                        <c:v>43435</c:v>
                      </c:pt>
                      <c:pt idx="24">
                        <c:v>43466</c:v>
                      </c:pt>
                      <c:pt idx="25">
                        <c:v>43497</c:v>
                      </c:pt>
                      <c:pt idx="26">
                        <c:v>43525</c:v>
                      </c:pt>
                      <c:pt idx="27">
                        <c:v>43556</c:v>
                      </c:pt>
                      <c:pt idx="28">
                        <c:v>43586</c:v>
                      </c:pt>
                      <c:pt idx="29">
                        <c:v>43617</c:v>
                      </c:pt>
                      <c:pt idx="30">
                        <c:v>43647</c:v>
                      </c:pt>
                      <c:pt idx="31">
                        <c:v>43678</c:v>
                      </c:pt>
                      <c:pt idx="32">
                        <c:v>43709</c:v>
                      </c:pt>
                      <c:pt idx="33">
                        <c:v>43739</c:v>
                      </c:pt>
                      <c:pt idx="34">
                        <c:v>43770</c:v>
                      </c:pt>
                      <c:pt idx="35">
                        <c:v>43800</c:v>
                      </c:pt>
                      <c:pt idx="36">
                        <c:v>43831</c:v>
                      </c:pt>
                      <c:pt idx="37">
                        <c:v>43862</c:v>
                      </c:pt>
                      <c:pt idx="38">
                        <c:v>43891</c:v>
                      </c:pt>
                      <c:pt idx="39">
                        <c:v>43922</c:v>
                      </c:pt>
                      <c:pt idx="40">
                        <c:v>43952</c:v>
                      </c:pt>
                      <c:pt idx="41">
                        <c:v>43983</c:v>
                      </c:pt>
                      <c:pt idx="42">
                        <c:v>44013</c:v>
                      </c:pt>
                      <c:pt idx="43">
                        <c:v>44044</c:v>
                      </c:pt>
                      <c:pt idx="44">
                        <c:v>44075</c:v>
                      </c:pt>
                      <c:pt idx="45">
                        <c:v>44105</c:v>
                      </c:pt>
                      <c:pt idx="46">
                        <c:v>44136</c:v>
                      </c:pt>
                      <c:pt idx="47">
                        <c:v>44166</c:v>
                      </c:pt>
                      <c:pt idx="48">
                        <c:v>44197</c:v>
                      </c:pt>
                      <c:pt idx="49">
                        <c:v>44228</c:v>
                      </c:pt>
                      <c:pt idx="50">
                        <c:v>44256</c:v>
                      </c:pt>
                      <c:pt idx="51">
                        <c:v>44287</c:v>
                      </c:pt>
                      <c:pt idx="52">
                        <c:v>44317</c:v>
                      </c:pt>
                      <c:pt idx="53">
                        <c:v>44348</c:v>
                      </c:pt>
                      <c:pt idx="54">
                        <c:v>44378</c:v>
                      </c:pt>
                      <c:pt idx="55">
                        <c:v>44409</c:v>
                      </c:pt>
                      <c:pt idx="56">
                        <c:v>44440</c:v>
                      </c:pt>
                      <c:pt idx="57">
                        <c:v>44470</c:v>
                      </c:pt>
                      <c:pt idx="58">
                        <c:v>44501</c:v>
                      </c:pt>
                      <c:pt idx="59">
                        <c:v>44531</c:v>
                      </c:pt>
                      <c:pt idx="60">
                        <c:v>44562</c:v>
                      </c:pt>
                      <c:pt idx="61">
                        <c:v>44593</c:v>
                      </c:pt>
                      <c:pt idx="62">
                        <c:v>44621</c:v>
                      </c:pt>
                      <c:pt idx="63">
                        <c:v>44652</c:v>
                      </c:pt>
                      <c:pt idx="64">
                        <c:v>44682</c:v>
                      </c:pt>
                      <c:pt idx="65">
                        <c:v>44713</c:v>
                      </c:pt>
                      <c:pt idx="66">
                        <c:v>44743</c:v>
                      </c:pt>
                      <c:pt idx="67">
                        <c:v>44774</c:v>
                      </c:pt>
                      <c:pt idx="68">
                        <c:v>44805</c:v>
                      </c:pt>
                      <c:pt idx="69">
                        <c:v>44835</c:v>
                      </c:pt>
                      <c:pt idx="70">
                        <c:v>44866</c:v>
                      </c:pt>
                      <c:pt idx="71">
                        <c:v>44896</c:v>
                      </c:pt>
                      <c:pt idx="72">
                        <c:v>44927</c:v>
                      </c:pt>
                      <c:pt idx="73">
                        <c:v>44958</c:v>
                      </c:pt>
                      <c:pt idx="74">
                        <c:v>44986</c:v>
                      </c:pt>
                      <c:pt idx="75">
                        <c:v>45017</c:v>
                      </c:pt>
                      <c:pt idx="76">
                        <c:v>45047</c:v>
                      </c:pt>
                      <c:pt idx="77">
                        <c:v>45078</c:v>
                      </c:pt>
                      <c:pt idx="78">
                        <c:v>45108</c:v>
                      </c:pt>
                      <c:pt idx="79">
                        <c:v>45139</c:v>
                      </c:pt>
                      <c:pt idx="80">
                        <c:v>45170</c:v>
                      </c:pt>
                      <c:pt idx="81">
                        <c:v>45200</c:v>
                      </c:pt>
                      <c:pt idx="82">
                        <c:v>45231</c:v>
                      </c:pt>
                      <c:pt idx="83">
                        <c:v>45261</c:v>
                      </c:pt>
                      <c:pt idx="84">
                        <c:v>45292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'Time Distribution'!$AE$3:$AE$87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4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5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4</c:v>
                      </c:pt>
                      <c:pt idx="53">
                        <c:v>2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7</c:v>
                      </c:pt>
                      <c:pt idx="57">
                        <c:v>5</c:v>
                      </c:pt>
                      <c:pt idx="58">
                        <c:v>6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7</c:v>
                      </c:pt>
                      <c:pt idx="62">
                        <c:v>5</c:v>
                      </c:pt>
                      <c:pt idx="63">
                        <c:v>6</c:v>
                      </c:pt>
                      <c:pt idx="64">
                        <c:v>14</c:v>
                      </c:pt>
                      <c:pt idx="65">
                        <c:v>6</c:v>
                      </c:pt>
                      <c:pt idx="66">
                        <c:v>9</c:v>
                      </c:pt>
                      <c:pt idx="67">
                        <c:v>12</c:v>
                      </c:pt>
                      <c:pt idx="68">
                        <c:v>9</c:v>
                      </c:pt>
                      <c:pt idx="69">
                        <c:v>8</c:v>
                      </c:pt>
                      <c:pt idx="70">
                        <c:v>6</c:v>
                      </c:pt>
                      <c:pt idx="71">
                        <c:v>4</c:v>
                      </c:pt>
                      <c:pt idx="72">
                        <c:v>7</c:v>
                      </c:pt>
                      <c:pt idx="73">
                        <c:v>5</c:v>
                      </c:pt>
                      <c:pt idx="74">
                        <c:v>14</c:v>
                      </c:pt>
                      <c:pt idx="75">
                        <c:v>2</c:v>
                      </c:pt>
                      <c:pt idx="76">
                        <c:v>8</c:v>
                      </c:pt>
                      <c:pt idx="77">
                        <c:v>11</c:v>
                      </c:pt>
                      <c:pt idx="78">
                        <c:v>7</c:v>
                      </c:pt>
                      <c:pt idx="79">
                        <c:v>13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0</c:v>
                      </c:pt>
                      <c:pt idx="84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909-49E9-99F8-2E5CF96E738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Distribution'!$AF$2</c15:sqref>
                        </c15:formulaRef>
                      </c:ext>
                    </c:extLst>
                    <c:strCache>
                      <c:ptCount val="1"/>
                      <c:pt idx="0">
                        <c:v>Late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Distribution'!$AC$3:$AC$87</c15:sqref>
                        </c15:formulaRef>
                      </c:ext>
                    </c:extLst>
                    <c:numCache>
                      <c:formatCode>m/d/yyyy</c:formatCode>
                      <c:ptCount val="85"/>
                      <c:pt idx="0">
                        <c:v>42736</c:v>
                      </c:pt>
                      <c:pt idx="1">
                        <c:v>42767</c:v>
                      </c:pt>
                      <c:pt idx="2">
                        <c:v>42795</c:v>
                      </c:pt>
                      <c:pt idx="3">
                        <c:v>42826</c:v>
                      </c:pt>
                      <c:pt idx="4">
                        <c:v>42856</c:v>
                      </c:pt>
                      <c:pt idx="5">
                        <c:v>42887</c:v>
                      </c:pt>
                      <c:pt idx="6">
                        <c:v>42917</c:v>
                      </c:pt>
                      <c:pt idx="7">
                        <c:v>42948</c:v>
                      </c:pt>
                      <c:pt idx="8">
                        <c:v>42979</c:v>
                      </c:pt>
                      <c:pt idx="9">
                        <c:v>43009</c:v>
                      </c:pt>
                      <c:pt idx="10">
                        <c:v>43040</c:v>
                      </c:pt>
                      <c:pt idx="11">
                        <c:v>43070</c:v>
                      </c:pt>
                      <c:pt idx="12">
                        <c:v>43101</c:v>
                      </c:pt>
                      <c:pt idx="13">
                        <c:v>43132</c:v>
                      </c:pt>
                      <c:pt idx="14">
                        <c:v>43160</c:v>
                      </c:pt>
                      <c:pt idx="15">
                        <c:v>43191</c:v>
                      </c:pt>
                      <c:pt idx="16">
                        <c:v>43221</c:v>
                      </c:pt>
                      <c:pt idx="17">
                        <c:v>43252</c:v>
                      </c:pt>
                      <c:pt idx="18">
                        <c:v>43282</c:v>
                      </c:pt>
                      <c:pt idx="19">
                        <c:v>43313</c:v>
                      </c:pt>
                      <c:pt idx="20">
                        <c:v>43344</c:v>
                      </c:pt>
                      <c:pt idx="21">
                        <c:v>43374</c:v>
                      </c:pt>
                      <c:pt idx="22">
                        <c:v>43405</c:v>
                      </c:pt>
                      <c:pt idx="23">
                        <c:v>43435</c:v>
                      </c:pt>
                      <c:pt idx="24">
                        <c:v>43466</c:v>
                      </c:pt>
                      <c:pt idx="25">
                        <c:v>43497</c:v>
                      </c:pt>
                      <c:pt idx="26">
                        <c:v>43525</c:v>
                      </c:pt>
                      <c:pt idx="27">
                        <c:v>43556</c:v>
                      </c:pt>
                      <c:pt idx="28">
                        <c:v>43586</c:v>
                      </c:pt>
                      <c:pt idx="29">
                        <c:v>43617</c:v>
                      </c:pt>
                      <c:pt idx="30">
                        <c:v>43647</c:v>
                      </c:pt>
                      <c:pt idx="31">
                        <c:v>43678</c:v>
                      </c:pt>
                      <c:pt idx="32">
                        <c:v>43709</c:v>
                      </c:pt>
                      <c:pt idx="33">
                        <c:v>43739</c:v>
                      </c:pt>
                      <c:pt idx="34">
                        <c:v>43770</c:v>
                      </c:pt>
                      <c:pt idx="35">
                        <c:v>43800</c:v>
                      </c:pt>
                      <c:pt idx="36">
                        <c:v>43831</c:v>
                      </c:pt>
                      <c:pt idx="37">
                        <c:v>43862</c:v>
                      </c:pt>
                      <c:pt idx="38">
                        <c:v>43891</c:v>
                      </c:pt>
                      <c:pt idx="39">
                        <c:v>43922</c:v>
                      </c:pt>
                      <c:pt idx="40">
                        <c:v>43952</c:v>
                      </c:pt>
                      <c:pt idx="41">
                        <c:v>43983</c:v>
                      </c:pt>
                      <c:pt idx="42">
                        <c:v>44013</c:v>
                      </c:pt>
                      <c:pt idx="43">
                        <c:v>44044</c:v>
                      </c:pt>
                      <c:pt idx="44">
                        <c:v>44075</c:v>
                      </c:pt>
                      <c:pt idx="45">
                        <c:v>44105</c:v>
                      </c:pt>
                      <c:pt idx="46">
                        <c:v>44136</c:v>
                      </c:pt>
                      <c:pt idx="47">
                        <c:v>44166</c:v>
                      </c:pt>
                      <c:pt idx="48">
                        <c:v>44197</c:v>
                      </c:pt>
                      <c:pt idx="49">
                        <c:v>44228</c:v>
                      </c:pt>
                      <c:pt idx="50">
                        <c:v>44256</c:v>
                      </c:pt>
                      <c:pt idx="51">
                        <c:v>44287</c:v>
                      </c:pt>
                      <c:pt idx="52">
                        <c:v>44317</c:v>
                      </c:pt>
                      <c:pt idx="53">
                        <c:v>44348</c:v>
                      </c:pt>
                      <c:pt idx="54">
                        <c:v>44378</c:v>
                      </c:pt>
                      <c:pt idx="55">
                        <c:v>44409</c:v>
                      </c:pt>
                      <c:pt idx="56">
                        <c:v>44440</c:v>
                      </c:pt>
                      <c:pt idx="57">
                        <c:v>44470</c:v>
                      </c:pt>
                      <c:pt idx="58">
                        <c:v>44501</c:v>
                      </c:pt>
                      <c:pt idx="59">
                        <c:v>44531</c:v>
                      </c:pt>
                      <c:pt idx="60">
                        <c:v>44562</c:v>
                      </c:pt>
                      <c:pt idx="61">
                        <c:v>44593</c:v>
                      </c:pt>
                      <c:pt idx="62">
                        <c:v>44621</c:v>
                      </c:pt>
                      <c:pt idx="63">
                        <c:v>44652</c:v>
                      </c:pt>
                      <c:pt idx="64">
                        <c:v>44682</c:v>
                      </c:pt>
                      <c:pt idx="65">
                        <c:v>44713</c:v>
                      </c:pt>
                      <c:pt idx="66">
                        <c:v>44743</c:v>
                      </c:pt>
                      <c:pt idx="67">
                        <c:v>44774</c:v>
                      </c:pt>
                      <c:pt idx="68">
                        <c:v>44805</c:v>
                      </c:pt>
                      <c:pt idx="69">
                        <c:v>44835</c:v>
                      </c:pt>
                      <c:pt idx="70">
                        <c:v>44866</c:v>
                      </c:pt>
                      <c:pt idx="71">
                        <c:v>44896</c:v>
                      </c:pt>
                      <c:pt idx="72">
                        <c:v>44927</c:v>
                      </c:pt>
                      <c:pt idx="73">
                        <c:v>44958</c:v>
                      </c:pt>
                      <c:pt idx="74">
                        <c:v>44986</c:v>
                      </c:pt>
                      <c:pt idx="75">
                        <c:v>45017</c:v>
                      </c:pt>
                      <c:pt idx="76">
                        <c:v>45047</c:v>
                      </c:pt>
                      <c:pt idx="77">
                        <c:v>45078</c:v>
                      </c:pt>
                      <c:pt idx="78">
                        <c:v>45108</c:v>
                      </c:pt>
                      <c:pt idx="79">
                        <c:v>45139</c:v>
                      </c:pt>
                      <c:pt idx="80">
                        <c:v>45170</c:v>
                      </c:pt>
                      <c:pt idx="81">
                        <c:v>45200</c:v>
                      </c:pt>
                      <c:pt idx="82">
                        <c:v>45231</c:v>
                      </c:pt>
                      <c:pt idx="83">
                        <c:v>45261</c:v>
                      </c:pt>
                      <c:pt idx="84">
                        <c:v>45292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Distribution'!$AF$3:$AF$87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3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3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3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1</c:v>
                      </c:pt>
                      <c:pt idx="39">
                        <c:v>3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6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0</c:v>
                      </c:pt>
                      <c:pt idx="46">
                        <c:v>7</c:v>
                      </c:pt>
                      <c:pt idx="47">
                        <c:v>3</c:v>
                      </c:pt>
                      <c:pt idx="48">
                        <c:v>5</c:v>
                      </c:pt>
                      <c:pt idx="49">
                        <c:v>6</c:v>
                      </c:pt>
                      <c:pt idx="50">
                        <c:v>4</c:v>
                      </c:pt>
                      <c:pt idx="51">
                        <c:v>3</c:v>
                      </c:pt>
                      <c:pt idx="52">
                        <c:v>10</c:v>
                      </c:pt>
                      <c:pt idx="53">
                        <c:v>5</c:v>
                      </c:pt>
                      <c:pt idx="54">
                        <c:v>3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7</c:v>
                      </c:pt>
                      <c:pt idx="59">
                        <c:v>8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6</c:v>
                      </c:pt>
                      <c:pt idx="63">
                        <c:v>10</c:v>
                      </c:pt>
                      <c:pt idx="64">
                        <c:v>9</c:v>
                      </c:pt>
                      <c:pt idx="65">
                        <c:v>8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6</c:v>
                      </c:pt>
                      <c:pt idx="70">
                        <c:v>5</c:v>
                      </c:pt>
                      <c:pt idx="71">
                        <c:v>3</c:v>
                      </c:pt>
                      <c:pt idx="72">
                        <c:v>7</c:v>
                      </c:pt>
                      <c:pt idx="73">
                        <c:v>6</c:v>
                      </c:pt>
                      <c:pt idx="74">
                        <c:v>5</c:v>
                      </c:pt>
                      <c:pt idx="75">
                        <c:v>4</c:v>
                      </c:pt>
                      <c:pt idx="76">
                        <c:v>8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7</c:v>
                      </c:pt>
                      <c:pt idx="80">
                        <c:v>3</c:v>
                      </c:pt>
                      <c:pt idx="81">
                        <c:v>2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909-49E9-99F8-2E5CF96E738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Distribution'!$AG$2</c15:sqref>
                        </c15:formulaRef>
                      </c:ext>
                    </c:extLst>
                    <c:strCache>
                      <c:ptCount val="1"/>
                      <c:pt idx="0">
                        <c:v>Mean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Distribution'!$AC$3:$AC$87</c15:sqref>
                        </c15:formulaRef>
                      </c:ext>
                    </c:extLst>
                    <c:numCache>
                      <c:formatCode>m/d/yyyy</c:formatCode>
                      <c:ptCount val="85"/>
                      <c:pt idx="0">
                        <c:v>42736</c:v>
                      </c:pt>
                      <c:pt idx="1">
                        <c:v>42767</c:v>
                      </c:pt>
                      <c:pt idx="2">
                        <c:v>42795</c:v>
                      </c:pt>
                      <c:pt idx="3">
                        <c:v>42826</c:v>
                      </c:pt>
                      <c:pt idx="4">
                        <c:v>42856</c:v>
                      </c:pt>
                      <c:pt idx="5">
                        <c:v>42887</c:v>
                      </c:pt>
                      <c:pt idx="6">
                        <c:v>42917</c:v>
                      </c:pt>
                      <c:pt idx="7">
                        <c:v>42948</c:v>
                      </c:pt>
                      <c:pt idx="8">
                        <c:v>42979</c:v>
                      </c:pt>
                      <c:pt idx="9">
                        <c:v>43009</c:v>
                      </c:pt>
                      <c:pt idx="10">
                        <c:v>43040</c:v>
                      </c:pt>
                      <c:pt idx="11">
                        <c:v>43070</c:v>
                      </c:pt>
                      <c:pt idx="12">
                        <c:v>43101</c:v>
                      </c:pt>
                      <c:pt idx="13">
                        <c:v>43132</c:v>
                      </c:pt>
                      <c:pt idx="14">
                        <c:v>43160</c:v>
                      </c:pt>
                      <c:pt idx="15">
                        <c:v>43191</c:v>
                      </c:pt>
                      <c:pt idx="16">
                        <c:v>43221</c:v>
                      </c:pt>
                      <c:pt idx="17">
                        <c:v>43252</c:v>
                      </c:pt>
                      <c:pt idx="18">
                        <c:v>43282</c:v>
                      </c:pt>
                      <c:pt idx="19">
                        <c:v>43313</c:v>
                      </c:pt>
                      <c:pt idx="20">
                        <c:v>43344</c:v>
                      </c:pt>
                      <c:pt idx="21">
                        <c:v>43374</c:v>
                      </c:pt>
                      <c:pt idx="22">
                        <c:v>43405</c:v>
                      </c:pt>
                      <c:pt idx="23">
                        <c:v>43435</c:v>
                      </c:pt>
                      <c:pt idx="24">
                        <c:v>43466</c:v>
                      </c:pt>
                      <c:pt idx="25">
                        <c:v>43497</c:v>
                      </c:pt>
                      <c:pt idx="26">
                        <c:v>43525</c:v>
                      </c:pt>
                      <c:pt idx="27">
                        <c:v>43556</c:v>
                      </c:pt>
                      <c:pt idx="28">
                        <c:v>43586</c:v>
                      </c:pt>
                      <c:pt idx="29">
                        <c:v>43617</c:v>
                      </c:pt>
                      <c:pt idx="30">
                        <c:v>43647</c:v>
                      </c:pt>
                      <c:pt idx="31">
                        <c:v>43678</c:v>
                      </c:pt>
                      <c:pt idx="32">
                        <c:v>43709</c:v>
                      </c:pt>
                      <c:pt idx="33">
                        <c:v>43739</c:v>
                      </c:pt>
                      <c:pt idx="34">
                        <c:v>43770</c:v>
                      </c:pt>
                      <c:pt idx="35">
                        <c:v>43800</c:v>
                      </c:pt>
                      <c:pt idx="36">
                        <c:v>43831</c:v>
                      </c:pt>
                      <c:pt idx="37">
                        <c:v>43862</c:v>
                      </c:pt>
                      <c:pt idx="38">
                        <c:v>43891</c:v>
                      </c:pt>
                      <c:pt idx="39">
                        <c:v>43922</c:v>
                      </c:pt>
                      <c:pt idx="40">
                        <c:v>43952</c:v>
                      </c:pt>
                      <c:pt idx="41">
                        <c:v>43983</c:v>
                      </c:pt>
                      <c:pt idx="42">
                        <c:v>44013</c:v>
                      </c:pt>
                      <c:pt idx="43">
                        <c:v>44044</c:v>
                      </c:pt>
                      <c:pt idx="44">
                        <c:v>44075</c:v>
                      </c:pt>
                      <c:pt idx="45">
                        <c:v>44105</c:v>
                      </c:pt>
                      <c:pt idx="46">
                        <c:v>44136</c:v>
                      </c:pt>
                      <c:pt idx="47">
                        <c:v>44166</c:v>
                      </c:pt>
                      <c:pt idx="48">
                        <c:v>44197</c:v>
                      </c:pt>
                      <c:pt idx="49">
                        <c:v>44228</c:v>
                      </c:pt>
                      <c:pt idx="50">
                        <c:v>44256</c:v>
                      </c:pt>
                      <c:pt idx="51">
                        <c:v>44287</c:v>
                      </c:pt>
                      <c:pt idx="52">
                        <c:v>44317</c:v>
                      </c:pt>
                      <c:pt idx="53">
                        <c:v>44348</c:v>
                      </c:pt>
                      <c:pt idx="54">
                        <c:v>44378</c:v>
                      </c:pt>
                      <c:pt idx="55">
                        <c:v>44409</c:v>
                      </c:pt>
                      <c:pt idx="56">
                        <c:v>44440</c:v>
                      </c:pt>
                      <c:pt idx="57">
                        <c:v>44470</c:v>
                      </c:pt>
                      <c:pt idx="58">
                        <c:v>44501</c:v>
                      </c:pt>
                      <c:pt idx="59">
                        <c:v>44531</c:v>
                      </c:pt>
                      <c:pt idx="60">
                        <c:v>44562</c:v>
                      </c:pt>
                      <c:pt idx="61">
                        <c:v>44593</c:v>
                      </c:pt>
                      <c:pt idx="62">
                        <c:v>44621</c:v>
                      </c:pt>
                      <c:pt idx="63">
                        <c:v>44652</c:v>
                      </c:pt>
                      <c:pt idx="64">
                        <c:v>44682</c:v>
                      </c:pt>
                      <c:pt idx="65">
                        <c:v>44713</c:v>
                      </c:pt>
                      <c:pt idx="66">
                        <c:v>44743</c:v>
                      </c:pt>
                      <c:pt idx="67">
                        <c:v>44774</c:v>
                      </c:pt>
                      <c:pt idx="68">
                        <c:v>44805</c:v>
                      </c:pt>
                      <c:pt idx="69">
                        <c:v>44835</c:v>
                      </c:pt>
                      <c:pt idx="70">
                        <c:v>44866</c:v>
                      </c:pt>
                      <c:pt idx="71">
                        <c:v>44896</c:v>
                      </c:pt>
                      <c:pt idx="72">
                        <c:v>44927</c:v>
                      </c:pt>
                      <c:pt idx="73">
                        <c:v>44958</c:v>
                      </c:pt>
                      <c:pt idx="74">
                        <c:v>44986</c:v>
                      </c:pt>
                      <c:pt idx="75">
                        <c:v>45017</c:v>
                      </c:pt>
                      <c:pt idx="76">
                        <c:v>45047</c:v>
                      </c:pt>
                      <c:pt idx="77">
                        <c:v>45078</c:v>
                      </c:pt>
                      <c:pt idx="78">
                        <c:v>45108</c:v>
                      </c:pt>
                      <c:pt idx="79">
                        <c:v>45139</c:v>
                      </c:pt>
                      <c:pt idx="80">
                        <c:v>45170</c:v>
                      </c:pt>
                      <c:pt idx="81">
                        <c:v>45200</c:v>
                      </c:pt>
                      <c:pt idx="82">
                        <c:v>45231</c:v>
                      </c:pt>
                      <c:pt idx="83">
                        <c:v>45261</c:v>
                      </c:pt>
                      <c:pt idx="84">
                        <c:v>45292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Distribution'!$AG$3:$AG$87</c15:sqref>
                        </c15:formulaRef>
                      </c:ext>
                    </c:extLst>
                    <c:numCache>
                      <c:formatCode>General</c:formatCode>
                      <c:ptCount val="8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4</c:v>
                      </c:pt>
                      <c:pt idx="42">
                        <c:v>1</c:v>
                      </c:pt>
                      <c:pt idx="43">
                        <c:v>6</c:v>
                      </c:pt>
                      <c:pt idx="44">
                        <c:v>2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4</c:v>
                      </c:pt>
                      <c:pt idx="49">
                        <c:v>7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7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7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7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9</c:v>
                      </c:pt>
                      <c:pt idx="64">
                        <c:v>7</c:v>
                      </c:pt>
                      <c:pt idx="65">
                        <c:v>6</c:v>
                      </c:pt>
                      <c:pt idx="66">
                        <c:v>8</c:v>
                      </c:pt>
                      <c:pt idx="67">
                        <c:v>5</c:v>
                      </c:pt>
                      <c:pt idx="68">
                        <c:v>10</c:v>
                      </c:pt>
                      <c:pt idx="69">
                        <c:v>8</c:v>
                      </c:pt>
                      <c:pt idx="70">
                        <c:v>4</c:v>
                      </c:pt>
                      <c:pt idx="71">
                        <c:v>3</c:v>
                      </c:pt>
                      <c:pt idx="72">
                        <c:v>5</c:v>
                      </c:pt>
                      <c:pt idx="73">
                        <c:v>9</c:v>
                      </c:pt>
                      <c:pt idx="74">
                        <c:v>9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11</c:v>
                      </c:pt>
                      <c:pt idx="79">
                        <c:v>8</c:v>
                      </c:pt>
                      <c:pt idx="80">
                        <c:v>3</c:v>
                      </c:pt>
                      <c:pt idx="81">
                        <c:v>4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909-49E9-99F8-2E5CF96E7381}"/>
                  </c:ext>
                </c:extLst>
              </c15:ser>
            </c15:filteredScatterSeries>
          </c:ext>
        </c:extLst>
      </c:scatterChart>
      <c:valAx>
        <c:axId val="1074940464"/>
        <c:scaling>
          <c:orientation val="minMax"/>
          <c:max val="45300"/>
          <c:min val="42736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19904"/>
        <c:crosses val="autoZero"/>
        <c:crossBetween val="midCat"/>
        <c:majorUnit val="365"/>
        <c:minorUnit val="30"/>
      </c:valAx>
      <c:valAx>
        <c:axId val="3250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Bi-Weekly Incident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'Time Distribution'!$J$2</c:f>
              <c:strCache>
                <c:ptCount val="1"/>
                <c:pt idx="0">
                  <c:v>Data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'Time Distribution'!$H$3:$H$134</c:f>
              <c:numCache>
                <c:formatCode>m/d/yyyy</c:formatCode>
                <c:ptCount val="132"/>
                <c:pt idx="0">
                  <c:v>43466</c:v>
                </c:pt>
                <c:pt idx="1">
                  <c:v>43480</c:v>
                </c:pt>
                <c:pt idx="2">
                  <c:v>43494</c:v>
                </c:pt>
                <c:pt idx="3">
                  <c:v>43508</c:v>
                </c:pt>
                <c:pt idx="4">
                  <c:v>43522</c:v>
                </c:pt>
                <c:pt idx="5">
                  <c:v>43536</c:v>
                </c:pt>
                <c:pt idx="6">
                  <c:v>43550</c:v>
                </c:pt>
                <c:pt idx="7">
                  <c:v>43564</c:v>
                </c:pt>
                <c:pt idx="8">
                  <c:v>43578</c:v>
                </c:pt>
                <c:pt idx="9">
                  <c:v>43592</c:v>
                </c:pt>
                <c:pt idx="10">
                  <c:v>43606</c:v>
                </c:pt>
                <c:pt idx="11">
                  <c:v>43620</c:v>
                </c:pt>
                <c:pt idx="12">
                  <c:v>43634</c:v>
                </c:pt>
                <c:pt idx="13">
                  <c:v>43648</c:v>
                </c:pt>
                <c:pt idx="14">
                  <c:v>43662</c:v>
                </c:pt>
                <c:pt idx="15">
                  <c:v>43676</c:v>
                </c:pt>
                <c:pt idx="16">
                  <c:v>43690</c:v>
                </c:pt>
                <c:pt idx="17">
                  <c:v>43704</c:v>
                </c:pt>
                <c:pt idx="18">
                  <c:v>43718</c:v>
                </c:pt>
                <c:pt idx="19">
                  <c:v>43732</c:v>
                </c:pt>
                <c:pt idx="20">
                  <c:v>43746</c:v>
                </c:pt>
                <c:pt idx="21">
                  <c:v>43760</c:v>
                </c:pt>
                <c:pt idx="22">
                  <c:v>43774</c:v>
                </c:pt>
                <c:pt idx="23">
                  <c:v>43788</c:v>
                </c:pt>
                <c:pt idx="24">
                  <c:v>43802</c:v>
                </c:pt>
                <c:pt idx="25">
                  <c:v>43816</c:v>
                </c:pt>
                <c:pt idx="26">
                  <c:v>43830</c:v>
                </c:pt>
                <c:pt idx="27">
                  <c:v>43844</c:v>
                </c:pt>
                <c:pt idx="28">
                  <c:v>43858</c:v>
                </c:pt>
                <c:pt idx="29">
                  <c:v>43872</c:v>
                </c:pt>
                <c:pt idx="30">
                  <c:v>43886</c:v>
                </c:pt>
                <c:pt idx="31">
                  <c:v>43900</c:v>
                </c:pt>
                <c:pt idx="32">
                  <c:v>43914</c:v>
                </c:pt>
                <c:pt idx="33">
                  <c:v>43928</c:v>
                </c:pt>
                <c:pt idx="34">
                  <c:v>43942</c:v>
                </c:pt>
                <c:pt idx="35">
                  <c:v>43956</c:v>
                </c:pt>
                <c:pt idx="36">
                  <c:v>43970</c:v>
                </c:pt>
                <c:pt idx="37">
                  <c:v>43984</c:v>
                </c:pt>
                <c:pt idx="38">
                  <c:v>43998</c:v>
                </c:pt>
                <c:pt idx="39">
                  <c:v>44012</c:v>
                </c:pt>
                <c:pt idx="40">
                  <c:v>44026</c:v>
                </c:pt>
                <c:pt idx="41">
                  <c:v>44040</c:v>
                </c:pt>
                <c:pt idx="42">
                  <c:v>44054</c:v>
                </c:pt>
                <c:pt idx="43">
                  <c:v>44068</c:v>
                </c:pt>
                <c:pt idx="44">
                  <c:v>44082</c:v>
                </c:pt>
                <c:pt idx="45">
                  <c:v>44096</c:v>
                </c:pt>
                <c:pt idx="46">
                  <c:v>44110</c:v>
                </c:pt>
                <c:pt idx="47">
                  <c:v>44124</c:v>
                </c:pt>
                <c:pt idx="48">
                  <c:v>44138</c:v>
                </c:pt>
                <c:pt idx="49">
                  <c:v>44152</c:v>
                </c:pt>
                <c:pt idx="50">
                  <c:v>44166</c:v>
                </c:pt>
                <c:pt idx="51">
                  <c:v>44180</c:v>
                </c:pt>
                <c:pt idx="52">
                  <c:v>44194</c:v>
                </c:pt>
                <c:pt idx="53">
                  <c:v>44208</c:v>
                </c:pt>
                <c:pt idx="54">
                  <c:v>44222</c:v>
                </c:pt>
                <c:pt idx="55">
                  <c:v>44236</c:v>
                </c:pt>
                <c:pt idx="56">
                  <c:v>44250</c:v>
                </c:pt>
                <c:pt idx="57">
                  <c:v>44264</c:v>
                </c:pt>
                <c:pt idx="58">
                  <c:v>44278</c:v>
                </c:pt>
                <c:pt idx="59">
                  <c:v>44292</c:v>
                </c:pt>
                <c:pt idx="60">
                  <c:v>44306</c:v>
                </c:pt>
                <c:pt idx="61">
                  <c:v>44320</c:v>
                </c:pt>
                <c:pt idx="62">
                  <c:v>44334</c:v>
                </c:pt>
                <c:pt idx="63">
                  <c:v>44348</c:v>
                </c:pt>
                <c:pt idx="64">
                  <c:v>44362</c:v>
                </c:pt>
                <c:pt idx="65">
                  <c:v>44376</c:v>
                </c:pt>
                <c:pt idx="66">
                  <c:v>44390</c:v>
                </c:pt>
                <c:pt idx="67">
                  <c:v>44404</c:v>
                </c:pt>
                <c:pt idx="68">
                  <c:v>44418</c:v>
                </c:pt>
                <c:pt idx="69">
                  <c:v>44432</c:v>
                </c:pt>
                <c:pt idx="70">
                  <c:v>44446</c:v>
                </c:pt>
                <c:pt idx="71">
                  <c:v>44460</c:v>
                </c:pt>
                <c:pt idx="72">
                  <c:v>44474</c:v>
                </c:pt>
                <c:pt idx="73">
                  <c:v>44488</c:v>
                </c:pt>
                <c:pt idx="74">
                  <c:v>44502</c:v>
                </c:pt>
                <c:pt idx="75">
                  <c:v>44516</c:v>
                </c:pt>
                <c:pt idx="76">
                  <c:v>44530</c:v>
                </c:pt>
                <c:pt idx="77">
                  <c:v>44544</c:v>
                </c:pt>
                <c:pt idx="78">
                  <c:v>44558</c:v>
                </c:pt>
                <c:pt idx="79">
                  <c:v>44572</c:v>
                </c:pt>
                <c:pt idx="80">
                  <c:v>44586</c:v>
                </c:pt>
                <c:pt idx="81">
                  <c:v>44600</c:v>
                </c:pt>
                <c:pt idx="82">
                  <c:v>44614</c:v>
                </c:pt>
                <c:pt idx="83">
                  <c:v>44628</c:v>
                </c:pt>
                <c:pt idx="84">
                  <c:v>44642</c:v>
                </c:pt>
                <c:pt idx="85">
                  <c:v>44656</c:v>
                </c:pt>
                <c:pt idx="86">
                  <c:v>44670</c:v>
                </c:pt>
                <c:pt idx="87">
                  <c:v>44684</c:v>
                </c:pt>
                <c:pt idx="88">
                  <c:v>44698</c:v>
                </c:pt>
                <c:pt idx="89">
                  <c:v>44712</c:v>
                </c:pt>
                <c:pt idx="90">
                  <c:v>44726</c:v>
                </c:pt>
                <c:pt idx="91">
                  <c:v>44740</c:v>
                </c:pt>
                <c:pt idx="92">
                  <c:v>44754</c:v>
                </c:pt>
                <c:pt idx="93">
                  <c:v>44768</c:v>
                </c:pt>
                <c:pt idx="94">
                  <c:v>44782</c:v>
                </c:pt>
                <c:pt idx="95">
                  <c:v>44796</c:v>
                </c:pt>
                <c:pt idx="96">
                  <c:v>44810</c:v>
                </c:pt>
                <c:pt idx="97">
                  <c:v>44824</c:v>
                </c:pt>
                <c:pt idx="98">
                  <c:v>44838</c:v>
                </c:pt>
                <c:pt idx="99">
                  <c:v>44852</c:v>
                </c:pt>
                <c:pt idx="100">
                  <c:v>44866</c:v>
                </c:pt>
                <c:pt idx="101">
                  <c:v>44880</c:v>
                </c:pt>
                <c:pt idx="102">
                  <c:v>44894</c:v>
                </c:pt>
                <c:pt idx="103">
                  <c:v>44908</c:v>
                </c:pt>
                <c:pt idx="104">
                  <c:v>44922</c:v>
                </c:pt>
                <c:pt idx="105">
                  <c:v>44936</c:v>
                </c:pt>
                <c:pt idx="106">
                  <c:v>44950</c:v>
                </c:pt>
                <c:pt idx="107">
                  <c:v>44964</c:v>
                </c:pt>
                <c:pt idx="108">
                  <c:v>44978</c:v>
                </c:pt>
                <c:pt idx="109">
                  <c:v>44992</c:v>
                </c:pt>
                <c:pt idx="110">
                  <c:v>45006</c:v>
                </c:pt>
                <c:pt idx="111">
                  <c:v>45020</c:v>
                </c:pt>
                <c:pt idx="112">
                  <c:v>45034</c:v>
                </c:pt>
                <c:pt idx="113">
                  <c:v>45048</c:v>
                </c:pt>
                <c:pt idx="114">
                  <c:v>45062</c:v>
                </c:pt>
                <c:pt idx="115">
                  <c:v>45076</c:v>
                </c:pt>
                <c:pt idx="116">
                  <c:v>45090</c:v>
                </c:pt>
                <c:pt idx="117">
                  <c:v>45104</c:v>
                </c:pt>
                <c:pt idx="118">
                  <c:v>45118</c:v>
                </c:pt>
                <c:pt idx="119">
                  <c:v>45132</c:v>
                </c:pt>
                <c:pt idx="120">
                  <c:v>45146</c:v>
                </c:pt>
                <c:pt idx="121">
                  <c:v>45160</c:v>
                </c:pt>
                <c:pt idx="122">
                  <c:v>45174</c:v>
                </c:pt>
                <c:pt idx="123">
                  <c:v>45188</c:v>
                </c:pt>
                <c:pt idx="124">
                  <c:v>45202</c:v>
                </c:pt>
                <c:pt idx="125">
                  <c:v>45216</c:v>
                </c:pt>
                <c:pt idx="126">
                  <c:v>45230</c:v>
                </c:pt>
                <c:pt idx="127">
                  <c:v>45244</c:v>
                </c:pt>
                <c:pt idx="128">
                  <c:v>45258</c:v>
                </c:pt>
                <c:pt idx="129">
                  <c:v>45272</c:v>
                </c:pt>
                <c:pt idx="130">
                  <c:v>45286</c:v>
                </c:pt>
                <c:pt idx="131">
                  <c:v>45300</c:v>
                </c:pt>
              </c:numCache>
            </c:numRef>
          </c:xVal>
          <c:yVal>
            <c:numRef>
              <c:f>'Time Distribution'!$J$3:$J$134</c:f>
              <c:numCache>
                <c:formatCode>0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4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2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4</c:v>
                </c:pt>
                <c:pt idx="79">
                  <c:v>1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7</c:v>
                </c:pt>
                <c:pt idx="87">
                  <c:v>1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7</c:v>
                </c:pt>
                <c:pt idx="94">
                  <c:v>2</c:v>
                </c:pt>
                <c:pt idx="95">
                  <c:v>4</c:v>
                </c:pt>
                <c:pt idx="96">
                  <c:v>5</c:v>
                </c:pt>
                <c:pt idx="97">
                  <c:v>7</c:v>
                </c:pt>
                <c:pt idx="98">
                  <c:v>6</c:v>
                </c:pt>
                <c:pt idx="99">
                  <c:v>5</c:v>
                </c:pt>
                <c:pt idx="100">
                  <c:v>6</c:v>
                </c:pt>
                <c:pt idx="101">
                  <c:v>4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 formatCode="General">
                  <c:v>5</c:v>
                </c:pt>
                <c:pt idx="117" formatCode="General">
                  <c:v>1</c:v>
                </c:pt>
                <c:pt idx="118" formatCode="General">
                  <c:v>3</c:v>
                </c:pt>
                <c:pt idx="119" formatCode="General">
                  <c:v>4</c:v>
                </c:pt>
                <c:pt idx="120" formatCode="General">
                  <c:v>5</c:v>
                </c:pt>
                <c:pt idx="121" formatCode="General">
                  <c:v>9</c:v>
                </c:pt>
                <c:pt idx="122" formatCode="General">
                  <c:v>6</c:v>
                </c:pt>
                <c:pt idx="123" formatCode="General">
                  <c:v>3</c:v>
                </c:pt>
                <c:pt idx="124" formatCode="General">
                  <c:v>2</c:v>
                </c:pt>
                <c:pt idx="125" formatCode="General">
                  <c:v>4</c:v>
                </c:pt>
                <c:pt idx="126" formatCode="General">
                  <c:v>2</c:v>
                </c:pt>
                <c:pt idx="127" formatCode="General">
                  <c:v>10</c:v>
                </c:pt>
                <c:pt idx="128" formatCode="General">
                  <c:v>2</c:v>
                </c:pt>
                <c:pt idx="129" formatCode="General">
                  <c:v>2</c:v>
                </c:pt>
                <c:pt idx="130" formatCode="General">
                  <c:v>0</c:v>
                </c:pt>
                <c:pt idx="131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A5-48C1-B087-929C8C75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940464"/>
        <c:axId val="3250199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'Time Distribution'!$I$2</c15:sqref>
                        </c15:formulaRef>
                      </c:ext>
                    </c:extLst>
                    <c:strCache>
                      <c:ptCount val="1"/>
                      <c:pt idx="0">
                        <c:v>Week#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'Time Distribution'!$H$3:$H$134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43466</c:v>
                      </c:pt>
                      <c:pt idx="1">
                        <c:v>43480</c:v>
                      </c:pt>
                      <c:pt idx="2">
                        <c:v>43494</c:v>
                      </c:pt>
                      <c:pt idx="3">
                        <c:v>43508</c:v>
                      </c:pt>
                      <c:pt idx="4">
                        <c:v>43522</c:v>
                      </c:pt>
                      <c:pt idx="5">
                        <c:v>43536</c:v>
                      </c:pt>
                      <c:pt idx="6">
                        <c:v>43550</c:v>
                      </c:pt>
                      <c:pt idx="7">
                        <c:v>43564</c:v>
                      </c:pt>
                      <c:pt idx="8">
                        <c:v>43578</c:v>
                      </c:pt>
                      <c:pt idx="9">
                        <c:v>43592</c:v>
                      </c:pt>
                      <c:pt idx="10">
                        <c:v>43606</c:v>
                      </c:pt>
                      <c:pt idx="11">
                        <c:v>43620</c:v>
                      </c:pt>
                      <c:pt idx="12">
                        <c:v>43634</c:v>
                      </c:pt>
                      <c:pt idx="13">
                        <c:v>43648</c:v>
                      </c:pt>
                      <c:pt idx="14">
                        <c:v>43662</c:v>
                      </c:pt>
                      <c:pt idx="15">
                        <c:v>43676</c:v>
                      </c:pt>
                      <c:pt idx="16">
                        <c:v>43690</c:v>
                      </c:pt>
                      <c:pt idx="17">
                        <c:v>43704</c:v>
                      </c:pt>
                      <c:pt idx="18">
                        <c:v>43718</c:v>
                      </c:pt>
                      <c:pt idx="19">
                        <c:v>43732</c:v>
                      </c:pt>
                      <c:pt idx="20">
                        <c:v>43746</c:v>
                      </c:pt>
                      <c:pt idx="21">
                        <c:v>43760</c:v>
                      </c:pt>
                      <c:pt idx="22">
                        <c:v>43774</c:v>
                      </c:pt>
                      <c:pt idx="23">
                        <c:v>43788</c:v>
                      </c:pt>
                      <c:pt idx="24">
                        <c:v>43802</c:v>
                      </c:pt>
                      <c:pt idx="25">
                        <c:v>43816</c:v>
                      </c:pt>
                      <c:pt idx="26">
                        <c:v>43830</c:v>
                      </c:pt>
                      <c:pt idx="27">
                        <c:v>43844</c:v>
                      </c:pt>
                      <c:pt idx="28">
                        <c:v>43858</c:v>
                      </c:pt>
                      <c:pt idx="29">
                        <c:v>43872</c:v>
                      </c:pt>
                      <c:pt idx="30">
                        <c:v>43886</c:v>
                      </c:pt>
                      <c:pt idx="31">
                        <c:v>43900</c:v>
                      </c:pt>
                      <c:pt idx="32">
                        <c:v>43914</c:v>
                      </c:pt>
                      <c:pt idx="33">
                        <c:v>43928</c:v>
                      </c:pt>
                      <c:pt idx="34">
                        <c:v>43942</c:v>
                      </c:pt>
                      <c:pt idx="35">
                        <c:v>43956</c:v>
                      </c:pt>
                      <c:pt idx="36">
                        <c:v>43970</c:v>
                      </c:pt>
                      <c:pt idx="37">
                        <c:v>43984</c:v>
                      </c:pt>
                      <c:pt idx="38">
                        <c:v>43998</c:v>
                      </c:pt>
                      <c:pt idx="39">
                        <c:v>44012</c:v>
                      </c:pt>
                      <c:pt idx="40">
                        <c:v>44026</c:v>
                      </c:pt>
                      <c:pt idx="41">
                        <c:v>44040</c:v>
                      </c:pt>
                      <c:pt idx="42">
                        <c:v>44054</c:v>
                      </c:pt>
                      <c:pt idx="43">
                        <c:v>44068</c:v>
                      </c:pt>
                      <c:pt idx="44">
                        <c:v>44082</c:v>
                      </c:pt>
                      <c:pt idx="45">
                        <c:v>44096</c:v>
                      </c:pt>
                      <c:pt idx="46">
                        <c:v>44110</c:v>
                      </c:pt>
                      <c:pt idx="47">
                        <c:v>44124</c:v>
                      </c:pt>
                      <c:pt idx="48">
                        <c:v>44138</c:v>
                      </c:pt>
                      <c:pt idx="49">
                        <c:v>44152</c:v>
                      </c:pt>
                      <c:pt idx="50">
                        <c:v>44166</c:v>
                      </c:pt>
                      <c:pt idx="51">
                        <c:v>44180</c:v>
                      </c:pt>
                      <c:pt idx="52">
                        <c:v>44194</c:v>
                      </c:pt>
                      <c:pt idx="53">
                        <c:v>44208</c:v>
                      </c:pt>
                      <c:pt idx="54">
                        <c:v>44222</c:v>
                      </c:pt>
                      <c:pt idx="55">
                        <c:v>44236</c:v>
                      </c:pt>
                      <c:pt idx="56">
                        <c:v>44250</c:v>
                      </c:pt>
                      <c:pt idx="57">
                        <c:v>44264</c:v>
                      </c:pt>
                      <c:pt idx="58">
                        <c:v>44278</c:v>
                      </c:pt>
                      <c:pt idx="59">
                        <c:v>44292</c:v>
                      </c:pt>
                      <c:pt idx="60">
                        <c:v>44306</c:v>
                      </c:pt>
                      <c:pt idx="61">
                        <c:v>44320</c:v>
                      </c:pt>
                      <c:pt idx="62">
                        <c:v>44334</c:v>
                      </c:pt>
                      <c:pt idx="63">
                        <c:v>44348</c:v>
                      </c:pt>
                      <c:pt idx="64">
                        <c:v>44362</c:v>
                      </c:pt>
                      <c:pt idx="65">
                        <c:v>44376</c:v>
                      </c:pt>
                      <c:pt idx="66">
                        <c:v>44390</c:v>
                      </c:pt>
                      <c:pt idx="67">
                        <c:v>44404</c:v>
                      </c:pt>
                      <c:pt idx="68">
                        <c:v>44418</c:v>
                      </c:pt>
                      <c:pt idx="69">
                        <c:v>44432</c:v>
                      </c:pt>
                      <c:pt idx="70">
                        <c:v>44446</c:v>
                      </c:pt>
                      <c:pt idx="71">
                        <c:v>44460</c:v>
                      </c:pt>
                      <c:pt idx="72">
                        <c:v>44474</c:v>
                      </c:pt>
                      <c:pt idx="73">
                        <c:v>44488</c:v>
                      </c:pt>
                      <c:pt idx="74">
                        <c:v>44502</c:v>
                      </c:pt>
                      <c:pt idx="75">
                        <c:v>44516</c:v>
                      </c:pt>
                      <c:pt idx="76">
                        <c:v>44530</c:v>
                      </c:pt>
                      <c:pt idx="77">
                        <c:v>44544</c:v>
                      </c:pt>
                      <c:pt idx="78">
                        <c:v>44558</c:v>
                      </c:pt>
                      <c:pt idx="79">
                        <c:v>44572</c:v>
                      </c:pt>
                      <c:pt idx="80">
                        <c:v>44586</c:v>
                      </c:pt>
                      <c:pt idx="81">
                        <c:v>44600</c:v>
                      </c:pt>
                      <c:pt idx="82">
                        <c:v>44614</c:v>
                      </c:pt>
                      <c:pt idx="83">
                        <c:v>44628</c:v>
                      </c:pt>
                      <c:pt idx="84">
                        <c:v>44642</c:v>
                      </c:pt>
                      <c:pt idx="85">
                        <c:v>44656</c:v>
                      </c:pt>
                      <c:pt idx="86">
                        <c:v>44670</c:v>
                      </c:pt>
                      <c:pt idx="87">
                        <c:v>44684</c:v>
                      </c:pt>
                      <c:pt idx="88">
                        <c:v>44698</c:v>
                      </c:pt>
                      <c:pt idx="89">
                        <c:v>44712</c:v>
                      </c:pt>
                      <c:pt idx="90">
                        <c:v>44726</c:v>
                      </c:pt>
                      <c:pt idx="91">
                        <c:v>44740</c:v>
                      </c:pt>
                      <c:pt idx="92">
                        <c:v>44754</c:v>
                      </c:pt>
                      <c:pt idx="93">
                        <c:v>44768</c:v>
                      </c:pt>
                      <c:pt idx="94">
                        <c:v>44782</c:v>
                      </c:pt>
                      <c:pt idx="95">
                        <c:v>44796</c:v>
                      </c:pt>
                      <c:pt idx="96">
                        <c:v>44810</c:v>
                      </c:pt>
                      <c:pt idx="97">
                        <c:v>44824</c:v>
                      </c:pt>
                      <c:pt idx="98">
                        <c:v>44838</c:v>
                      </c:pt>
                      <c:pt idx="99">
                        <c:v>44852</c:v>
                      </c:pt>
                      <c:pt idx="100">
                        <c:v>44866</c:v>
                      </c:pt>
                      <c:pt idx="101">
                        <c:v>44880</c:v>
                      </c:pt>
                      <c:pt idx="102">
                        <c:v>44894</c:v>
                      </c:pt>
                      <c:pt idx="103">
                        <c:v>44908</c:v>
                      </c:pt>
                      <c:pt idx="104">
                        <c:v>44922</c:v>
                      </c:pt>
                      <c:pt idx="105">
                        <c:v>44936</c:v>
                      </c:pt>
                      <c:pt idx="106">
                        <c:v>44950</c:v>
                      </c:pt>
                      <c:pt idx="107">
                        <c:v>44964</c:v>
                      </c:pt>
                      <c:pt idx="108">
                        <c:v>44978</c:v>
                      </c:pt>
                      <c:pt idx="109">
                        <c:v>44992</c:v>
                      </c:pt>
                      <c:pt idx="110">
                        <c:v>45006</c:v>
                      </c:pt>
                      <c:pt idx="111">
                        <c:v>45020</c:v>
                      </c:pt>
                      <c:pt idx="112">
                        <c:v>45034</c:v>
                      </c:pt>
                      <c:pt idx="113">
                        <c:v>45048</c:v>
                      </c:pt>
                      <c:pt idx="114">
                        <c:v>45062</c:v>
                      </c:pt>
                      <c:pt idx="115">
                        <c:v>45076</c:v>
                      </c:pt>
                      <c:pt idx="116">
                        <c:v>45090</c:v>
                      </c:pt>
                      <c:pt idx="117">
                        <c:v>45104</c:v>
                      </c:pt>
                      <c:pt idx="118">
                        <c:v>45118</c:v>
                      </c:pt>
                      <c:pt idx="119">
                        <c:v>45132</c:v>
                      </c:pt>
                      <c:pt idx="120">
                        <c:v>45146</c:v>
                      </c:pt>
                      <c:pt idx="121">
                        <c:v>45160</c:v>
                      </c:pt>
                      <c:pt idx="122">
                        <c:v>45174</c:v>
                      </c:pt>
                      <c:pt idx="123">
                        <c:v>45188</c:v>
                      </c:pt>
                      <c:pt idx="124">
                        <c:v>45202</c:v>
                      </c:pt>
                      <c:pt idx="125">
                        <c:v>45216</c:v>
                      </c:pt>
                      <c:pt idx="126">
                        <c:v>45230</c:v>
                      </c:pt>
                      <c:pt idx="127">
                        <c:v>45244</c:v>
                      </c:pt>
                      <c:pt idx="128">
                        <c:v>45258</c:v>
                      </c:pt>
                      <c:pt idx="129">
                        <c:v>45272</c:v>
                      </c:pt>
                      <c:pt idx="130">
                        <c:v>45286</c:v>
                      </c:pt>
                      <c:pt idx="131">
                        <c:v>45300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'Time Distribution'!$I$3:$I$134</c15:sqref>
                        </c15:formulaRef>
                      </c:ext>
                    </c:extLst>
                    <c:numCache>
                      <c:formatCode>General</c:formatCode>
                      <c:ptCount val="132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32</c:v>
                      </c:pt>
                      <c:pt idx="17">
                        <c:v>34</c:v>
                      </c:pt>
                      <c:pt idx="18">
                        <c:v>36</c:v>
                      </c:pt>
                      <c:pt idx="19">
                        <c:v>38</c:v>
                      </c:pt>
                      <c:pt idx="20">
                        <c:v>40</c:v>
                      </c:pt>
                      <c:pt idx="21">
                        <c:v>42</c:v>
                      </c:pt>
                      <c:pt idx="22">
                        <c:v>44</c:v>
                      </c:pt>
                      <c:pt idx="23">
                        <c:v>46</c:v>
                      </c:pt>
                      <c:pt idx="24">
                        <c:v>48</c:v>
                      </c:pt>
                      <c:pt idx="25">
                        <c:v>50</c:v>
                      </c:pt>
                      <c:pt idx="26">
                        <c:v>52</c:v>
                      </c:pt>
                      <c:pt idx="27">
                        <c:v>54</c:v>
                      </c:pt>
                      <c:pt idx="28">
                        <c:v>56</c:v>
                      </c:pt>
                      <c:pt idx="29">
                        <c:v>58</c:v>
                      </c:pt>
                      <c:pt idx="30">
                        <c:v>60</c:v>
                      </c:pt>
                      <c:pt idx="31">
                        <c:v>62</c:v>
                      </c:pt>
                      <c:pt idx="32">
                        <c:v>64</c:v>
                      </c:pt>
                      <c:pt idx="33">
                        <c:v>66</c:v>
                      </c:pt>
                      <c:pt idx="34">
                        <c:v>68</c:v>
                      </c:pt>
                      <c:pt idx="35">
                        <c:v>70</c:v>
                      </c:pt>
                      <c:pt idx="36">
                        <c:v>72</c:v>
                      </c:pt>
                      <c:pt idx="37">
                        <c:v>74</c:v>
                      </c:pt>
                      <c:pt idx="38">
                        <c:v>76</c:v>
                      </c:pt>
                      <c:pt idx="39">
                        <c:v>78</c:v>
                      </c:pt>
                      <c:pt idx="40">
                        <c:v>80</c:v>
                      </c:pt>
                      <c:pt idx="41">
                        <c:v>82</c:v>
                      </c:pt>
                      <c:pt idx="42">
                        <c:v>84</c:v>
                      </c:pt>
                      <c:pt idx="43">
                        <c:v>86</c:v>
                      </c:pt>
                      <c:pt idx="44">
                        <c:v>88</c:v>
                      </c:pt>
                      <c:pt idx="45">
                        <c:v>90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96</c:v>
                      </c:pt>
                      <c:pt idx="49">
                        <c:v>98</c:v>
                      </c:pt>
                      <c:pt idx="50">
                        <c:v>100</c:v>
                      </c:pt>
                      <c:pt idx="51">
                        <c:v>102</c:v>
                      </c:pt>
                      <c:pt idx="52">
                        <c:v>104</c:v>
                      </c:pt>
                      <c:pt idx="53">
                        <c:v>106</c:v>
                      </c:pt>
                      <c:pt idx="54">
                        <c:v>108</c:v>
                      </c:pt>
                      <c:pt idx="55">
                        <c:v>110</c:v>
                      </c:pt>
                      <c:pt idx="56">
                        <c:v>112</c:v>
                      </c:pt>
                      <c:pt idx="57">
                        <c:v>114</c:v>
                      </c:pt>
                      <c:pt idx="58">
                        <c:v>116</c:v>
                      </c:pt>
                      <c:pt idx="59">
                        <c:v>118</c:v>
                      </c:pt>
                      <c:pt idx="60">
                        <c:v>120</c:v>
                      </c:pt>
                      <c:pt idx="61">
                        <c:v>122</c:v>
                      </c:pt>
                      <c:pt idx="62">
                        <c:v>124</c:v>
                      </c:pt>
                      <c:pt idx="63">
                        <c:v>126</c:v>
                      </c:pt>
                      <c:pt idx="64">
                        <c:v>128</c:v>
                      </c:pt>
                      <c:pt idx="65">
                        <c:v>130</c:v>
                      </c:pt>
                      <c:pt idx="66">
                        <c:v>132</c:v>
                      </c:pt>
                      <c:pt idx="67">
                        <c:v>134</c:v>
                      </c:pt>
                      <c:pt idx="68">
                        <c:v>136</c:v>
                      </c:pt>
                      <c:pt idx="69">
                        <c:v>138</c:v>
                      </c:pt>
                      <c:pt idx="70">
                        <c:v>140</c:v>
                      </c:pt>
                      <c:pt idx="71">
                        <c:v>142</c:v>
                      </c:pt>
                      <c:pt idx="72">
                        <c:v>144</c:v>
                      </c:pt>
                      <c:pt idx="73">
                        <c:v>146</c:v>
                      </c:pt>
                      <c:pt idx="74">
                        <c:v>148</c:v>
                      </c:pt>
                      <c:pt idx="75">
                        <c:v>150</c:v>
                      </c:pt>
                      <c:pt idx="76">
                        <c:v>152</c:v>
                      </c:pt>
                      <c:pt idx="77">
                        <c:v>154</c:v>
                      </c:pt>
                      <c:pt idx="78">
                        <c:v>156</c:v>
                      </c:pt>
                      <c:pt idx="79">
                        <c:v>158</c:v>
                      </c:pt>
                      <c:pt idx="80">
                        <c:v>160</c:v>
                      </c:pt>
                      <c:pt idx="81">
                        <c:v>162</c:v>
                      </c:pt>
                      <c:pt idx="82">
                        <c:v>164</c:v>
                      </c:pt>
                      <c:pt idx="83">
                        <c:v>166</c:v>
                      </c:pt>
                      <c:pt idx="84">
                        <c:v>168</c:v>
                      </c:pt>
                      <c:pt idx="85">
                        <c:v>170</c:v>
                      </c:pt>
                      <c:pt idx="86">
                        <c:v>172</c:v>
                      </c:pt>
                      <c:pt idx="87">
                        <c:v>174</c:v>
                      </c:pt>
                      <c:pt idx="88">
                        <c:v>176</c:v>
                      </c:pt>
                      <c:pt idx="89">
                        <c:v>178</c:v>
                      </c:pt>
                      <c:pt idx="90">
                        <c:v>180</c:v>
                      </c:pt>
                      <c:pt idx="91">
                        <c:v>182</c:v>
                      </c:pt>
                      <c:pt idx="92">
                        <c:v>184</c:v>
                      </c:pt>
                      <c:pt idx="93">
                        <c:v>186</c:v>
                      </c:pt>
                      <c:pt idx="94">
                        <c:v>188</c:v>
                      </c:pt>
                      <c:pt idx="95">
                        <c:v>190</c:v>
                      </c:pt>
                      <c:pt idx="96">
                        <c:v>192</c:v>
                      </c:pt>
                      <c:pt idx="97">
                        <c:v>194</c:v>
                      </c:pt>
                      <c:pt idx="98">
                        <c:v>196</c:v>
                      </c:pt>
                      <c:pt idx="99">
                        <c:v>198</c:v>
                      </c:pt>
                      <c:pt idx="100">
                        <c:v>200</c:v>
                      </c:pt>
                      <c:pt idx="101">
                        <c:v>202</c:v>
                      </c:pt>
                      <c:pt idx="102">
                        <c:v>204</c:v>
                      </c:pt>
                      <c:pt idx="103">
                        <c:v>206</c:v>
                      </c:pt>
                      <c:pt idx="104">
                        <c:v>208</c:v>
                      </c:pt>
                      <c:pt idx="105">
                        <c:v>210</c:v>
                      </c:pt>
                      <c:pt idx="106">
                        <c:v>212</c:v>
                      </c:pt>
                      <c:pt idx="107">
                        <c:v>214</c:v>
                      </c:pt>
                      <c:pt idx="108">
                        <c:v>216</c:v>
                      </c:pt>
                      <c:pt idx="109">
                        <c:v>218</c:v>
                      </c:pt>
                      <c:pt idx="110">
                        <c:v>220</c:v>
                      </c:pt>
                      <c:pt idx="111">
                        <c:v>222</c:v>
                      </c:pt>
                      <c:pt idx="112">
                        <c:v>224</c:v>
                      </c:pt>
                      <c:pt idx="113">
                        <c:v>226</c:v>
                      </c:pt>
                      <c:pt idx="114">
                        <c:v>228</c:v>
                      </c:pt>
                      <c:pt idx="115">
                        <c:v>230</c:v>
                      </c:pt>
                      <c:pt idx="116">
                        <c:v>232</c:v>
                      </c:pt>
                      <c:pt idx="117">
                        <c:v>234</c:v>
                      </c:pt>
                      <c:pt idx="118">
                        <c:v>236</c:v>
                      </c:pt>
                      <c:pt idx="119">
                        <c:v>238</c:v>
                      </c:pt>
                      <c:pt idx="120">
                        <c:v>240</c:v>
                      </c:pt>
                      <c:pt idx="121">
                        <c:v>242</c:v>
                      </c:pt>
                      <c:pt idx="122">
                        <c:v>244</c:v>
                      </c:pt>
                      <c:pt idx="123">
                        <c:v>246</c:v>
                      </c:pt>
                      <c:pt idx="124">
                        <c:v>248</c:v>
                      </c:pt>
                      <c:pt idx="125">
                        <c:v>250</c:v>
                      </c:pt>
                      <c:pt idx="126">
                        <c:v>252</c:v>
                      </c:pt>
                      <c:pt idx="127">
                        <c:v>254</c:v>
                      </c:pt>
                      <c:pt idx="128">
                        <c:v>256</c:v>
                      </c:pt>
                      <c:pt idx="129">
                        <c:v>258</c:v>
                      </c:pt>
                      <c:pt idx="130">
                        <c:v>260</c:v>
                      </c:pt>
                      <c:pt idx="131">
                        <c:v>262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9A5-48C1-B087-929C8C75D72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Distribution'!$L$2</c15:sqref>
                        </c15:formulaRef>
                      </c:ext>
                    </c:extLst>
                    <c:strCache>
                      <c:ptCount val="1"/>
                      <c:pt idx="0">
                        <c:v>Early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Distribution'!$H$3:$H$134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43466</c:v>
                      </c:pt>
                      <c:pt idx="1">
                        <c:v>43480</c:v>
                      </c:pt>
                      <c:pt idx="2">
                        <c:v>43494</c:v>
                      </c:pt>
                      <c:pt idx="3">
                        <c:v>43508</c:v>
                      </c:pt>
                      <c:pt idx="4">
                        <c:v>43522</c:v>
                      </c:pt>
                      <c:pt idx="5">
                        <c:v>43536</c:v>
                      </c:pt>
                      <c:pt idx="6">
                        <c:v>43550</c:v>
                      </c:pt>
                      <c:pt idx="7">
                        <c:v>43564</c:v>
                      </c:pt>
                      <c:pt idx="8">
                        <c:v>43578</c:v>
                      </c:pt>
                      <c:pt idx="9">
                        <c:v>43592</c:v>
                      </c:pt>
                      <c:pt idx="10">
                        <c:v>43606</c:v>
                      </c:pt>
                      <c:pt idx="11">
                        <c:v>43620</c:v>
                      </c:pt>
                      <c:pt idx="12">
                        <c:v>43634</c:v>
                      </c:pt>
                      <c:pt idx="13">
                        <c:v>43648</c:v>
                      </c:pt>
                      <c:pt idx="14">
                        <c:v>43662</c:v>
                      </c:pt>
                      <c:pt idx="15">
                        <c:v>43676</c:v>
                      </c:pt>
                      <c:pt idx="16">
                        <c:v>43690</c:v>
                      </c:pt>
                      <c:pt idx="17">
                        <c:v>43704</c:v>
                      </c:pt>
                      <c:pt idx="18">
                        <c:v>43718</c:v>
                      </c:pt>
                      <c:pt idx="19">
                        <c:v>43732</c:v>
                      </c:pt>
                      <c:pt idx="20">
                        <c:v>43746</c:v>
                      </c:pt>
                      <c:pt idx="21">
                        <c:v>43760</c:v>
                      </c:pt>
                      <c:pt idx="22">
                        <c:v>43774</c:v>
                      </c:pt>
                      <c:pt idx="23">
                        <c:v>43788</c:v>
                      </c:pt>
                      <c:pt idx="24">
                        <c:v>43802</c:v>
                      </c:pt>
                      <c:pt idx="25">
                        <c:v>43816</c:v>
                      </c:pt>
                      <c:pt idx="26">
                        <c:v>43830</c:v>
                      </c:pt>
                      <c:pt idx="27">
                        <c:v>43844</c:v>
                      </c:pt>
                      <c:pt idx="28">
                        <c:v>43858</c:v>
                      </c:pt>
                      <c:pt idx="29">
                        <c:v>43872</c:v>
                      </c:pt>
                      <c:pt idx="30">
                        <c:v>43886</c:v>
                      </c:pt>
                      <c:pt idx="31">
                        <c:v>43900</c:v>
                      </c:pt>
                      <c:pt idx="32">
                        <c:v>43914</c:v>
                      </c:pt>
                      <c:pt idx="33">
                        <c:v>43928</c:v>
                      </c:pt>
                      <c:pt idx="34">
                        <c:v>43942</c:v>
                      </c:pt>
                      <c:pt idx="35">
                        <c:v>43956</c:v>
                      </c:pt>
                      <c:pt idx="36">
                        <c:v>43970</c:v>
                      </c:pt>
                      <c:pt idx="37">
                        <c:v>43984</c:v>
                      </c:pt>
                      <c:pt idx="38">
                        <c:v>43998</c:v>
                      </c:pt>
                      <c:pt idx="39">
                        <c:v>44012</c:v>
                      </c:pt>
                      <c:pt idx="40">
                        <c:v>44026</c:v>
                      </c:pt>
                      <c:pt idx="41">
                        <c:v>44040</c:v>
                      </c:pt>
                      <c:pt idx="42">
                        <c:v>44054</c:v>
                      </c:pt>
                      <c:pt idx="43">
                        <c:v>44068</c:v>
                      </c:pt>
                      <c:pt idx="44">
                        <c:v>44082</c:v>
                      </c:pt>
                      <c:pt idx="45">
                        <c:v>44096</c:v>
                      </c:pt>
                      <c:pt idx="46">
                        <c:v>44110</c:v>
                      </c:pt>
                      <c:pt idx="47">
                        <c:v>44124</c:v>
                      </c:pt>
                      <c:pt idx="48">
                        <c:v>44138</c:v>
                      </c:pt>
                      <c:pt idx="49">
                        <c:v>44152</c:v>
                      </c:pt>
                      <c:pt idx="50">
                        <c:v>44166</c:v>
                      </c:pt>
                      <c:pt idx="51">
                        <c:v>44180</c:v>
                      </c:pt>
                      <c:pt idx="52">
                        <c:v>44194</c:v>
                      </c:pt>
                      <c:pt idx="53">
                        <c:v>44208</c:v>
                      </c:pt>
                      <c:pt idx="54">
                        <c:v>44222</c:v>
                      </c:pt>
                      <c:pt idx="55">
                        <c:v>44236</c:v>
                      </c:pt>
                      <c:pt idx="56">
                        <c:v>44250</c:v>
                      </c:pt>
                      <c:pt idx="57">
                        <c:v>44264</c:v>
                      </c:pt>
                      <c:pt idx="58">
                        <c:v>44278</c:v>
                      </c:pt>
                      <c:pt idx="59">
                        <c:v>44292</c:v>
                      </c:pt>
                      <c:pt idx="60">
                        <c:v>44306</c:v>
                      </c:pt>
                      <c:pt idx="61">
                        <c:v>44320</c:v>
                      </c:pt>
                      <c:pt idx="62">
                        <c:v>44334</c:v>
                      </c:pt>
                      <c:pt idx="63">
                        <c:v>44348</c:v>
                      </c:pt>
                      <c:pt idx="64">
                        <c:v>44362</c:v>
                      </c:pt>
                      <c:pt idx="65">
                        <c:v>44376</c:v>
                      </c:pt>
                      <c:pt idx="66">
                        <c:v>44390</c:v>
                      </c:pt>
                      <c:pt idx="67">
                        <c:v>44404</c:v>
                      </c:pt>
                      <c:pt idx="68">
                        <c:v>44418</c:v>
                      </c:pt>
                      <c:pt idx="69">
                        <c:v>44432</c:v>
                      </c:pt>
                      <c:pt idx="70">
                        <c:v>44446</c:v>
                      </c:pt>
                      <c:pt idx="71">
                        <c:v>44460</c:v>
                      </c:pt>
                      <c:pt idx="72">
                        <c:v>44474</c:v>
                      </c:pt>
                      <c:pt idx="73">
                        <c:v>44488</c:v>
                      </c:pt>
                      <c:pt idx="74">
                        <c:v>44502</c:v>
                      </c:pt>
                      <c:pt idx="75">
                        <c:v>44516</c:v>
                      </c:pt>
                      <c:pt idx="76">
                        <c:v>44530</c:v>
                      </c:pt>
                      <c:pt idx="77">
                        <c:v>44544</c:v>
                      </c:pt>
                      <c:pt idx="78">
                        <c:v>44558</c:v>
                      </c:pt>
                      <c:pt idx="79">
                        <c:v>44572</c:v>
                      </c:pt>
                      <c:pt idx="80">
                        <c:v>44586</c:v>
                      </c:pt>
                      <c:pt idx="81">
                        <c:v>44600</c:v>
                      </c:pt>
                      <c:pt idx="82">
                        <c:v>44614</c:v>
                      </c:pt>
                      <c:pt idx="83">
                        <c:v>44628</c:v>
                      </c:pt>
                      <c:pt idx="84">
                        <c:v>44642</c:v>
                      </c:pt>
                      <c:pt idx="85">
                        <c:v>44656</c:v>
                      </c:pt>
                      <c:pt idx="86">
                        <c:v>44670</c:v>
                      </c:pt>
                      <c:pt idx="87">
                        <c:v>44684</c:v>
                      </c:pt>
                      <c:pt idx="88">
                        <c:v>44698</c:v>
                      </c:pt>
                      <c:pt idx="89">
                        <c:v>44712</c:v>
                      </c:pt>
                      <c:pt idx="90">
                        <c:v>44726</c:v>
                      </c:pt>
                      <c:pt idx="91">
                        <c:v>44740</c:v>
                      </c:pt>
                      <c:pt idx="92">
                        <c:v>44754</c:v>
                      </c:pt>
                      <c:pt idx="93">
                        <c:v>44768</c:v>
                      </c:pt>
                      <c:pt idx="94">
                        <c:v>44782</c:v>
                      </c:pt>
                      <c:pt idx="95">
                        <c:v>44796</c:v>
                      </c:pt>
                      <c:pt idx="96">
                        <c:v>44810</c:v>
                      </c:pt>
                      <c:pt idx="97">
                        <c:v>44824</c:v>
                      </c:pt>
                      <c:pt idx="98">
                        <c:v>44838</c:v>
                      </c:pt>
                      <c:pt idx="99">
                        <c:v>44852</c:v>
                      </c:pt>
                      <c:pt idx="100">
                        <c:v>44866</c:v>
                      </c:pt>
                      <c:pt idx="101">
                        <c:v>44880</c:v>
                      </c:pt>
                      <c:pt idx="102">
                        <c:v>44894</c:v>
                      </c:pt>
                      <c:pt idx="103">
                        <c:v>44908</c:v>
                      </c:pt>
                      <c:pt idx="104">
                        <c:v>44922</c:v>
                      </c:pt>
                      <c:pt idx="105">
                        <c:v>44936</c:v>
                      </c:pt>
                      <c:pt idx="106">
                        <c:v>44950</c:v>
                      </c:pt>
                      <c:pt idx="107">
                        <c:v>44964</c:v>
                      </c:pt>
                      <c:pt idx="108">
                        <c:v>44978</c:v>
                      </c:pt>
                      <c:pt idx="109">
                        <c:v>44992</c:v>
                      </c:pt>
                      <c:pt idx="110">
                        <c:v>45006</c:v>
                      </c:pt>
                      <c:pt idx="111">
                        <c:v>45020</c:v>
                      </c:pt>
                      <c:pt idx="112">
                        <c:v>45034</c:v>
                      </c:pt>
                      <c:pt idx="113">
                        <c:v>45048</c:v>
                      </c:pt>
                      <c:pt idx="114">
                        <c:v>45062</c:v>
                      </c:pt>
                      <c:pt idx="115">
                        <c:v>45076</c:v>
                      </c:pt>
                      <c:pt idx="116">
                        <c:v>45090</c:v>
                      </c:pt>
                      <c:pt idx="117">
                        <c:v>45104</c:v>
                      </c:pt>
                      <c:pt idx="118">
                        <c:v>45118</c:v>
                      </c:pt>
                      <c:pt idx="119">
                        <c:v>45132</c:v>
                      </c:pt>
                      <c:pt idx="120">
                        <c:v>45146</c:v>
                      </c:pt>
                      <c:pt idx="121">
                        <c:v>45160</c:v>
                      </c:pt>
                      <c:pt idx="122">
                        <c:v>45174</c:v>
                      </c:pt>
                      <c:pt idx="123">
                        <c:v>45188</c:v>
                      </c:pt>
                      <c:pt idx="124">
                        <c:v>45202</c:v>
                      </c:pt>
                      <c:pt idx="125">
                        <c:v>45216</c:v>
                      </c:pt>
                      <c:pt idx="126">
                        <c:v>45230</c:v>
                      </c:pt>
                      <c:pt idx="127">
                        <c:v>45244</c:v>
                      </c:pt>
                      <c:pt idx="128">
                        <c:v>45258</c:v>
                      </c:pt>
                      <c:pt idx="129">
                        <c:v>45272</c:v>
                      </c:pt>
                      <c:pt idx="130">
                        <c:v>45286</c:v>
                      </c:pt>
                      <c:pt idx="131">
                        <c:v>45300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Distribution'!$L$3:$L$134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0</c:v>
                      </c:pt>
                      <c:pt idx="42">
                        <c:v>2</c:v>
                      </c:pt>
                      <c:pt idx="43">
                        <c:v>1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3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3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5</c:v>
                      </c:pt>
                      <c:pt idx="67">
                        <c:v>3</c:v>
                      </c:pt>
                      <c:pt idx="68">
                        <c:v>2</c:v>
                      </c:pt>
                      <c:pt idx="69">
                        <c:v>6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1</c:v>
                      </c:pt>
                      <c:pt idx="73">
                        <c:v>4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3</c:v>
                      </c:pt>
                      <c:pt idx="78">
                        <c:v>2</c:v>
                      </c:pt>
                      <c:pt idx="79">
                        <c:v>3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4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7</c:v>
                      </c:pt>
                      <c:pt idx="88">
                        <c:v>7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7</c:v>
                      </c:pt>
                      <c:pt idx="93">
                        <c:v>2</c:v>
                      </c:pt>
                      <c:pt idx="94">
                        <c:v>6</c:v>
                      </c:pt>
                      <c:pt idx="95">
                        <c:v>3</c:v>
                      </c:pt>
                      <c:pt idx="96">
                        <c:v>6</c:v>
                      </c:pt>
                      <c:pt idx="97">
                        <c:v>3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3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4</c:v>
                      </c:pt>
                      <c:pt idx="108">
                        <c:v>2</c:v>
                      </c:pt>
                      <c:pt idx="109">
                        <c:v>7</c:v>
                      </c:pt>
                      <c:pt idx="110">
                        <c:v>4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 formatCode="General">
                        <c:v>0</c:v>
                      </c:pt>
                      <c:pt idx="118" formatCode="General">
                        <c:v>0</c:v>
                      </c:pt>
                      <c:pt idx="119" formatCode="General">
                        <c:v>0</c:v>
                      </c:pt>
                      <c:pt idx="120" formatCode="General">
                        <c:v>0</c:v>
                      </c:pt>
                      <c:pt idx="121" formatCode="General">
                        <c:v>0</c:v>
                      </c:pt>
                      <c:pt idx="122" formatCode="General">
                        <c:v>0</c:v>
                      </c:pt>
                      <c:pt idx="123" formatCode="General">
                        <c:v>0</c:v>
                      </c:pt>
                      <c:pt idx="124" formatCode="General">
                        <c:v>0</c:v>
                      </c:pt>
                      <c:pt idx="125" formatCode="General">
                        <c:v>0</c:v>
                      </c:pt>
                      <c:pt idx="126" formatCode="General">
                        <c:v>0</c:v>
                      </c:pt>
                      <c:pt idx="127" formatCode="General">
                        <c:v>0</c:v>
                      </c:pt>
                      <c:pt idx="128" formatCode="General">
                        <c:v>0</c:v>
                      </c:pt>
                      <c:pt idx="129" formatCode="General">
                        <c:v>0</c:v>
                      </c:pt>
                      <c:pt idx="130" formatCode="General">
                        <c:v>0</c:v>
                      </c:pt>
                      <c:pt idx="131" formatCode="General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9A5-48C1-B087-929C8C75D72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Distribution'!$M$2</c15:sqref>
                        </c15:formulaRef>
                      </c:ext>
                    </c:extLst>
                    <c:strCache>
                      <c:ptCount val="1"/>
                      <c:pt idx="0">
                        <c:v>Late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Distribution'!$H$3:$H$134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43466</c:v>
                      </c:pt>
                      <c:pt idx="1">
                        <c:v>43480</c:v>
                      </c:pt>
                      <c:pt idx="2">
                        <c:v>43494</c:v>
                      </c:pt>
                      <c:pt idx="3">
                        <c:v>43508</c:v>
                      </c:pt>
                      <c:pt idx="4">
                        <c:v>43522</c:v>
                      </c:pt>
                      <c:pt idx="5">
                        <c:v>43536</c:v>
                      </c:pt>
                      <c:pt idx="6">
                        <c:v>43550</c:v>
                      </c:pt>
                      <c:pt idx="7">
                        <c:v>43564</c:v>
                      </c:pt>
                      <c:pt idx="8">
                        <c:v>43578</c:v>
                      </c:pt>
                      <c:pt idx="9">
                        <c:v>43592</c:v>
                      </c:pt>
                      <c:pt idx="10">
                        <c:v>43606</c:v>
                      </c:pt>
                      <c:pt idx="11">
                        <c:v>43620</c:v>
                      </c:pt>
                      <c:pt idx="12">
                        <c:v>43634</c:v>
                      </c:pt>
                      <c:pt idx="13">
                        <c:v>43648</c:v>
                      </c:pt>
                      <c:pt idx="14">
                        <c:v>43662</c:v>
                      </c:pt>
                      <c:pt idx="15">
                        <c:v>43676</c:v>
                      </c:pt>
                      <c:pt idx="16">
                        <c:v>43690</c:v>
                      </c:pt>
                      <c:pt idx="17">
                        <c:v>43704</c:v>
                      </c:pt>
                      <c:pt idx="18">
                        <c:v>43718</c:v>
                      </c:pt>
                      <c:pt idx="19">
                        <c:v>43732</c:v>
                      </c:pt>
                      <c:pt idx="20">
                        <c:v>43746</c:v>
                      </c:pt>
                      <c:pt idx="21">
                        <c:v>43760</c:v>
                      </c:pt>
                      <c:pt idx="22">
                        <c:v>43774</c:v>
                      </c:pt>
                      <c:pt idx="23">
                        <c:v>43788</c:v>
                      </c:pt>
                      <c:pt idx="24">
                        <c:v>43802</c:v>
                      </c:pt>
                      <c:pt idx="25">
                        <c:v>43816</c:v>
                      </c:pt>
                      <c:pt idx="26">
                        <c:v>43830</c:v>
                      </c:pt>
                      <c:pt idx="27">
                        <c:v>43844</c:v>
                      </c:pt>
                      <c:pt idx="28">
                        <c:v>43858</c:v>
                      </c:pt>
                      <c:pt idx="29">
                        <c:v>43872</c:v>
                      </c:pt>
                      <c:pt idx="30">
                        <c:v>43886</c:v>
                      </c:pt>
                      <c:pt idx="31">
                        <c:v>43900</c:v>
                      </c:pt>
                      <c:pt idx="32">
                        <c:v>43914</c:v>
                      </c:pt>
                      <c:pt idx="33">
                        <c:v>43928</c:v>
                      </c:pt>
                      <c:pt idx="34">
                        <c:v>43942</c:v>
                      </c:pt>
                      <c:pt idx="35">
                        <c:v>43956</c:v>
                      </c:pt>
                      <c:pt idx="36">
                        <c:v>43970</c:v>
                      </c:pt>
                      <c:pt idx="37">
                        <c:v>43984</c:v>
                      </c:pt>
                      <c:pt idx="38">
                        <c:v>43998</c:v>
                      </c:pt>
                      <c:pt idx="39">
                        <c:v>44012</c:v>
                      </c:pt>
                      <c:pt idx="40">
                        <c:v>44026</c:v>
                      </c:pt>
                      <c:pt idx="41">
                        <c:v>44040</c:v>
                      </c:pt>
                      <c:pt idx="42">
                        <c:v>44054</c:v>
                      </c:pt>
                      <c:pt idx="43">
                        <c:v>44068</c:v>
                      </c:pt>
                      <c:pt idx="44">
                        <c:v>44082</c:v>
                      </c:pt>
                      <c:pt idx="45">
                        <c:v>44096</c:v>
                      </c:pt>
                      <c:pt idx="46">
                        <c:v>44110</c:v>
                      </c:pt>
                      <c:pt idx="47">
                        <c:v>44124</c:v>
                      </c:pt>
                      <c:pt idx="48">
                        <c:v>44138</c:v>
                      </c:pt>
                      <c:pt idx="49">
                        <c:v>44152</c:v>
                      </c:pt>
                      <c:pt idx="50">
                        <c:v>44166</c:v>
                      </c:pt>
                      <c:pt idx="51">
                        <c:v>44180</c:v>
                      </c:pt>
                      <c:pt idx="52">
                        <c:v>44194</c:v>
                      </c:pt>
                      <c:pt idx="53">
                        <c:v>44208</c:v>
                      </c:pt>
                      <c:pt idx="54">
                        <c:v>44222</c:v>
                      </c:pt>
                      <c:pt idx="55">
                        <c:v>44236</c:v>
                      </c:pt>
                      <c:pt idx="56">
                        <c:v>44250</c:v>
                      </c:pt>
                      <c:pt idx="57">
                        <c:v>44264</c:v>
                      </c:pt>
                      <c:pt idx="58">
                        <c:v>44278</c:v>
                      </c:pt>
                      <c:pt idx="59">
                        <c:v>44292</c:v>
                      </c:pt>
                      <c:pt idx="60">
                        <c:v>44306</c:v>
                      </c:pt>
                      <c:pt idx="61">
                        <c:v>44320</c:v>
                      </c:pt>
                      <c:pt idx="62">
                        <c:v>44334</c:v>
                      </c:pt>
                      <c:pt idx="63">
                        <c:v>44348</c:v>
                      </c:pt>
                      <c:pt idx="64">
                        <c:v>44362</c:v>
                      </c:pt>
                      <c:pt idx="65">
                        <c:v>44376</c:v>
                      </c:pt>
                      <c:pt idx="66">
                        <c:v>44390</c:v>
                      </c:pt>
                      <c:pt idx="67">
                        <c:v>44404</c:v>
                      </c:pt>
                      <c:pt idx="68">
                        <c:v>44418</c:v>
                      </c:pt>
                      <c:pt idx="69">
                        <c:v>44432</c:v>
                      </c:pt>
                      <c:pt idx="70">
                        <c:v>44446</c:v>
                      </c:pt>
                      <c:pt idx="71">
                        <c:v>44460</c:v>
                      </c:pt>
                      <c:pt idx="72">
                        <c:v>44474</c:v>
                      </c:pt>
                      <c:pt idx="73">
                        <c:v>44488</c:v>
                      </c:pt>
                      <c:pt idx="74">
                        <c:v>44502</c:v>
                      </c:pt>
                      <c:pt idx="75">
                        <c:v>44516</c:v>
                      </c:pt>
                      <c:pt idx="76">
                        <c:v>44530</c:v>
                      </c:pt>
                      <c:pt idx="77">
                        <c:v>44544</c:v>
                      </c:pt>
                      <c:pt idx="78">
                        <c:v>44558</c:v>
                      </c:pt>
                      <c:pt idx="79">
                        <c:v>44572</c:v>
                      </c:pt>
                      <c:pt idx="80">
                        <c:v>44586</c:v>
                      </c:pt>
                      <c:pt idx="81">
                        <c:v>44600</c:v>
                      </c:pt>
                      <c:pt idx="82">
                        <c:v>44614</c:v>
                      </c:pt>
                      <c:pt idx="83">
                        <c:v>44628</c:v>
                      </c:pt>
                      <c:pt idx="84">
                        <c:v>44642</c:v>
                      </c:pt>
                      <c:pt idx="85">
                        <c:v>44656</c:v>
                      </c:pt>
                      <c:pt idx="86">
                        <c:v>44670</c:v>
                      </c:pt>
                      <c:pt idx="87">
                        <c:v>44684</c:v>
                      </c:pt>
                      <c:pt idx="88">
                        <c:v>44698</c:v>
                      </c:pt>
                      <c:pt idx="89">
                        <c:v>44712</c:v>
                      </c:pt>
                      <c:pt idx="90">
                        <c:v>44726</c:v>
                      </c:pt>
                      <c:pt idx="91">
                        <c:v>44740</c:v>
                      </c:pt>
                      <c:pt idx="92">
                        <c:v>44754</c:v>
                      </c:pt>
                      <c:pt idx="93">
                        <c:v>44768</c:v>
                      </c:pt>
                      <c:pt idx="94">
                        <c:v>44782</c:v>
                      </c:pt>
                      <c:pt idx="95">
                        <c:v>44796</c:v>
                      </c:pt>
                      <c:pt idx="96">
                        <c:v>44810</c:v>
                      </c:pt>
                      <c:pt idx="97">
                        <c:v>44824</c:v>
                      </c:pt>
                      <c:pt idx="98">
                        <c:v>44838</c:v>
                      </c:pt>
                      <c:pt idx="99">
                        <c:v>44852</c:v>
                      </c:pt>
                      <c:pt idx="100">
                        <c:v>44866</c:v>
                      </c:pt>
                      <c:pt idx="101">
                        <c:v>44880</c:v>
                      </c:pt>
                      <c:pt idx="102">
                        <c:v>44894</c:v>
                      </c:pt>
                      <c:pt idx="103">
                        <c:v>44908</c:v>
                      </c:pt>
                      <c:pt idx="104">
                        <c:v>44922</c:v>
                      </c:pt>
                      <c:pt idx="105">
                        <c:v>44936</c:v>
                      </c:pt>
                      <c:pt idx="106">
                        <c:v>44950</c:v>
                      </c:pt>
                      <c:pt idx="107">
                        <c:v>44964</c:v>
                      </c:pt>
                      <c:pt idx="108">
                        <c:v>44978</c:v>
                      </c:pt>
                      <c:pt idx="109">
                        <c:v>44992</c:v>
                      </c:pt>
                      <c:pt idx="110">
                        <c:v>45006</c:v>
                      </c:pt>
                      <c:pt idx="111">
                        <c:v>45020</c:v>
                      </c:pt>
                      <c:pt idx="112">
                        <c:v>45034</c:v>
                      </c:pt>
                      <c:pt idx="113">
                        <c:v>45048</c:v>
                      </c:pt>
                      <c:pt idx="114">
                        <c:v>45062</c:v>
                      </c:pt>
                      <c:pt idx="115">
                        <c:v>45076</c:v>
                      </c:pt>
                      <c:pt idx="116">
                        <c:v>45090</c:v>
                      </c:pt>
                      <c:pt idx="117">
                        <c:v>45104</c:v>
                      </c:pt>
                      <c:pt idx="118">
                        <c:v>45118</c:v>
                      </c:pt>
                      <c:pt idx="119">
                        <c:v>45132</c:v>
                      </c:pt>
                      <c:pt idx="120">
                        <c:v>45146</c:v>
                      </c:pt>
                      <c:pt idx="121">
                        <c:v>45160</c:v>
                      </c:pt>
                      <c:pt idx="122">
                        <c:v>45174</c:v>
                      </c:pt>
                      <c:pt idx="123">
                        <c:v>45188</c:v>
                      </c:pt>
                      <c:pt idx="124">
                        <c:v>45202</c:v>
                      </c:pt>
                      <c:pt idx="125">
                        <c:v>45216</c:v>
                      </c:pt>
                      <c:pt idx="126">
                        <c:v>45230</c:v>
                      </c:pt>
                      <c:pt idx="127">
                        <c:v>45244</c:v>
                      </c:pt>
                      <c:pt idx="128">
                        <c:v>45258</c:v>
                      </c:pt>
                      <c:pt idx="129">
                        <c:v>45272</c:v>
                      </c:pt>
                      <c:pt idx="130">
                        <c:v>45286</c:v>
                      </c:pt>
                      <c:pt idx="131">
                        <c:v>45300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Distribution'!$M$3:$M$134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0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4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3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5</c:v>
                      </c:pt>
                      <c:pt idx="55">
                        <c:v>3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6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5</c:v>
                      </c:pt>
                      <c:pt idx="65">
                        <c:v>2</c:v>
                      </c:pt>
                      <c:pt idx="66">
                        <c:v>0</c:v>
                      </c:pt>
                      <c:pt idx="67">
                        <c:v>3</c:v>
                      </c:pt>
                      <c:pt idx="68">
                        <c:v>5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3</c:v>
                      </c:pt>
                      <c:pt idx="74">
                        <c:v>4</c:v>
                      </c:pt>
                      <c:pt idx="75">
                        <c:v>2</c:v>
                      </c:pt>
                      <c:pt idx="76">
                        <c:v>4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3</c:v>
                      </c:pt>
                      <c:pt idx="80">
                        <c:v>4</c:v>
                      </c:pt>
                      <c:pt idx="81">
                        <c:v>2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1</c:v>
                      </c:pt>
                      <c:pt idx="85">
                        <c:v>6</c:v>
                      </c:pt>
                      <c:pt idx="86">
                        <c:v>4</c:v>
                      </c:pt>
                      <c:pt idx="87">
                        <c:v>6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4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3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3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2</c:v>
                      </c:pt>
                      <c:pt idx="106">
                        <c:v>3</c:v>
                      </c:pt>
                      <c:pt idx="107">
                        <c:v>1</c:v>
                      </c:pt>
                      <c:pt idx="108">
                        <c:v>4</c:v>
                      </c:pt>
                      <c:pt idx="109">
                        <c:v>3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 formatCode="General">
                        <c:v>0</c:v>
                      </c:pt>
                      <c:pt idx="118" formatCode="General">
                        <c:v>0</c:v>
                      </c:pt>
                      <c:pt idx="119" formatCode="General">
                        <c:v>0</c:v>
                      </c:pt>
                      <c:pt idx="120" formatCode="General">
                        <c:v>0</c:v>
                      </c:pt>
                      <c:pt idx="121" formatCode="General">
                        <c:v>0</c:v>
                      </c:pt>
                      <c:pt idx="122" formatCode="General">
                        <c:v>0</c:v>
                      </c:pt>
                      <c:pt idx="123" formatCode="General">
                        <c:v>0</c:v>
                      </c:pt>
                      <c:pt idx="124" formatCode="General">
                        <c:v>0</c:v>
                      </c:pt>
                      <c:pt idx="125" formatCode="General">
                        <c:v>0</c:v>
                      </c:pt>
                      <c:pt idx="126" formatCode="General">
                        <c:v>0</c:v>
                      </c:pt>
                      <c:pt idx="127" formatCode="General">
                        <c:v>0</c:v>
                      </c:pt>
                      <c:pt idx="128" formatCode="General">
                        <c:v>0</c:v>
                      </c:pt>
                      <c:pt idx="129" formatCode="General">
                        <c:v>0</c:v>
                      </c:pt>
                      <c:pt idx="130" formatCode="General">
                        <c:v>0</c:v>
                      </c:pt>
                      <c:pt idx="131" formatCode="General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9A5-48C1-B087-929C8C75D72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Distribution'!$N$2</c15:sqref>
                        </c15:formulaRef>
                      </c:ext>
                    </c:extLst>
                    <c:strCache>
                      <c:ptCount val="1"/>
                      <c:pt idx="0">
                        <c:v>Mean Deduction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Distribution'!$H$3:$H$134</c15:sqref>
                        </c15:formulaRef>
                      </c:ext>
                    </c:extLst>
                    <c:numCache>
                      <c:formatCode>m/d/yyyy</c:formatCode>
                      <c:ptCount val="132"/>
                      <c:pt idx="0">
                        <c:v>43466</c:v>
                      </c:pt>
                      <c:pt idx="1">
                        <c:v>43480</c:v>
                      </c:pt>
                      <c:pt idx="2">
                        <c:v>43494</c:v>
                      </c:pt>
                      <c:pt idx="3">
                        <c:v>43508</c:v>
                      </c:pt>
                      <c:pt idx="4">
                        <c:v>43522</c:v>
                      </c:pt>
                      <c:pt idx="5">
                        <c:v>43536</c:v>
                      </c:pt>
                      <c:pt idx="6">
                        <c:v>43550</c:v>
                      </c:pt>
                      <c:pt idx="7">
                        <c:v>43564</c:v>
                      </c:pt>
                      <c:pt idx="8">
                        <c:v>43578</c:v>
                      </c:pt>
                      <c:pt idx="9">
                        <c:v>43592</c:v>
                      </c:pt>
                      <c:pt idx="10">
                        <c:v>43606</c:v>
                      </c:pt>
                      <c:pt idx="11">
                        <c:v>43620</c:v>
                      </c:pt>
                      <c:pt idx="12">
                        <c:v>43634</c:v>
                      </c:pt>
                      <c:pt idx="13">
                        <c:v>43648</c:v>
                      </c:pt>
                      <c:pt idx="14">
                        <c:v>43662</c:v>
                      </c:pt>
                      <c:pt idx="15">
                        <c:v>43676</c:v>
                      </c:pt>
                      <c:pt idx="16">
                        <c:v>43690</c:v>
                      </c:pt>
                      <c:pt idx="17">
                        <c:v>43704</c:v>
                      </c:pt>
                      <c:pt idx="18">
                        <c:v>43718</c:v>
                      </c:pt>
                      <c:pt idx="19">
                        <c:v>43732</c:v>
                      </c:pt>
                      <c:pt idx="20">
                        <c:v>43746</c:v>
                      </c:pt>
                      <c:pt idx="21">
                        <c:v>43760</c:v>
                      </c:pt>
                      <c:pt idx="22">
                        <c:v>43774</c:v>
                      </c:pt>
                      <c:pt idx="23">
                        <c:v>43788</c:v>
                      </c:pt>
                      <c:pt idx="24">
                        <c:v>43802</c:v>
                      </c:pt>
                      <c:pt idx="25">
                        <c:v>43816</c:v>
                      </c:pt>
                      <c:pt idx="26">
                        <c:v>43830</c:v>
                      </c:pt>
                      <c:pt idx="27">
                        <c:v>43844</c:v>
                      </c:pt>
                      <c:pt idx="28">
                        <c:v>43858</c:v>
                      </c:pt>
                      <c:pt idx="29">
                        <c:v>43872</c:v>
                      </c:pt>
                      <c:pt idx="30">
                        <c:v>43886</c:v>
                      </c:pt>
                      <c:pt idx="31">
                        <c:v>43900</c:v>
                      </c:pt>
                      <c:pt idx="32">
                        <c:v>43914</c:v>
                      </c:pt>
                      <c:pt idx="33">
                        <c:v>43928</c:v>
                      </c:pt>
                      <c:pt idx="34">
                        <c:v>43942</c:v>
                      </c:pt>
                      <c:pt idx="35">
                        <c:v>43956</c:v>
                      </c:pt>
                      <c:pt idx="36">
                        <c:v>43970</c:v>
                      </c:pt>
                      <c:pt idx="37">
                        <c:v>43984</c:v>
                      </c:pt>
                      <c:pt idx="38">
                        <c:v>43998</c:v>
                      </c:pt>
                      <c:pt idx="39">
                        <c:v>44012</c:v>
                      </c:pt>
                      <c:pt idx="40">
                        <c:v>44026</c:v>
                      </c:pt>
                      <c:pt idx="41">
                        <c:v>44040</c:v>
                      </c:pt>
                      <c:pt idx="42">
                        <c:v>44054</c:v>
                      </c:pt>
                      <c:pt idx="43">
                        <c:v>44068</c:v>
                      </c:pt>
                      <c:pt idx="44">
                        <c:v>44082</c:v>
                      </c:pt>
                      <c:pt idx="45">
                        <c:v>44096</c:v>
                      </c:pt>
                      <c:pt idx="46">
                        <c:v>44110</c:v>
                      </c:pt>
                      <c:pt idx="47">
                        <c:v>44124</c:v>
                      </c:pt>
                      <c:pt idx="48">
                        <c:v>44138</c:v>
                      </c:pt>
                      <c:pt idx="49">
                        <c:v>44152</c:v>
                      </c:pt>
                      <c:pt idx="50">
                        <c:v>44166</c:v>
                      </c:pt>
                      <c:pt idx="51">
                        <c:v>44180</c:v>
                      </c:pt>
                      <c:pt idx="52">
                        <c:v>44194</c:v>
                      </c:pt>
                      <c:pt idx="53">
                        <c:v>44208</c:v>
                      </c:pt>
                      <c:pt idx="54">
                        <c:v>44222</c:v>
                      </c:pt>
                      <c:pt idx="55">
                        <c:v>44236</c:v>
                      </c:pt>
                      <c:pt idx="56">
                        <c:v>44250</c:v>
                      </c:pt>
                      <c:pt idx="57">
                        <c:v>44264</c:v>
                      </c:pt>
                      <c:pt idx="58">
                        <c:v>44278</c:v>
                      </c:pt>
                      <c:pt idx="59">
                        <c:v>44292</c:v>
                      </c:pt>
                      <c:pt idx="60">
                        <c:v>44306</c:v>
                      </c:pt>
                      <c:pt idx="61">
                        <c:v>44320</c:v>
                      </c:pt>
                      <c:pt idx="62">
                        <c:v>44334</c:v>
                      </c:pt>
                      <c:pt idx="63">
                        <c:v>44348</c:v>
                      </c:pt>
                      <c:pt idx="64">
                        <c:v>44362</c:v>
                      </c:pt>
                      <c:pt idx="65">
                        <c:v>44376</c:v>
                      </c:pt>
                      <c:pt idx="66">
                        <c:v>44390</c:v>
                      </c:pt>
                      <c:pt idx="67">
                        <c:v>44404</c:v>
                      </c:pt>
                      <c:pt idx="68">
                        <c:v>44418</c:v>
                      </c:pt>
                      <c:pt idx="69">
                        <c:v>44432</c:v>
                      </c:pt>
                      <c:pt idx="70">
                        <c:v>44446</c:v>
                      </c:pt>
                      <c:pt idx="71">
                        <c:v>44460</c:v>
                      </c:pt>
                      <c:pt idx="72">
                        <c:v>44474</c:v>
                      </c:pt>
                      <c:pt idx="73">
                        <c:v>44488</c:v>
                      </c:pt>
                      <c:pt idx="74">
                        <c:v>44502</c:v>
                      </c:pt>
                      <c:pt idx="75">
                        <c:v>44516</c:v>
                      </c:pt>
                      <c:pt idx="76">
                        <c:v>44530</c:v>
                      </c:pt>
                      <c:pt idx="77">
                        <c:v>44544</c:v>
                      </c:pt>
                      <c:pt idx="78">
                        <c:v>44558</c:v>
                      </c:pt>
                      <c:pt idx="79">
                        <c:v>44572</c:v>
                      </c:pt>
                      <c:pt idx="80">
                        <c:v>44586</c:v>
                      </c:pt>
                      <c:pt idx="81">
                        <c:v>44600</c:v>
                      </c:pt>
                      <c:pt idx="82">
                        <c:v>44614</c:v>
                      </c:pt>
                      <c:pt idx="83">
                        <c:v>44628</c:v>
                      </c:pt>
                      <c:pt idx="84">
                        <c:v>44642</c:v>
                      </c:pt>
                      <c:pt idx="85">
                        <c:v>44656</c:v>
                      </c:pt>
                      <c:pt idx="86">
                        <c:v>44670</c:v>
                      </c:pt>
                      <c:pt idx="87">
                        <c:v>44684</c:v>
                      </c:pt>
                      <c:pt idx="88">
                        <c:v>44698</c:v>
                      </c:pt>
                      <c:pt idx="89">
                        <c:v>44712</c:v>
                      </c:pt>
                      <c:pt idx="90">
                        <c:v>44726</c:v>
                      </c:pt>
                      <c:pt idx="91">
                        <c:v>44740</c:v>
                      </c:pt>
                      <c:pt idx="92">
                        <c:v>44754</c:v>
                      </c:pt>
                      <c:pt idx="93">
                        <c:v>44768</c:v>
                      </c:pt>
                      <c:pt idx="94">
                        <c:v>44782</c:v>
                      </c:pt>
                      <c:pt idx="95">
                        <c:v>44796</c:v>
                      </c:pt>
                      <c:pt idx="96">
                        <c:v>44810</c:v>
                      </c:pt>
                      <c:pt idx="97">
                        <c:v>44824</c:v>
                      </c:pt>
                      <c:pt idx="98">
                        <c:v>44838</c:v>
                      </c:pt>
                      <c:pt idx="99">
                        <c:v>44852</c:v>
                      </c:pt>
                      <c:pt idx="100">
                        <c:v>44866</c:v>
                      </c:pt>
                      <c:pt idx="101">
                        <c:v>44880</c:v>
                      </c:pt>
                      <c:pt idx="102">
                        <c:v>44894</c:v>
                      </c:pt>
                      <c:pt idx="103">
                        <c:v>44908</c:v>
                      </c:pt>
                      <c:pt idx="104">
                        <c:v>44922</c:v>
                      </c:pt>
                      <c:pt idx="105">
                        <c:v>44936</c:v>
                      </c:pt>
                      <c:pt idx="106">
                        <c:v>44950</c:v>
                      </c:pt>
                      <c:pt idx="107">
                        <c:v>44964</c:v>
                      </c:pt>
                      <c:pt idx="108">
                        <c:v>44978</c:v>
                      </c:pt>
                      <c:pt idx="109">
                        <c:v>44992</c:v>
                      </c:pt>
                      <c:pt idx="110">
                        <c:v>45006</c:v>
                      </c:pt>
                      <c:pt idx="111">
                        <c:v>45020</c:v>
                      </c:pt>
                      <c:pt idx="112">
                        <c:v>45034</c:v>
                      </c:pt>
                      <c:pt idx="113">
                        <c:v>45048</c:v>
                      </c:pt>
                      <c:pt idx="114">
                        <c:v>45062</c:v>
                      </c:pt>
                      <c:pt idx="115">
                        <c:v>45076</c:v>
                      </c:pt>
                      <c:pt idx="116">
                        <c:v>45090</c:v>
                      </c:pt>
                      <c:pt idx="117">
                        <c:v>45104</c:v>
                      </c:pt>
                      <c:pt idx="118">
                        <c:v>45118</c:v>
                      </c:pt>
                      <c:pt idx="119">
                        <c:v>45132</c:v>
                      </c:pt>
                      <c:pt idx="120">
                        <c:v>45146</c:v>
                      </c:pt>
                      <c:pt idx="121">
                        <c:v>45160</c:v>
                      </c:pt>
                      <c:pt idx="122">
                        <c:v>45174</c:v>
                      </c:pt>
                      <c:pt idx="123">
                        <c:v>45188</c:v>
                      </c:pt>
                      <c:pt idx="124">
                        <c:v>45202</c:v>
                      </c:pt>
                      <c:pt idx="125">
                        <c:v>45216</c:v>
                      </c:pt>
                      <c:pt idx="126">
                        <c:v>45230</c:v>
                      </c:pt>
                      <c:pt idx="127">
                        <c:v>45244</c:v>
                      </c:pt>
                      <c:pt idx="128">
                        <c:v>45258</c:v>
                      </c:pt>
                      <c:pt idx="129">
                        <c:v>45272</c:v>
                      </c:pt>
                      <c:pt idx="130">
                        <c:v>45286</c:v>
                      </c:pt>
                      <c:pt idx="131">
                        <c:v>45300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Distribution'!$N$3:$N$134</c15:sqref>
                        </c15:formulaRef>
                      </c:ext>
                    </c:extLst>
                    <c:numCache>
                      <c:formatCode>0</c:formatCode>
                      <c:ptCount val="132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3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3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3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2</c:v>
                      </c:pt>
                      <c:pt idx="57">
                        <c:v>4</c:v>
                      </c:pt>
                      <c:pt idx="58">
                        <c:v>2</c:v>
                      </c:pt>
                      <c:pt idx="59">
                        <c:v>1</c:v>
                      </c:pt>
                      <c:pt idx="60">
                        <c:v>4</c:v>
                      </c:pt>
                      <c:pt idx="61">
                        <c:v>4</c:v>
                      </c:pt>
                      <c:pt idx="62">
                        <c:v>1</c:v>
                      </c:pt>
                      <c:pt idx="63">
                        <c:v>3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2</c:v>
                      </c:pt>
                      <c:pt idx="67">
                        <c:v>7</c:v>
                      </c:pt>
                      <c:pt idx="68">
                        <c:v>3</c:v>
                      </c:pt>
                      <c:pt idx="69">
                        <c:v>1</c:v>
                      </c:pt>
                      <c:pt idx="70">
                        <c:v>2</c:v>
                      </c:pt>
                      <c:pt idx="71">
                        <c:v>1</c:v>
                      </c:pt>
                      <c:pt idx="72">
                        <c:v>4</c:v>
                      </c:pt>
                      <c:pt idx="73">
                        <c:v>2</c:v>
                      </c:pt>
                      <c:pt idx="74">
                        <c:v>5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4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7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4</c:v>
                      </c:pt>
                      <c:pt idx="84">
                        <c:v>5</c:v>
                      </c:pt>
                      <c:pt idx="85">
                        <c:v>3</c:v>
                      </c:pt>
                      <c:pt idx="86">
                        <c:v>6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4</c:v>
                      </c:pt>
                      <c:pt idx="90">
                        <c:v>2</c:v>
                      </c:pt>
                      <c:pt idx="91">
                        <c:v>3</c:v>
                      </c:pt>
                      <c:pt idx="92">
                        <c:v>4</c:v>
                      </c:pt>
                      <c:pt idx="93">
                        <c:v>3</c:v>
                      </c:pt>
                      <c:pt idx="94">
                        <c:v>1</c:v>
                      </c:pt>
                      <c:pt idx="95">
                        <c:v>5</c:v>
                      </c:pt>
                      <c:pt idx="96">
                        <c:v>4</c:v>
                      </c:pt>
                      <c:pt idx="97">
                        <c:v>4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2</c:v>
                      </c:pt>
                      <c:pt idx="103">
                        <c:v>1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5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1</c:v>
                      </c:pt>
                      <c:pt idx="112">
                        <c:v>6</c:v>
                      </c:pt>
                      <c:pt idx="113">
                        <c:v>2</c:v>
                      </c:pt>
                      <c:pt idx="114">
                        <c:v>3</c:v>
                      </c:pt>
                      <c:pt idx="115">
                        <c:v>3</c:v>
                      </c:pt>
                      <c:pt idx="116">
                        <c:v>1</c:v>
                      </c:pt>
                      <c:pt idx="117" formatCode="General">
                        <c:v>1</c:v>
                      </c:pt>
                      <c:pt idx="118" formatCode="General">
                        <c:v>0</c:v>
                      </c:pt>
                      <c:pt idx="119" formatCode="General">
                        <c:v>0</c:v>
                      </c:pt>
                      <c:pt idx="120" formatCode="General">
                        <c:v>0</c:v>
                      </c:pt>
                      <c:pt idx="121" formatCode="General">
                        <c:v>0</c:v>
                      </c:pt>
                      <c:pt idx="122" formatCode="General">
                        <c:v>0</c:v>
                      </c:pt>
                      <c:pt idx="123" formatCode="General">
                        <c:v>0</c:v>
                      </c:pt>
                      <c:pt idx="124" formatCode="General">
                        <c:v>0</c:v>
                      </c:pt>
                      <c:pt idx="125" formatCode="General">
                        <c:v>0</c:v>
                      </c:pt>
                      <c:pt idx="126" formatCode="General">
                        <c:v>0</c:v>
                      </c:pt>
                      <c:pt idx="127" formatCode="General">
                        <c:v>0</c:v>
                      </c:pt>
                      <c:pt idx="128" formatCode="General">
                        <c:v>0</c:v>
                      </c:pt>
                      <c:pt idx="129" formatCode="General">
                        <c:v>0</c:v>
                      </c:pt>
                      <c:pt idx="130" formatCode="General">
                        <c:v>0</c:v>
                      </c:pt>
                      <c:pt idx="131" formatCode="General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9A5-48C1-B087-929C8C75D72B}"/>
                  </c:ext>
                </c:extLst>
              </c15:ser>
            </c15:filteredScatterSeries>
          </c:ext>
        </c:extLst>
      </c:scatterChart>
      <c:valAx>
        <c:axId val="1074940464"/>
        <c:scaling>
          <c:orientation val="minMax"/>
          <c:max val="45300"/>
          <c:min val="43466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19904"/>
        <c:crosses val="autoZero"/>
        <c:crossBetween val="midCat"/>
        <c:majorUnit val="365"/>
      </c:valAx>
      <c:valAx>
        <c:axId val="3250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4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B598E738-38D3-47EF-A033-61487DD96CC0}" formatIdx="0">
          <cx:dataId val="0"/>
          <cx:layoutPr>
            <cx:binning intervalClosed="r"/>
          </cx:layoutPr>
          <cx:axisId val="1"/>
        </cx:series>
        <cx:series layoutId="paretoLine" ownerIdx="0" uniqueId="{DE0C25EF-8848-461E-B99A-90FD4E5DBC91}" formatIdx="1">
          <cx:axisId val="2"/>
        </cx:series>
        <cx:series layoutId="clusteredColumn" hidden="1" uniqueId="{471CFF9A-FC87-4498-A3B0-E86800353039}" formatIdx="2">
          <cx:dataId val="1"/>
          <cx:layoutPr>
            <cx:aggregation/>
          </cx:layoutPr>
          <cx:axisId val="1"/>
        </cx:series>
        <cx:series layoutId="paretoLine" ownerIdx="2" uniqueId="{104D3683-66CA-48F2-B6FF-7D978BDA7D2F}" formatIdx="3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15240</xdr:colOff>
      <xdr:row>12</xdr:row>
      <xdr:rowOff>53340</xdr:rowOff>
    </xdr:from>
    <xdr:to>
      <xdr:col>39</xdr:col>
      <xdr:colOff>320040</xdr:colOff>
      <xdr:row>27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BD91CEF-203A-18B1-4CE2-9041D5DCCC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14165" y="2339340"/>
              <a:ext cx="4572000" cy="297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11205</xdr:colOff>
      <xdr:row>1</xdr:row>
      <xdr:rowOff>186972</xdr:rowOff>
    </xdr:from>
    <xdr:to>
      <xdr:col>54</xdr:col>
      <xdr:colOff>448235</xdr:colOff>
      <xdr:row>25</xdr:row>
      <xdr:rowOff>56030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83C5D9-03DE-75CD-758F-FDB91E4FC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0</xdr:colOff>
      <xdr:row>27</xdr:row>
      <xdr:rowOff>0</xdr:rowOff>
    </xdr:from>
    <xdr:to>
      <xdr:col>54</xdr:col>
      <xdr:colOff>437030</xdr:colOff>
      <xdr:row>50</xdr:row>
      <xdr:rowOff>59558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5B291F-0616-4E24-A7D8-3D6FD75B3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52</xdr:row>
      <xdr:rowOff>0</xdr:rowOff>
    </xdr:from>
    <xdr:to>
      <xdr:col>54</xdr:col>
      <xdr:colOff>437030</xdr:colOff>
      <xdr:row>75</xdr:row>
      <xdr:rowOff>59558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94AAFBE-CD0D-4FC2-A535-8D35B0481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79</xdr:row>
      <xdr:rowOff>0</xdr:rowOff>
    </xdr:from>
    <xdr:to>
      <xdr:col>54</xdr:col>
      <xdr:colOff>437030</xdr:colOff>
      <xdr:row>102</xdr:row>
      <xdr:rowOff>59558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842E53-7EF6-4876-9CF1-1BB90906C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zhao\OneDrive%20-%20KFL&amp;A%20Public%20Health\Desktop\Data\Syphillis%20risk%20factors%20report_22_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Zhao" refreshedDate="45236.588154861114" createdVersion="8" refreshedVersion="8" minRefreshableVersion="3" recordCount="875" xr:uid="{CE9105E6-FC26-46B0-A56C-6F144700B18D}">
  <cacheSource type="worksheet">
    <worksheetSource ref="M1:M876" sheet="page" r:id="rId2"/>
  </cacheSource>
  <cacheFields count="1">
    <cacheField name="Risk Factor Description" numFmtId="0">
      <sharedItems count="38">
        <s v="INHALATION DRUG USE"/>
        <s v="SEX WITH SEX TRADE WORKER"/>
        <s v="ANONYMOUS SEX"/>
        <s v="CORRECTIONAL FACILITY"/>
        <s v="UNDERHOUSED/HOMELESS"/>
        <s v="INJECTION DRUG USE"/>
        <s v="SEX WITH OPPOSITE SEX"/>
        <s v="REPEAT STI"/>
        <s v="PREGNANT"/>
        <s v="OTHER (SPECIFY)"/>
        <s v="UNKNOWN"/>
        <s v="NO CONDOM USED"/>
        <s v="JUDGEMENT IMPAIRED BY ALCOHOL/DRUGS (SPECIFY)"/>
        <s v="NEW CONTACT IN PAST 2 MONTHS"/>
        <s v="MORE THAN ONE SEX CONTACT IN LAST 6 MONTHS (SPECIFY APPROXIMATE NUMBER)"/>
        <s v="SEX WITH SAME SEX"/>
        <s v="SEX TRADE WORKER"/>
        <s v="SEX FOR DRUGS/SHELTER/FOOD/SURVIVAL"/>
        <s v="HIV STATUS"/>
        <s v="CO-DIAGNOSIS/CO-INFECTION WITH EXISTING STI (SPECIFY)"/>
        <s v="OTHER SOCIAL VENUE (SPECIFY)"/>
        <s v="APPROPRIATE TREATMENT FOR SYPHILIS STAGE COMPLETED &gt;4 WEEKS PRIOR TO DELIVERY"/>
        <s v="RECEIVED TESTING FOR SYPHLIIS AT 28-32 WEEKS GESTATION"/>
        <s v="RECEIVED TESTING FOR SYPHILIS DURING FIRST TRIMESTER"/>
        <s v="PRENATAL CARE RECEIVED"/>
        <s v="PRE-EXPOSURE PROPHYLAXIS (PrEP) FOR HIV"/>
        <s v="RECEIVED TESTING FOR SYPHILIS AT DELIVERY"/>
        <s v="SHARED OTHER DRUG EQUIPMENT"/>
        <s v="TRAVEL OUTSIDE PROVINCE (SPECIFY PROVINCE OR COUNTRY)"/>
        <s v="RECEIVED TESTING FOR SYPHILIS &gt;4 WEEKS PRIOR TO DELIVERY"/>
        <s v="SHARED SEX TOYS"/>
        <s v="SHARED NEEDLES"/>
        <s v="TATTOO AND PIERCING"/>
        <s v="MET CONTACT THROUGH INTERNET (SPECIFY)"/>
        <s v="CONTACT VISITING FROM OUTSIDE PROVINCE (SPECIFY PROVINCE OR COUNTRY)"/>
        <s v="CLIENT WAS BORN TO A CASE OR CARRIER"/>
        <s v="CONTACT IS HIV POSITIVE"/>
        <s v="BATH HOU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6"/>
  </r>
  <r>
    <x v="5"/>
  </r>
  <r>
    <x v="10"/>
  </r>
  <r>
    <x v="10"/>
  </r>
  <r>
    <x v="7"/>
  </r>
  <r>
    <x v="11"/>
  </r>
  <r>
    <x v="3"/>
  </r>
  <r>
    <x v="5"/>
  </r>
  <r>
    <x v="0"/>
  </r>
  <r>
    <x v="6"/>
  </r>
  <r>
    <x v="10"/>
  </r>
  <r>
    <x v="10"/>
  </r>
  <r>
    <x v="6"/>
  </r>
  <r>
    <x v="2"/>
  </r>
  <r>
    <x v="11"/>
  </r>
  <r>
    <x v="12"/>
  </r>
  <r>
    <x v="13"/>
  </r>
  <r>
    <x v="11"/>
  </r>
  <r>
    <x v="10"/>
  </r>
  <r>
    <x v="7"/>
  </r>
  <r>
    <x v="6"/>
  </r>
  <r>
    <x v="6"/>
  </r>
  <r>
    <x v="7"/>
  </r>
  <r>
    <x v="5"/>
  </r>
  <r>
    <x v="0"/>
  </r>
  <r>
    <x v="4"/>
  </r>
  <r>
    <x v="6"/>
  </r>
  <r>
    <x v="7"/>
  </r>
  <r>
    <x v="10"/>
  </r>
  <r>
    <x v="6"/>
  </r>
  <r>
    <x v="5"/>
  </r>
  <r>
    <x v="13"/>
  </r>
  <r>
    <x v="11"/>
  </r>
  <r>
    <x v="0"/>
  </r>
  <r>
    <x v="7"/>
  </r>
  <r>
    <x v="3"/>
  </r>
  <r>
    <x v="14"/>
  </r>
  <r>
    <x v="10"/>
  </r>
  <r>
    <x v="6"/>
  </r>
  <r>
    <x v="0"/>
  </r>
  <r>
    <x v="10"/>
  </r>
  <r>
    <x v="0"/>
  </r>
  <r>
    <x v="5"/>
  </r>
  <r>
    <x v="4"/>
  </r>
  <r>
    <x v="10"/>
  </r>
  <r>
    <x v="6"/>
  </r>
  <r>
    <x v="10"/>
  </r>
  <r>
    <x v="6"/>
  </r>
  <r>
    <x v="6"/>
  </r>
  <r>
    <x v="10"/>
  </r>
  <r>
    <x v="8"/>
  </r>
  <r>
    <x v="8"/>
  </r>
  <r>
    <x v="0"/>
  </r>
  <r>
    <x v="7"/>
  </r>
  <r>
    <x v="6"/>
  </r>
  <r>
    <x v="13"/>
  </r>
  <r>
    <x v="5"/>
  </r>
  <r>
    <x v="5"/>
  </r>
  <r>
    <x v="10"/>
  </r>
  <r>
    <x v="10"/>
  </r>
  <r>
    <x v="6"/>
  </r>
  <r>
    <x v="0"/>
  </r>
  <r>
    <x v="10"/>
  </r>
  <r>
    <x v="10"/>
  </r>
  <r>
    <x v="5"/>
  </r>
  <r>
    <x v="11"/>
  </r>
  <r>
    <x v="6"/>
  </r>
  <r>
    <x v="4"/>
  </r>
  <r>
    <x v="0"/>
  </r>
  <r>
    <x v="7"/>
  </r>
  <r>
    <x v="0"/>
  </r>
  <r>
    <x v="15"/>
  </r>
  <r>
    <x v="15"/>
  </r>
  <r>
    <x v="1"/>
  </r>
  <r>
    <x v="3"/>
  </r>
  <r>
    <x v="7"/>
  </r>
  <r>
    <x v="3"/>
  </r>
  <r>
    <x v="0"/>
  </r>
  <r>
    <x v="6"/>
  </r>
  <r>
    <x v="6"/>
  </r>
  <r>
    <x v="1"/>
  </r>
  <r>
    <x v="4"/>
  </r>
  <r>
    <x v="6"/>
  </r>
  <r>
    <x v="7"/>
  </r>
  <r>
    <x v="7"/>
  </r>
  <r>
    <x v="11"/>
  </r>
  <r>
    <x v="3"/>
  </r>
  <r>
    <x v="6"/>
  </r>
  <r>
    <x v="10"/>
  </r>
  <r>
    <x v="2"/>
  </r>
  <r>
    <x v="11"/>
  </r>
  <r>
    <x v="16"/>
  </r>
  <r>
    <x v="6"/>
  </r>
  <r>
    <x v="10"/>
  </r>
  <r>
    <x v="12"/>
  </r>
  <r>
    <x v="10"/>
  </r>
  <r>
    <x v="17"/>
  </r>
  <r>
    <x v="5"/>
  </r>
  <r>
    <x v="10"/>
  </r>
  <r>
    <x v="18"/>
  </r>
  <r>
    <x v="15"/>
  </r>
  <r>
    <x v="5"/>
  </r>
  <r>
    <x v="4"/>
  </r>
  <r>
    <x v="6"/>
  </r>
  <r>
    <x v="8"/>
  </r>
  <r>
    <x v="6"/>
  </r>
  <r>
    <x v="10"/>
  </r>
  <r>
    <x v="10"/>
  </r>
  <r>
    <x v="5"/>
  </r>
  <r>
    <x v="6"/>
  </r>
  <r>
    <x v="13"/>
  </r>
  <r>
    <x v="8"/>
  </r>
  <r>
    <x v="19"/>
  </r>
  <r>
    <x v="10"/>
  </r>
  <r>
    <x v="4"/>
  </r>
  <r>
    <x v="8"/>
  </r>
  <r>
    <x v="10"/>
  </r>
  <r>
    <x v="10"/>
  </r>
  <r>
    <x v="15"/>
  </r>
  <r>
    <x v="10"/>
  </r>
  <r>
    <x v="16"/>
  </r>
  <r>
    <x v="7"/>
  </r>
  <r>
    <x v="9"/>
  </r>
  <r>
    <x v="2"/>
  </r>
  <r>
    <x v="17"/>
  </r>
  <r>
    <x v="11"/>
  </r>
  <r>
    <x v="6"/>
  </r>
  <r>
    <x v="5"/>
  </r>
  <r>
    <x v="15"/>
  </r>
  <r>
    <x v="0"/>
  </r>
  <r>
    <x v="18"/>
  </r>
  <r>
    <x v="2"/>
  </r>
  <r>
    <x v="7"/>
  </r>
  <r>
    <x v="20"/>
  </r>
  <r>
    <x v="15"/>
  </r>
  <r>
    <x v="12"/>
  </r>
  <r>
    <x v="7"/>
  </r>
  <r>
    <x v="6"/>
  </r>
  <r>
    <x v="10"/>
  </r>
  <r>
    <x v="4"/>
  </r>
  <r>
    <x v="0"/>
  </r>
  <r>
    <x v="6"/>
  </r>
  <r>
    <x v="7"/>
  </r>
  <r>
    <x v="3"/>
  </r>
  <r>
    <x v="19"/>
  </r>
  <r>
    <x v="10"/>
  </r>
  <r>
    <x v="21"/>
  </r>
  <r>
    <x v="18"/>
  </r>
  <r>
    <x v="22"/>
  </r>
  <r>
    <x v="6"/>
  </r>
  <r>
    <x v="8"/>
  </r>
  <r>
    <x v="11"/>
  </r>
  <r>
    <x v="23"/>
  </r>
  <r>
    <x v="24"/>
  </r>
  <r>
    <x v="25"/>
  </r>
  <r>
    <x v="15"/>
  </r>
  <r>
    <x v="10"/>
  </r>
  <r>
    <x v="2"/>
  </r>
  <r>
    <x v="10"/>
  </r>
  <r>
    <x v="15"/>
  </r>
  <r>
    <x v="10"/>
  </r>
  <r>
    <x v="2"/>
  </r>
  <r>
    <x v="10"/>
  </r>
  <r>
    <x v="10"/>
  </r>
  <r>
    <x v="6"/>
  </r>
  <r>
    <x v="0"/>
  </r>
  <r>
    <x v="4"/>
  </r>
  <r>
    <x v="1"/>
  </r>
  <r>
    <x v="7"/>
  </r>
  <r>
    <x v="2"/>
  </r>
  <r>
    <x v="3"/>
  </r>
  <r>
    <x v="6"/>
  </r>
  <r>
    <x v="5"/>
  </r>
  <r>
    <x v="6"/>
  </r>
  <r>
    <x v="10"/>
  </r>
  <r>
    <x v="6"/>
  </r>
  <r>
    <x v="10"/>
  </r>
  <r>
    <x v="6"/>
  </r>
  <r>
    <x v="10"/>
  </r>
  <r>
    <x v="2"/>
  </r>
  <r>
    <x v="10"/>
  </r>
  <r>
    <x v="4"/>
  </r>
  <r>
    <x v="7"/>
  </r>
  <r>
    <x v="0"/>
  </r>
  <r>
    <x v="6"/>
  </r>
  <r>
    <x v="11"/>
  </r>
  <r>
    <x v="10"/>
  </r>
  <r>
    <x v="5"/>
  </r>
  <r>
    <x v="10"/>
  </r>
  <r>
    <x v="6"/>
  </r>
  <r>
    <x v="6"/>
  </r>
  <r>
    <x v="10"/>
  </r>
  <r>
    <x v="10"/>
  </r>
  <r>
    <x v="26"/>
  </r>
  <r>
    <x v="6"/>
  </r>
  <r>
    <x v="8"/>
  </r>
  <r>
    <x v="10"/>
  </r>
  <r>
    <x v="10"/>
  </r>
  <r>
    <x v="10"/>
  </r>
  <r>
    <x v="15"/>
  </r>
  <r>
    <x v="6"/>
  </r>
  <r>
    <x v="7"/>
  </r>
  <r>
    <x v="10"/>
  </r>
  <r>
    <x v="7"/>
  </r>
  <r>
    <x v="10"/>
  </r>
  <r>
    <x v="5"/>
  </r>
  <r>
    <x v="0"/>
  </r>
  <r>
    <x v="6"/>
  </r>
  <r>
    <x v="6"/>
  </r>
  <r>
    <x v="10"/>
  </r>
  <r>
    <x v="5"/>
  </r>
  <r>
    <x v="7"/>
  </r>
  <r>
    <x v="10"/>
  </r>
  <r>
    <x v="5"/>
  </r>
  <r>
    <x v="0"/>
  </r>
  <r>
    <x v="10"/>
  </r>
  <r>
    <x v="27"/>
  </r>
  <r>
    <x v="6"/>
  </r>
  <r>
    <x v="7"/>
  </r>
  <r>
    <x v="7"/>
  </r>
  <r>
    <x v="16"/>
  </r>
  <r>
    <x v="16"/>
  </r>
  <r>
    <x v="4"/>
  </r>
  <r>
    <x v="4"/>
  </r>
  <r>
    <x v="3"/>
  </r>
  <r>
    <x v="6"/>
  </r>
  <r>
    <x v="10"/>
  </r>
  <r>
    <x v="7"/>
  </r>
  <r>
    <x v="28"/>
  </r>
  <r>
    <x v="11"/>
  </r>
  <r>
    <x v="6"/>
  </r>
  <r>
    <x v="2"/>
  </r>
  <r>
    <x v="13"/>
  </r>
  <r>
    <x v="5"/>
  </r>
  <r>
    <x v="11"/>
  </r>
  <r>
    <x v="4"/>
  </r>
  <r>
    <x v="7"/>
  </r>
  <r>
    <x v="13"/>
  </r>
  <r>
    <x v="2"/>
  </r>
  <r>
    <x v="15"/>
  </r>
  <r>
    <x v="7"/>
  </r>
  <r>
    <x v="10"/>
  </r>
  <r>
    <x v="5"/>
  </r>
  <r>
    <x v="0"/>
  </r>
  <r>
    <x v="10"/>
  </r>
  <r>
    <x v="6"/>
  </r>
  <r>
    <x v="4"/>
  </r>
  <r>
    <x v="10"/>
  </r>
  <r>
    <x v="21"/>
  </r>
  <r>
    <x v="14"/>
  </r>
  <r>
    <x v="11"/>
  </r>
  <r>
    <x v="6"/>
  </r>
  <r>
    <x v="2"/>
  </r>
  <r>
    <x v="8"/>
  </r>
  <r>
    <x v="7"/>
  </r>
  <r>
    <x v="29"/>
  </r>
  <r>
    <x v="16"/>
  </r>
  <r>
    <x v="23"/>
  </r>
  <r>
    <x v="0"/>
  </r>
  <r>
    <x v="10"/>
  </r>
  <r>
    <x v="7"/>
  </r>
  <r>
    <x v="6"/>
  </r>
  <r>
    <x v="10"/>
  </r>
  <r>
    <x v="6"/>
  </r>
  <r>
    <x v="1"/>
  </r>
  <r>
    <x v="10"/>
  </r>
  <r>
    <x v="6"/>
  </r>
  <r>
    <x v="10"/>
  </r>
  <r>
    <x v="5"/>
  </r>
  <r>
    <x v="10"/>
  </r>
  <r>
    <x v="10"/>
  </r>
  <r>
    <x v="15"/>
  </r>
  <r>
    <x v="5"/>
  </r>
  <r>
    <x v="6"/>
  </r>
  <r>
    <x v="10"/>
  </r>
  <r>
    <x v="10"/>
  </r>
  <r>
    <x v="14"/>
  </r>
  <r>
    <x v="24"/>
  </r>
  <r>
    <x v="8"/>
  </r>
  <r>
    <x v="6"/>
  </r>
  <r>
    <x v="23"/>
  </r>
  <r>
    <x v="10"/>
  </r>
  <r>
    <x v="0"/>
  </r>
  <r>
    <x v="2"/>
  </r>
  <r>
    <x v="7"/>
  </r>
  <r>
    <x v="10"/>
  </r>
  <r>
    <x v="15"/>
  </r>
  <r>
    <x v="5"/>
  </r>
  <r>
    <x v="0"/>
  </r>
  <r>
    <x v="13"/>
  </r>
  <r>
    <x v="2"/>
  </r>
  <r>
    <x v="6"/>
  </r>
  <r>
    <x v="10"/>
  </r>
  <r>
    <x v="27"/>
  </r>
  <r>
    <x v="11"/>
  </r>
  <r>
    <x v="9"/>
  </r>
  <r>
    <x v="6"/>
  </r>
  <r>
    <x v="16"/>
  </r>
  <r>
    <x v="7"/>
  </r>
  <r>
    <x v="6"/>
  </r>
  <r>
    <x v="14"/>
  </r>
  <r>
    <x v="5"/>
  </r>
  <r>
    <x v="4"/>
  </r>
  <r>
    <x v="7"/>
  </r>
  <r>
    <x v="11"/>
  </r>
  <r>
    <x v="10"/>
  </r>
  <r>
    <x v="10"/>
  </r>
  <r>
    <x v="15"/>
  </r>
  <r>
    <x v="10"/>
  </r>
  <r>
    <x v="6"/>
  </r>
  <r>
    <x v="10"/>
  </r>
  <r>
    <x v="0"/>
  </r>
  <r>
    <x v="2"/>
  </r>
  <r>
    <x v="0"/>
  </r>
  <r>
    <x v="7"/>
  </r>
  <r>
    <x v="3"/>
  </r>
  <r>
    <x v="16"/>
  </r>
  <r>
    <x v="11"/>
  </r>
  <r>
    <x v="6"/>
  </r>
  <r>
    <x v="4"/>
  </r>
  <r>
    <x v="4"/>
  </r>
  <r>
    <x v="7"/>
  </r>
  <r>
    <x v="6"/>
  </r>
  <r>
    <x v="11"/>
  </r>
  <r>
    <x v="6"/>
  </r>
  <r>
    <x v="10"/>
  </r>
  <r>
    <x v="10"/>
  </r>
  <r>
    <x v="6"/>
  </r>
  <r>
    <x v="10"/>
  </r>
  <r>
    <x v="10"/>
  </r>
  <r>
    <x v="14"/>
  </r>
  <r>
    <x v="15"/>
  </r>
  <r>
    <x v="2"/>
  </r>
  <r>
    <x v="7"/>
  </r>
  <r>
    <x v="13"/>
  </r>
  <r>
    <x v="10"/>
  </r>
  <r>
    <x v="6"/>
  </r>
  <r>
    <x v="5"/>
  </r>
  <r>
    <x v="10"/>
  </r>
  <r>
    <x v="15"/>
  </r>
  <r>
    <x v="10"/>
  </r>
  <r>
    <x v="10"/>
  </r>
  <r>
    <x v="7"/>
  </r>
  <r>
    <x v="3"/>
  </r>
  <r>
    <x v="6"/>
  </r>
  <r>
    <x v="5"/>
  </r>
  <r>
    <x v="4"/>
  </r>
  <r>
    <x v="7"/>
  </r>
  <r>
    <x v="0"/>
  </r>
  <r>
    <x v="13"/>
  </r>
  <r>
    <x v="2"/>
  </r>
  <r>
    <x v="7"/>
  </r>
  <r>
    <x v="3"/>
  </r>
  <r>
    <x v="11"/>
  </r>
  <r>
    <x v="9"/>
  </r>
  <r>
    <x v="6"/>
  </r>
  <r>
    <x v="14"/>
  </r>
  <r>
    <x v="10"/>
  </r>
  <r>
    <x v="7"/>
  </r>
  <r>
    <x v="6"/>
  </r>
  <r>
    <x v="6"/>
  </r>
  <r>
    <x v="15"/>
  </r>
  <r>
    <x v="10"/>
  </r>
  <r>
    <x v="10"/>
  </r>
  <r>
    <x v="9"/>
  </r>
  <r>
    <x v="11"/>
  </r>
  <r>
    <x v="10"/>
  </r>
  <r>
    <x v="7"/>
  </r>
  <r>
    <x v="30"/>
  </r>
  <r>
    <x v="6"/>
  </r>
  <r>
    <x v="18"/>
  </r>
  <r>
    <x v="7"/>
  </r>
  <r>
    <x v="6"/>
  </r>
  <r>
    <x v="10"/>
  </r>
  <r>
    <x v="0"/>
  </r>
  <r>
    <x v="13"/>
  </r>
  <r>
    <x v="14"/>
  </r>
  <r>
    <x v="7"/>
  </r>
  <r>
    <x v="10"/>
  </r>
  <r>
    <x v="5"/>
  </r>
  <r>
    <x v="6"/>
  </r>
  <r>
    <x v="11"/>
  </r>
  <r>
    <x v="15"/>
  </r>
  <r>
    <x v="7"/>
  </r>
  <r>
    <x v="10"/>
  </r>
  <r>
    <x v="6"/>
  </r>
  <r>
    <x v="6"/>
  </r>
  <r>
    <x v="10"/>
  </r>
  <r>
    <x v="7"/>
  </r>
  <r>
    <x v="0"/>
  </r>
  <r>
    <x v="11"/>
  </r>
  <r>
    <x v="6"/>
  </r>
  <r>
    <x v="8"/>
  </r>
  <r>
    <x v="10"/>
  </r>
  <r>
    <x v="10"/>
  </r>
  <r>
    <x v="15"/>
  </r>
  <r>
    <x v="10"/>
  </r>
  <r>
    <x v="4"/>
  </r>
  <r>
    <x v="6"/>
  </r>
  <r>
    <x v="19"/>
  </r>
  <r>
    <x v="5"/>
  </r>
  <r>
    <x v="0"/>
  </r>
  <r>
    <x v="7"/>
  </r>
  <r>
    <x v="2"/>
  </r>
  <r>
    <x v="13"/>
  </r>
  <r>
    <x v="14"/>
  </r>
  <r>
    <x v="6"/>
  </r>
  <r>
    <x v="11"/>
  </r>
  <r>
    <x v="16"/>
  </r>
  <r>
    <x v="6"/>
  </r>
  <r>
    <x v="5"/>
  </r>
  <r>
    <x v="0"/>
  </r>
  <r>
    <x v="16"/>
  </r>
  <r>
    <x v="10"/>
  </r>
  <r>
    <x v="4"/>
  </r>
  <r>
    <x v="7"/>
  </r>
  <r>
    <x v="15"/>
  </r>
  <r>
    <x v="10"/>
  </r>
  <r>
    <x v="6"/>
  </r>
  <r>
    <x v="7"/>
  </r>
  <r>
    <x v="27"/>
  </r>
  <r>
    <x v="31"/>
  </r>
  <r>
    <x v="6"/>
  </r>
  <r>
    <x v="5"/>
  </r>
  <r>
    <x v="10"/>
  </r>
  <r>
    <x v="3"/>
  </r>
  <r>
    <x v="10"/>
  </r>
  <r>
    <x v="0"/>
  </r>
  <r>
    <x v="31"/>
  </r>
  <r>
    <x v="10"/>
  </r>
  <r>
    <x v="5"/>
  </r>
  <r>
    <x v="10"/>
  </r>
  <r>
    <x v="6"/>
  </r>
  <r>
    <x v="27"/>
  </r>
  <r>
    <x v="6"/>
  </r>
  <r>
    <x v="11"/>
  </r>
  <r>
    <x v="10"/>
  </r>
  <r>
    <x v="2"/>
  </r>
  <r>
    <x v="10"/>
  </r>
  <r>
    <x v="11"/>
  </r>
  <r>
    <x v="10"/>
  </r>
  <r>
    <x v="13"/>
  </r>
  <r>
    <x v="10"/>
  </r>
  <r>
    <x v="7"/>
  </r>
  <r>
    <x v="6"/>
  </r>
  <r>
    <x v="2"/>
  </r>
  <r>
    <x v="32"/>
  </r>
  <r>
    <x v="4"/>
  </r>
  <r>
    <x v="6"/>
  </r>
  <r>
    <x v="11"/>
  </r>
  <r>
    <x v="10"/>
  </r>
  <r>
    <x v="10"/>
  </r>
  <r>
    <x v="10"/>
  </r>
  <r>
    <x v="10"/>
  </r>
  <r>
    <x v="10"/>
  </r>
  <r>
    <x v="6"/>
  </r>
  <r>
    <x v="3"/>
  </r>
  <r>
    <x v="8"/>
  </r>
  <r>
    <x v="7"/>
  </r>
  <r>
    <x v="13"/>
  </r>
  <r>
    <x v="10"/>
  </r>
  <r>
    <x v="6"/>
  </r>
  <r>
    <x v="11"/>
  </r>
  <r>
    <x v="10"/>
  </r>
  <r>
    <x v="2"/>
  </r>
  <r>
    <x v="15"/>
  </r>
  <r>
    <x v="13"/>
  </r>
  <r>
    <x v="10"/>
  </r>
  <r>
    <x v="10"/>
  </r>
  <r>
    <x v="10"/>
  </r>
  <r>
    <x v="6"/>
  </r>
  <r>
    <x v="6"/>
  </r>
  <r>
    <x v="4"/>
  </r>
  <r>
    <x v="10"/>
  </r>
  <r>
    <x v="32"/>
  </r>
  <r>
    <x v="11"/>
  </r>
  <r>
    <x v="7"/>
  </r>
  <r>
    <x v="10"/>
  </r>
  <r>
    <x v="5"/>
  </r>
  <r>
    <x v="6"/>
  </r>
  <r>
    <x v="12"/>
  </r>
  <r>
    <x v="2"/>
  </r>
  <r>
    <x v="11"/>
  </r>
  <r>
    <x v="0"/>
  </r>
  <r>
    <x v="6"/>
  </r>
  <r>
    <x v="10"/>
  </r>
  <r>
    <x v="10"/>
  </r>
  <r>
    <x v="2"/>
  </r>
  <r>
    <x v="2"/>
  </r>
  <r>
    <x v="10"/>
  </r>
  <r>
    <x v="10"/>
  </r>
  <r>
    <x v="15"/>
  </r>
  <r>
    <x v="6"/>
  </r>
  <r>
    <x v="10"/>
  </r>
  <r>
    <x v="6"/>
  </r>
  <r>
    <x v="7"/>
  </r>
  <r>
    <x v="11"/>
  </r>
  <r>
    <x v="11"/>
  </r>
  <r>
    <x v="12"/>
  </r>
  <r>
    <x v="6"/>
  </r>
  <r>
    <x v="2"/>
  </r>
  <r>
    <x v="27"/>
  </r>
  <r>
    <x v="0"/>
  </r>
  <r>
    <x v="32"/>
  </r>
  <r>
    <x v="10"/>
  </r>
  <r>
    <x v="10"/>
  </r>
  <r>
    <x v="12"/>
  </r>
  <r>
    <x v="11"/>
  </r>
  <r>
    <x v="10"/>
  </r>
  <r>
    <x v="10"/>
  </r>
  <r>
    <x v="10"/>
  </r>
  <r>
    <x v="15"/>
  </r>
  <r>
    <x v="10"/>
  </r>
  <r>
    <x v="10"/>
  </r>
  <r>
    <x v="15"/>
  </r>
  <r>
    <x v="10"/>
  </r>
  <r>
    <x v="10"/>
  </r>
  <r>
    <x v="10"/>
  </r>
  <r>
    <x v="6"/>
  </r>
  <r>
    <x v="10"/>
  </r>
  <r>
    <x v="14"/>
  </r>
  <r>
    <x v="10"/>
  </r>
  <r>
    <x v="11"/>
  </r>
  <r>
    <x v="7"/>
  </r>
  <r>
    <x v="10"/>
  </r>
  <r>
    <x v="6"/>
  </r>
  <r>
    <x v="15"/>
  </r>
  <r>
    <x v="2"/>
  </r>
  <r>
    <x v="15"/>
  </r>
  <r>
    <x v="10"/>
  </r>
  <r>
    <x v="14"/>
  </r>
  <r>
    <x v="2"/>
  </r>
  <r>
    <x v="10"/>
  </r>
  <r>
    <x v="10"/>
  </r>
  <r>
    <x v="10"/>
  </r>
  <r>
    <x v="15"/>
  </r>
  <r>
    <x v="16"/>
  </r>
  <r>
    <x v="4"/>
  </r>
  <r>
    <x v="3"/>
  </r>
  <r>
    <x v="10"/>
  </r>
  <r>
    <x v="2"/>
  </r>
  <r>
    <x v="0"/>
  </r>
  <r>
    <x v="15"/>
  </r>
  <r>
    <x v="13"/>
  </r>
  <r>
    <x v="11"/>
  </r>
  <r>
    <x v="14"/>
  </r>
  <r>
    <x v="10"/>
  </r>
  <r>
    <x v="25"/>
  </r>
  <r>
    <x v="2"/>
  </r>
  <r>
    <x v="33"/>
  </r>
  <r>
    <x v="6"/>
  </r>
  <r>
    <x v="0"/>
  </r>
  <r>
    <x v="10"/>
  </r>
  <r>
    <x v="4"/>
  </r>
  <r>
    <x v="6"/>
  </r>
  <r>
    <x v="10"/>
  </r>
  <r>
    <x v="10"/>
  </r>
  <r>
    <x v="11"/>
  </r>
  <r>
    <x v="15"/>
  </r>
  <r>
    <x v="10"/>
  </r>
  <r>
    <x v="6"/>
  </r>
  <r>
    <x v="10"/>
  </r>
  <r>
    <x v="6"/>
  </r>
  <r>
    <x v="10"/>
  </r>
  <r>
    <x v="2"/>
  </r>
  <r>
    <x v="10"/>
  </r>
  <r>
    <x v="10"/>
  </r>
  <r>
    <x v="15"/>
  </r>
  <r>
    <x v="6"/>
  </r>
  <r>
    <x v="10"/>
  </r>
  <r>
    <x v="10"/>
  </r>
  <r>
    <x v="28"/>
  </r>
  <r>
    <x v="6"/>
  </r>
  <r>
    <x v="2"/>
  </r>
  <r>
    <x v="34"/>
  </r>
  <r>
    <x v="14"/>
  </r>
  <r>
    <x v="13"/>
  </r>
  <r>
    <x v="15"/>
  </r>
  <r>
    <x v="10"/>
  </r>
  <r>
    <x v="10"/>
  </r>
  <r>
    <x v="15"/>
  </r>
  <r>
    <x v="6"/>
  </r>
  <r>
    <x v="10"/>
  </r>
  <r>
    <x v="10"/>
  </r>
  <r>
    <x v="6"/>
  </r>
  <r>
    <x v="2"/>
  </r>
  <r>
    <x v="11"/>
  </r>
  <r>
    <x v="10"/>
  </r>
  <r>
    <x v="0"/>
  </r>
  <r>
    <x v="15"/>
  </r>
  <r>
    <x v="6"/>
  </r>
  <r>
    <x v="10"/>
  </r>
  <r>
    <x v="10"/>
  </r>
  <r>
    <x v="10"/>
  </r>
  <r>
    <x v="6"/>
  </r>
  <r>
    <x v="10"/>
  </r>
  <r>
    <x v="5"/>
  </r>
  <r>
    <x v="10"/>
  </r>
  <r>
    <x v="10"/>
  </r>
  <r>
    <x v="35"/>
  </r>
  <r>
    <x v="11"/>
  </r>
  <r>
    <x v="10"/>
  </r>
  <r>
    <x v="10"/>
  </r>
  <r>
    <x v="15"/>
  </r>
  <r>
    <x v="36"/>
  </r>
  <r>
    <x v="15"/>
  </r>
  <r>
    <x v="11"/>
  </r>
  <r>
    <x v="10"/>
  </r>
  <r>
    <x v="10"/>
  </r>
  <r>
    <x v="7"/>
  </r>
  <r>
    <x v="10"/>
  </r>
  <r>
    <x v="6"/>
  </r>
  <r>
    <x v="11"/>
  </r>
  <r>
    <x v="28"/>
  </r>
  <r>
    <x v="6"/>
  </r>
  <r>
    <x v="10"/>
  </r>
  <r>
    <x v="10"/>
  </r>
  <r>
    <x v="10"/>
  </r>
  <r>
    <x v="6"/>
  </r>
  <r>
    <x v="10"/>
  </r>
  <r>
    <x v="6"/>
  </r>
  <r>
    <x v="10"/>
  </r>
  <r>
    <x v="11"/>
  </r>
  <r>
    <x v="0"/>
  </r>
  <r>
    <x v="4"/>
  </r>
  <r>
    <x v="12"/>
  </r>
  <r>
    <x v="6"/>
  </r>
  <r>
    <x v="13"/>
  </r>
  <r>
    <x v="5"/>
  </r>
  <r>
    <x v="14"/>
  </r>
  <r>
    <x v="32"/>
  </r>
  <r>
    <x v="2"/>
  </r>
  <r>
    <x v="18"/>
  </r>
  <r>
    <x v="10"/>
  </r>
  <r>
    <x v="15"/>
  </r>
  <r>
    <x v="33"/>
  </r>
  <r>
    <x v="14"/>
  </r>
  <r>
    <x v="11"/>
  </r>
  <r>
    <x v="10"/>
  </r>
  <r>
    <x v="15"/>
  </r>
  <r>
    <x v="2"/>
  </r>
  <r>
    <x v="37"/>
  </r>
  <r>
    <x v="0"/>
  </r>
  <r>
    <x v="32"/>
  </r>
  <r>
    <x v="3"/>
  </r>
  <r>
    <x v="6"/>
  </r>
  <r>
    <x v="11"/>
  </r>
  <r>
    <x v="1"/>
  </r>
  <r>
    <x v="14"/>
  </r>
  <r>
    <x v="19"/>
  </r>
  <r>
    <x v="5"/>
  </r>
  <r>
    <x v="7"/>
  </r>
  <r>
    <x v="12"/>
  </r>
  <r>
    <x v="0"/>
  </r>
  <r>
    <x v="10"/>
  </r>
  <r>
    <x v="6"/>
  </r>
  <r>
    <x v="10"/>
  </r>
  <r>
    <x v="8"/>
  </r>
  <r>
    <x v="6"/>
  </r>
  <r>
    <x v="6"/>
  </r>
  <r>
    <x v="10"/>
  </r>
  <r>
    <x v="8"/>
  </r>
  <r>
    <x v="10"/>
  </r>
  <r>
    <x v="10"/>
  </r>
  <r>
    <x v="35"/>
  </r>
  <r>
    <x v="10"/>
  </r>
  <r>
    <x v="19"/>
  </r>
  <r>
    <x v="17"/>
  </r>
  <r>
    <x v="0"/>
  </r>
  <r>
    <x v="14"/>
  </r>
  <r>
    <x v="13"/>
  </r>
  <r>
    <x v="6"/>
  </r>
  <r>
    <x v="6"/>
  </r>
  <r>
    <x v="10"/>
  </r>
  <r>
    <x v="10"/>
  </r>
  <r>
    <x v="15"/>
  </r>
  <r>
    <x v="14"/>
  </r>
  <r>
    <x v="10"/>
  </r>
  <r>
    <x v="6"/>
  </r>
  <r>
    <x v="11"/>
  </r>
  <r>
    <x v="25"/>
  </r>
  <r>
    <x v="13"/>
  </r>
  <r>
    <x v="10"/>
  </r>
  <r>
    <x v="13"/>
  </r>
  <r>
    <x v="6"/>
  </r>
  <r>
    <x v="10"/>
  </r>
  <r>
    <x v="11"/>
  </r>
  <r>
    <x v="2"/>
  </r>
  <r>
    <x v="6"/>
  </r>
  <r>
    <x v="19"/>
  </r>
  <r>
    <x v="8"/>
  </r>
  <r>
    <x v="7"/>
  </r>
  <r>
    <x v="10"/>
  </r>
  <r>
    <x v="35"/>
  </r>
  <r>
    <x v="10"/>
  </r>
  <r>
    <x v="10"/>
  </r>
  <r>
    <x v="35"/>
  </r>
  <r>
    <x v="10"/>
  </r>
  <r>
    <x v="10"/>
  </r>
  <r>
    <x v="10"/>
  </r>
  <r>
    <x v="9"/>
  </r>
  <r>
    <x v="10"/>
  </r>
  <r>
    <x v="35"/>
  </r>
  <r>
    <x v="6"/>
  </r>
  <r>
    <x v="10"/>
  </r>
  <r>
    <x v="10"/>
  </r>
  <r>
    <x v="4"/>
  </r>
  <r>
    <x v="10"/>
  </r>
  <r>
    <x v="6"/>
  </r>
  <r>
    <x v="10"/>
  </r>
  <r>
    <x v="6"/>
  </r>
  <r>
    <x v="10"/>
  </r>
  <r>
    <x v="11"/>
  </r>
  <r>
    <x v="0"/>
  </r>
  <r>
    <x v="7"/>
  </r>
  <r>
    <x v="6"/>
  </r>
  <r>
    <x v="10"/>
  </r>
  <r>
    <x v="10"/>
  </r>
  <r>
    <x v="10"/>
  </r>
  <r>
    <x v="6"/>
  </r>
  <r>
    <x v="0"/>
  </r>
  <r>
    <x v="5"/>
  </r>
  <r>
    <x v="19"/>
  </r>
  <r>
    <x v="11"/>
  </r>
  <r>
    <x v="11"/>
  </r>
  <r>
    <x v="3"/>
  </r>
  <r>
    <x v="10"/>
  </r>
  <r>
    <x v="6"/>
  </r>
  <r>
    <x v="11"/>
  </r>
  <r>
    <x v="10"/>
  </r>
  <r>
    <x v="19"/>
  </r>
  <r>
    <x v="2"/>
  </r>
  <r>
    <x v="10"/>
  </r>
  <r>
    <x v="14"/>
  </r>
  <r>
    <x v="6"/>
  </r>
  <r>
    <x v="10"/>
  </r>
  <r>
    <x v="10"/>
  </r>
  <r>
    <x v="6"/>
  </r>
  <r>
    <x v="10"/>
  </r>
  <r>
    <x v="10"/>
  </r>
  <r>
    <x v="6"/>
  </r>
  <r>
    <x v="10"/>
  </r>
  <r>
    <x v="6"/>
  </r>
  <r>
    <x v="0"/>
  </r>
  <r>
    <x v="3"/>
  </r>
  <r>
    <x v="10"/>
  </r>
  <r>
    <x v="10"/>
  </r>
  <r>
    <x v="13"/>
  </r>
  <r>
    <x v="2"/>
  </r>
  <r>
    <x v="14"/>
  </r>
  <r>
    <x v="11"/>
  </r>
  <r>
    <x v="33"/>
  </r>
  <r>
    <x v="10"/>
  </r>
  <r>
    <x v="6"/>
  </r>
  <r>
    <x v="10"/>
  </r>
  <r>
    <x v="4"/>
  </r>
  <r>
    <x v="6"/>
  </r>
  <r>
    <x v="33"/>
  </r>
  <r>
    <x v="25"/>
  </r>
  <r>
    <x v="10"/>
  </r>
  <r>
    <x v="2"/>
  </r>
  <r>
    <x v="11"/>
  </r>
  <r>
    <x v="13"/>
  </r>
  <r>
    <x v="15"/>
  </r>
  <r>
    <x v="19"/>
  </r>
  <r>
    <x v="10"/>
  </r>
  <r>
    <x v="10"/>
  </r>
  <r>
    <x v="6"/>
  </r>
  <r>
    <x v="11"/>
  </r>
  <r>
    <x v="14"/>
  </r>
  <r>
    <x v="15"/>
  </r>
  <r>
    <x v="10"/>
  </r>
  <r>
    <x v="10"/>
  </r>
  <r>
    <x v="14"/>
  </r>
  <r>
    <x v="10"/>
  </r>
  <r>
    <x v="0"/>
  </r>
  <r>
    <x v="6"/>
  </r>
  <r>
    <x v="10"/>
  </r>
  <r>
    <x v="10"/>
  </r>
  <r>
    <x v="10"/>
  </r>
  <r>
    <x v="11"/>
  </r>
  <r>
    <x v="6"/>
  </r>
  <r>
    <x v="15"/>
  </r>
  <r>
    <x v="2"/>
  </r>
  <r>
    <x v="13"/>
  </r>
  <r>
    <x v="2"/>
  </r>
  <r>
    <x v="14"/>
  </r>
  <r>
    <x v="10"/>
  </r>
  <r>
    <x v="11"/>
  </r>
  <r>
    <x v="10"/>
  </r>
  <r>
    <x v="15"/>
  </r>
  <r>
    <x v="6"/>
  </r>
  <r>
    <x v="6"/>
  </r>
  <r>
    <x v="28"/>
  </r>
  <r>
    <x v="11"/>
  </r>
  <r>
    <x v="10"/>
  </r>
  <r>
    <x v="33"/>
  </r>
  <r>
    <x v="10"/>
  </r>
  <r>
    <x v="15"/>
  </r>
  <r>
    <x v="10"/>
  </r>
  <r>
    <x v="10"/>
  </r>
  <r>
    <x v="6"/>
  </r>
  <r>
    <x v="10"/>
  </r>
  <r>
    <x v="15"/>
  </r>
  <r>
    <x v="10"/>
  </r>
  <r>
    <x v="6"/>
  </r>
  <r>
    <x v="10"/>
  </r>
  <r>
    <x v="11"/>
  </r>
  <r>
    <x v="0"/>
  </r>
  <r>
    <x v="5"/>
  </r>
  <r>
    <x v="10"/>
  </r>
  <r>
    <x v="11"/>
  </r>
  <r>
    <x v="6"/>
  </r>
  <r>
    <x v="10"/>
  </r>
  <r>
    <x v="10"/>
  </r>
  <r>
    <x v="2"/>
  </r>
  <r>
    <x v="10"/>
  </r>
  <r>
    <x v="6"/>
  </r>
  <r>
    <x v="10"/>
  </r>
  <r>
    <x v="10"/>
  </r>
  <r>
    <x v="6"/>
  </r>
  <r>
    <x v="10"/>
  </r>
  <r>
    <x v="10"/>
  </r>
  <r>
    <x v="10"/>
  </r>
  <r>
    <x v="6"/>
  </r>
  <r>
    <x v="10"/>
  </r>
  <r>
    <x v="10"/>
  </r>
  <r>
    <x v="35"/>
  </r>
  <r>
    <x v="10"/>
  </r>
  <r>
    <x v="10"/>
  </r>
  <r>
    <x v="6"/>
  </r>
  <r>
    <x v="10"/>
  </r>
  <r>
    <x v="15"/>
  </r>
  <r>
    <x v="10"/>
  </r>
  <r>
    <x v="10"/>
  </r>
  <r>
    <x v="6"/>
  </r>
  <r>
    <x v="10"/>
  </r>
  <r>
    <x v="3"/>
  </r>
  <r>
    <x v="10"/>
  </r>
  <r>
    <x v="10"/>
  </r>
  <r>
    <x v="15"/>
  </r>
  <r>
    <x v="6"/>
  </r>
  <r>
    <x v="10"/>
  </r>
  <r>
    <x v="10"/>
  </r>
  <r>
    <x v="10"/>
  </r>
  <r>
    <x v="2"/>
  </r>
  <r>
    <x v="10"/>
  </r>
  <r>
    <x v="6"/>
  </r>
  <r>
    <x v="10"/>
  </r>
  <r>
    <x v="6"/>
  </r>
  <r>
    <x v="23"/>
  </r>
  <r>
    <x v="27"/>
  </r>
  <r>
    <x v="8"/>
  </r>
  <r>
    <x v="5"/>
  </r>
  <r>
    <x v="16"/>
  </r>
  <r>
    <x v="6"/>
  </r>
  <r>
    <x v="10"/>
  </r>
  <r>
    <x v="10"/>
  </r>
  <r>
    <x v="10"/>
  </r>
  <r>
    <x v="3"/>
  </r>
  <r>
    <x v="4"/>
  </r>
  <r>
    <x v="19"/>
  </r>
  <r>
    <x v="9"/>
  </r>
  <r>
    <x v="6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7D220-3AD1-4567-A27D-92DC69F9393D}" name="PivotTable1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multipleFieldFilters="0">
  <location ref="B3:C42" firstHeaderRow="1" firstDataRow="1" firstDataCol="1"/>
  <pivotFields count="1">
    <pivotField axis="axisRow" dataField="1" compact="0" outline="0" showAll="0" sortType="descending">
      <items count="39">
        <item x="2"/>
        <item x="21"/>
        <item x="37"/>
        <item x="35"/>
        <item x="19"/>
        <item x="36"/>
        <item x="34"/>
        <item x="3"/>
        <item x="18"/>
        <item x="0"/>
        <item x="5"/>
        <item x="12"/>
        <item x="33"/>
        <item x="14"/>
        <item x="13"/>
        <item x="11"/>
        <item x="9"/>
        <item x="20"/>
        <item x="25"/>
        <item x="8"/>
        <item x="24"/>
        <item x="29"/>
        <item x="26"/>
        <item x="23"/>
        <item x="22"/>
        <item x="7"/>
        <item x="17"/>
        <item x="16"/>
        <item x="6"/>
        <item x="15"/>
        <item x="1"/>
        <item x="31"/>
        <item x="27"/>
        <item x="30"/>
        <item x="32"/>
        <item x="28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37"/>
    </i>
    <i>
      <x v="28"/>
    </i>
    <i>
      <x v="25"/>
    </i>
    <i>
      <x v="15"/>
    </i>
    <i>
      <x v="29"/>
    </i>
    <i>
      <x v="9"/>
    </i>
    <i>
      <x/>
    </i>
    <i>
      <x v="10"/>
    </i>
    <i>
      <x v="36"/>
    </i>
    <i>
      <x v="14"/>
    </i>
    <i>
      <x v="13"/>
    </i>
    <i>
      <x v="7"/>
    </i>
    <i>
      <x v="19"/>
    </i>
    <i>
      <x v="27"/>
    </i>
    <i>
      <x v="4"/>
    </i>
    <i>
      <x v="11"/>
    </i>
    <i>
      <x v="16"/>
    </i>
    <i>
      <x v="3"/>
    </i>
    <i>
      <x v="32"/>
    </i>
    <i>
      <x v="30"/>
    </i>
    <i>
      <x v="12"/>
    </i>
    <i>
      <x v="8"/>
    </i>
    <i>
      <x v="34"/>
    </i>
    <i>
      <x v="23"/>
    </i>
    <i>
      <x v="35"/>
    </i>
    <i>
      <x v="18"/>
    </i>
    <i>
      <x v="26"/>
    </i>
    <i>
      <x v="1"/>
    </i>
    <i>
      <x v="20"/>
    </i>
    <i>
      <x v="31"/>
    </i>
    <i>
      <x v="2"/>
    </i>
    <i>
      <x v="6"/>
    </i>
    <i>
      <x v="22"/>
    </i>
    <i>
      <x v="5"/>
    </i>
    <i>
      <x v="24"/>
    </i>
    <i>
      <x v="21"/>
    </i>
    <i>
      <x v="17"/>
    </i>
    <i>
      <x v="33"/>
    </i>
    <i t="grand">
      <x/>
    </i>
  </rowItems>
  <colItems count="1">
    <i/>
  </colItems>
  <dataFields count="1">
    <dataField name="Count" fld="0" subtotal="count" baseField="0" baseItem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std/syphilis/stdfact-syphilis.htm" TargetMode="External"/><Relationship Id="rId2" Type="http://schemas.openxmlformats.org/officeDocument/2006/relationships/hyperlink" Target="https://www.canada.ca/en/public-health/services/diseases/syphilis.html" TargetMode="Externa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2"/>
  <sheetViews>
    <sheetView workbookViewId="0">
      <selection activeCell="I23" sqref="I23"/>
    </sheetView>
  </sheetViews>
  <sheetFormatPr defaultRowHeight="15"/>
  <cols>
    <col min="1" max="1" width="7.140625" customWidth="1"/>
    <col min="2" max="2" width="81.85546875" bestFit="1" customWidth="1"/>
    <col min="3" max="3" width="6.140625" bestFit="1" customWidth="1"/>
    <col min="4" max="4" width="17.42578125" bestFit="1" customWidth="1"/>
    <col min="5" max="5" width="12" bestFit="1" customWidth="1"/>
    <col min="9" max="9" width="17.42578125" bestFit="1" customWidth="1"/>
    <col min="10" max="10" width="12.140625" bestFit="1" customWidth="1"/>
    <col min="14" max="14" width="51.140625" bestFit="1" customWidth="1"/>
    <col min="15" max="15" width="12.85546875" bestFit="1" customWidth="1"/>
    <col min="16" max="16" width="13.85546875" bestFit="1" customWidth="1"/>
    <col min="17" max="17" width="13.140625" bestFit="1" customWidth="1"/>
    <col min="18" max="18" width="14.42578125" bestFit="1" customWidth="1"/>
    <col min="20" max="20" width="9.140625" bestFit="1" customWidth="1"/>
  </cols>
  <sheetData>
    <row r="2" spans="2:24">
      <c r="B2" s="50" t="s">
        <v>0</v>
      </c>
      <c r="C2" s="50"/>
      <c r="D2" s="7"/>
      <c r="I2" s="50" t="s">
        <v>1</v>
      </c>
      <c r="J2" s="50"/>
      <c r="K2" s="50"/>
      <c r="N2" t="s">
        <v>2</v>
      </c>
      <c r="O2" t="s">
        <v>3</v>
      </c>
      <c r="P2" t="s">
        <v>4</v>
      </c>
      <c r="Q2" t="s">
        <v>5</v>
      </c>
      <c r="R2" t="s">
        <v>6</v>
      </c>
    </row>
    <row r="3" spans="2:24">
      <c r="B3" s="1" t="s">
        <v>7</v>
      </c>
      <c r="C3" t="s">
        <v>8</v>
      </c>
      <c r="D3" t="s">
        <v>9</v>
      </c>
      <c r="E3" s="2" t="s">
        <v>10</v>
      </c>
      <c r="I3" t="s">
        <v>11</v>
      </c>
      <c r="J3" t="s">
        <v>12</v>
      </c>
      <c r="K3" t="s">
        <v>13</v>
      </c>
      <c r="N3" s="8" t="s">
        <v>14</v>
      </c>
      <c r="O3" t="s">
        <v>15</v>
      </c>
      <c r="P3">
        <v>0</v>
      </c>
      <c r="Q3">
        <v>-21</v>
      </c>
      <c r="R3">
        <f>ROUNDUP(AVERAGE(P3:Q3),0)</f>
        <v>-11</v>
      </c>
      <c r="S3">
        <f>COUNTIF('Time Distribution'!$A$3:$A$302,'Parameter List'!O3)</f>
        <v>89</v>
      </c>
      <c r="T3">
        <f>S3*Q3</f>
        <v>-1869</v>
      </c>
      <c r="U3">
        <f>S3+S6+S8+S9</f>
        <v>283</v>
      </c>
      <c r="V3">
        <f>U4/U3</f>
        <v>-213.28975265017667</v>
      </c>
      <c r="W3">
        <f>V3/14</f>
        <v>-15.234982332155477</v>
      </c>
      <c r="X3">
        <f>1/W3</f>
        <v>-6.5638408906413079E-2</v>
      </c>
    </row>
    <row r="4" spans="2:24">
      <c r="B4" t="s">
        <v>16</v>
      </c>
      <c r="C4">
        <v>248</v>
      </c>
      <c r="D4" t="str">
        <f>VLOOKUP(B4,RiskFactorSS!$C$2:$D$43,2,FALSE)</f>
        <v>Unknown</v>
      </c>
      <c r="E4">
        <f>F4/5</f>
        <v>0</v>
      </c>
      <c r="F4">
        <v>0</v>
      </c>
      <c r="I4">
        <v>0</v>
      </c>
      <c r="J4">
        <v>15</v>
      </c>
      <c r="K4">
        <v>0</v>
      </c>
      <c r="N4" s="8" t="s">
        <v>17</v>
      </c>
      <c r="O4" t="s">
        <v>15</v>
      </c>
      <c r="P4">
        <v>0</v>
      </c>
      <c r="Q4">
        <v>-14</v>
      </c>
      <c r="R4">
        <f t="shared" ref="R4:R14" si="0">ROUNDUP(AVERAGE(P4:Q4),0)</f>
        <v>-7</v>
      </c>
      <c r="S4">
        <f>COUNTIF('Time Distribution'!$A$3:$A$302,'Parameter List'!O4)</f>
        <v>89</v>
      </c>
      <c r="U4">
        <f>SUM(T3:T9)</f>
        <v>-60361</v>
      </c>
    </row>
    <row r="5" spans="2:24">
      <c r="B5" t="s">
        <v>18</v>
      </c>
      <c r="C5">
        <v>142</v>
      </c>
      <c r="D5" t="str">
        <f>VLOOKUP(B5,RiskFactorSS!$C$2:$D$43,2,FALSE)</f>
        <v>Sex</v>
      </c>
      <c r="E5">
        <f t="shared" ref="E5:E41" si="1">F5/5</f>
        <v>0</v>
      </c>
      <c r="F5">
        <v>0</v>
      </c>
      <c r="I5">
        <v>15</v>
      </c>
      <c r="J5">
        <v>20</v>
      </c>
      <c r="K5">
        <v>1.1499999999999999</v>
      </c>
      <c r="N5" s="8" t="s">
        <v>19</v>
      </c>
      <c r="O5" t="s">
        <v>15</v>
      </c>
      <c r="P5">
        <v>0</v>
      </c>
      <c r="Q5">
        <v>-14</v>
      </c>
      <c r="R5">
        <f t="shared" si="0"/>
        <v>-7</v>
      </c>
      <c r="S5">
        <f>COUNTIF('Time Distribution'!$A$3:$A$302,'Parameter List'!O5)</f>
        <v>89</v>
      </c>
    </row>
    <row r="6" spans="2:24">
      <c r="B6" t="s">
        <v>20</v>
      </c>
      <c r="C6">
        <v>55</v>
      </c>
      <c r="D6" t="str">
        <f>VLOOKUP(B6,RiskFactorSS!$C$2:$D$43,2,FALSE)</f>
        <v>Other STI</v>
      </c>
      <c r="E6">
        <f t="shared" si="1"/>
        <v>0.1</v>
      </c>
      <c r="F6">
        <v>0.5</v>
      </c>
      <c r="I6">
        <v>20</v>
      </c>
      <c r="J6">
        <v>30</v>
      </c>
      <c r="K6">
        <v>1.25</v>
      </c>
      <c r="N6" s="8" t="s">
        <v>21</v>
      </c>
      <c r="O6" t="s">
        <v>22</v>
      </c>
      <c r="P6">
        <v>-15</v>
      </c>
      <c r="Q6">
        <v>-84</v>
      </c>
      <c r="R6">
        <f t="shared" si="0"/>
        <v>-50</v>
      </c>
      <c r="S6">
        <f>COUNTIF('Time Distribution'!$A$3:$A$302,'Parameter List'!O6)</f>
        <v>88</v>
      </c>
      <c r="T6">
        <f>S6*Q6</f>
        <v>-7392</v>
      </c>
    </row>
    <row r="7" spans="2:24">
      <c r="B7" t="s">
        <v>23</v>
      </c>
      <c r="C7">
        <v>55</v>
      </c>
      <c r="D7" t="str">
        <f>VLOOKUP(B7,RiskFactorSS!$C$2:$D$43,2,FALSE)</f>
        <v>Sex</v>
      </c>
      <c r="E7">
        <f t="shared" si="1"/>
        <v>0.06</v>
      </c>
      <c r="F7">
        <v>0.3</v>
      </c>
      <c r="I7">
        <v>30</v>
      </c>
      <c r="J7">
        <v>40</v>
      </c>
      <c r="K7">
        <v>1.1499999999999999</v>
      </c>
      <c r="N7" s="8" t="s">
        <v>24</v>
      </c>
      <c r="O7" t="s">
        <v>22</v>
      </c>
      <c r="P7">
        <v>-15</v>
      </c>
      <c r="Q7">
        <v>-84</v>
      </c>
      <c r="R7">
        <f t="shared" si="0"/>
        <v>-50</v>
      </c>
      <c r="S7">
        <f>COUNTIF('Time Distribution'!$A$3:$A$302,'Parameter List'!O7)</f>
        <v>88</v>
      </c>
    </row>
    <row r="8" spans="2:24">
      <c r="B8" t="s">
        <v>25</v>
      </c>
      <c r="C8">
        <v>45</v>
      </c>
      <c r="D8" t="str">
        <f>VLOOKUP(B8,RiskFactorSS!$C$2:$D$43,2,FALSE)</f>
        <v>Sex-same sex</v>
      </c>
      <c r="E8">
        <f t="shared" si="1"/>
        <v>0.1</v>
      </c>
      <c r="F8">
        <v>0.5</v>
      </c>
      <c r="I8">
        <v>40</v>
      </c>
      <c r="J8">
        <v>50</v>
      </c>
      <c r="K8">
        <v>1.05</v>
      </c>
      <c r="N8" s="8" t="s">
        <v>26</v>
      </c>
      <c r="O8" t="s">
        <v>27</v>
      </c>
      <c r="P8">
        <v>-85</v>
      </c>
      <c r="Q8">
        <v>-365</v>
      </c>
      <c r="R8">
        <f t="shared" si="0"/>
        <v>-225</v>
      </c>
      <c r="S8">
        <f>COUNTIF('Time Distribution'!$A$3:$A$302,'Parameter List'!O8)</f>
        <v>72</v>
      </c>
      <c r="T8">
        <f>S8*Q8</f>
        <v>-26280</v>
      </c>
    </row>
    <row r="9" spans="2:24">
      <c r="B9" t="s">
        <v>28</v>
      </c>
      <c r="C9">
        <v>43</v>
      </c>
      <c r="D9" t="str">
        <f>VLOOKUP(B9,RiskFactorSS!$C$2:$D$43,2,FALSE)</f>
        <v>Substance</v>
      </c>
      <c r="E9">
        <f t="shared" si="1"/>
        <v>0.04</v>
      </c>
      <c r="F9">
        <v>0.2</v>
      </c>
      <c r="I9">
        <v>50</v>
      </c>
      <c r="J9">
        <v>112</v>
      </c>
      <c r="K9">
        <v>1</v>
      </c>
      <c r="N9" s="8" t="s">
        <v>29</v>
      </c>
      <c r="O9" t="s">
        <v>30</v>
      </c>
      <c r="P9">
        <v>-365</v>
      </c>
      <c r="Q9">
        <v>-730</v>
      </c>
      <c r="R9">
        <f t="shared" si="0"/>
        <v>-548</v>
      </c>
      <c r="S9">
        <f>COUNTIF('Time Distribution'!$A$3:$A$302,'Parameter List'!O9)</f>
        <v>34</v>
      </c>
      <c r="T9">
        <f>S9*Q9</f>
        <v>-24820</v>
      </c>
    </row>
    <row r="10" spans="2:24">
      <c r="B10" t="s">
        <v>31</v>
      </c>
      <c r="C10">
        <v>42</v>
      </c>
      <c r="D10" t="str">
        <f>VLOOKUP(B10,RiskFactorSS!$C$2:$D$43,2,FALSE)</f>
        <v xml:space="preserve">Annoynous sex </v>
      </c>
      <c r="E10">
        <f t="shared" si="1"/>
        <v>0.12</v>
      </c>
      <c r="F10">
        <v>0.6</v>
      </c>
      <c r="N10" s="8" t="s">
        <v>32</v>
      </c>
      <c r="O10" t="s">
        <v>33</v>
      </c>
      <c r="P10">
        <v>0</v>
      </c>
      <c r="Q10">
        <v>0</v>
      </c>
      <c r="R10">
        <f t="shared" si="0"/>
        <v>0</v>
      </c>
      <c r="S10">
        <f>COUNTIF('Time Distribution'!$A$3:$A$302,'Parameter List'!O10)</f>
        <v>9</v>
      </c>
    </row>
    <row r="11" spans="2:24">
      <c r="B11" t="s">
        <v>34</v>
      </c>
      <c r="C11">
        <v>38</v>
      </c>
      <c r="D11" t="str">
        <f>VLOOKUP(B11,RiskFactorSS!$C$2:$D$43,2,FALSE)</f>
        <v>Substance</v>
      </c>
      <c r="E11">
        <f t="shared" si="1"/>
        <v>0.12</v>
      </c>
      <c r="F11">
        <v>0.6</v>
      </c>
      <c r="N11" s="8" t="s">
        <v>35</v>
      </c>
      <c r="O11" t="s">
        <v>33</v>
      </c>
      <c r="P11">
        <v>0</v>
      </c>
      <c r="Q11">
        <v>0</v>
      </c>
      <c r="R11">
        <f t="shared" si="0"/>
        <v>0</v>
      </c>
      <c r="S11">
        <f>COUNTIF('Time Distribution'!$A$3:$A$302,'Parameter List'!O11)</f>
        <v>9</v>
      </c>
    </row>
    <row r="12" spans="2:24">
      <c r="B12" t="s">
        <v>36</v>
      </c>
      <c r="C12">
        <v>28</v>
      </c>
      <c r="D12" t="str">
        <f>VLOOKUP(B12,RiskFactorSS!$C$2:$D$43,2,FALSE)</f>
        <v>SES</v>
      </c>
      <c r="E12">
        <f t="shared" si="1"/>
        <v>0.06</v>
      </c>
      <c r="F12">
        <v>0.3</v>
      </c>
      <c r="I12" s="50" t="s">
        <v>37</v>
      </c>
      <c r="J12" s="50"/>
      <c r="N12" s="8" t="s">
        <v>38</v>
      </c>
      <c r="O12" t="s">
        <v>39</v>
      </c>
      <c r="P12">
        <v>0</v>
      </c>
      <c r="Q12">
        <v>0</v>
      </c>
      <c r="R12">
        <f t="shared" si="0"/>
        <v>0</v>
      </c>
      <c r="S12">
        <f>COUNTIF('Time Distribution'!$A$3:$A$302,'Parameter List'!O12)</f>
        <v>0</v>
      </c>
    </row>
    <row r="13" spans="2:24">
      <c r="B13" t="s">
        <v>40</v>
      </c>
      <c r="C13">
        <v>23</v>
      </c>
      <c r="D13" t="str">
        <f>VLOOKUP(B13,RiskFactorSS!$C$2:$D$43,2,FALSE)</f>
        <v>Sex</v>
      </c>
      <c r="E13">
        <f t="shared" si="1"/>
        <v>0.06</v>
      </c>
      <c r="F13">
        <v>0.3</v>
      </c>
      <c r="I13" t="s">
        <v>41</v>
      </c>
      <c r="J13" s="5">
        <v>0</v>
      </c>
      <c r="N13" s="8" t="s">
        <v>42</v>
      </c>
      <c r="O13" t="s">
        <v>43</v>
      </c>
      <c r="P13">
        <v>0</v>
      </c>
      <c r="Q13">
        <v>0</v>
      </c>
      <c r="R13">
        <f t="shared" si="0"/>
        <v>0</v>
      </c>
      <c r="S13">
        <f>COUNTIF('Time Distribution'!$A$3:$A$302,'Parameter List'!O13)</f>
        <v>0</v>
      </c>
    </row>
    <row r="14" spans="2:24">
      <c r="B14" t="s">
        <v>44</v>
      </c>
      <c r="C14">
        <v>22</v>
      </c>
      <c r="D14" t="str">
        <f>VLOOKUP(B14,RiskFactorSS!$C$2:$D$43,2,FALSE)</f>
        <v>Sex</v>
      </c>
      <c r="E14">
        <f t="shared" si="1"/>
        <v>0.02</v>
      </c>
      <c r="F14">
        <v>0.1</v>
      </c>
      <c r="I14" t="s">
        <v>45</v>
      </c>
      <c r="J14" s="5">
        <v>0.05</v>
      </c>
      <c r="N14" s="8" t="s">
        <v>46</v>
      </c>
      <c r="O14" t="s">
        <v>41</v>
      </c>
      <c r="P14">
        <v>0</v>
      </c>
      <c r="Q14">
        <v>0</v>
      </c>
      <c r="R14">
        <f t="shared" si="0"/>
        <v>0</v>
      </c>
      <c r="S14">
        <f>COUNTIF('Time Distribution'!$A$3:$A$302,'Parameter List'!O14)</f>
        <v>8</v>
      </c>
    </row>
    <row r="15" spans="2:24">
      <c r="B15" t="s">
        <v>47</v>
      </c>
      <c r="C15">
        <v>20</v>
      </c>
      <c r="D15" t="str">
        <f>VLOOKUP(B15,RiskFactorSS!$C$2:$D$43,2,FALSE)</f>
        <v>Prison</v>
      </c>
      <c r="E15">
        <f t="shared" si="1"/>
        <v>-0.1</v>
      </c>
      <c r="F15">
        <v>-0.5</v>
      </c>
      <c r="I15" t="s">
        <v>48</v>
      </c>
      <c r="J15" s="5">
        <v>0.1</v>
      </c>
    </row>
    <row r="16" spans="2:24">
      <c r="B16" t="s">
        <v>49</v>
      </c>
      <c r="C16">
        <v>16</v>
      </c>
      <c r="D16" t="str">
        <f>VLOOKUP(B16,RiskFactorSS!$C$2:$D$43,2,FALSE)</f>
        <v>Pregnancy-related</v>
      </c>
      <c r="E16">
        <f t="shared" si="1"/>
        <v>-0.1</v>
      </c>
      <c r="F16">
        <v>-0.5</v>
      </c>
      <c r="I16" t="s">
        <v>50</v>
      </c>
      <c r="J16" s="5">
        <v>0.15</v>
      </c>
    </row>
    <row r="17" spans="2:20">
      <c r="B17" t="s">
        <v>51</v>
      </c>
      <c r="C17">
        <v>11</v>
      </c>
      <c r="D17" t="str">
        <f>VLOOKUP(B17,RiskFactorSS!$C$2:$D$43,2,FALSE)</f>
        <v>Sex worker</v>
      </c>
      <c r="E17">
        <f t="shared" si="1"/>
        <v>0.3</v>
      </c>
      <c r="F17">
        <v>1.5</v>
      </c>
      <c r="I17" t="s">
        <v>52</v>
      </c>
      <c r="J17" s="5">
        <v>0.1</v>
      </c>
      <c r="P17" s="27" t="s">
        <v>53</v>
      </c>
    </row>
    <row r="18" spans="2:20">
      <c r="B18" t="s">
        <v>54</v>
      </c>
      <c r="C18">
        <v>10</v>
      </c>
      <c r="D18" t="str">
        <f>VLOOKUP(B18,RiskFactorSS!$C$2:$D$43,2,FALSE)</f>
        <v>Other STI</v>
      </c>
      <c r="E18">
        <f t="shared" si="1"/>
        <v>-0.08</v>
      </c>
      <c r="F18">
        <v>-0.4</v>
      </c>
      <c r="I18" t="s">
        <v>55</v>
      </c>
      <c r="J18" s="5">
        <v>0.15</v>
      </c>
      <c r="P18" s="27" t="s">
        <v>56</v>
      </c>
    </row>
    <row r="19" spans="2:20">
      <c r="B19" t="s">
        <v>57</v>
      </c>
      <c r="C19">
        <v>8</v>
      </c>
      <c r="D19" t="str">
        <f>VLOOKUP(B19,RiskFactorSS!$C$2:$D$43,2,FALSE)</f>
        <v>Substance</v>
      </c>
      <c r="E19">
        <f t="shared" si="1"/>
        <v>0.04</v>
      </c>
      <c r="F19">
        <v>0.2</v>
      </c>
      <c r="I19" t="s">
        <v>58</v>
      </c>
      <c r="J19" s="5">
        <v>0.1</v>
      </c>
    </row>
    <row r="20" spans="2:20">
      <c r="B20" t="s">
        <v>59</v>
      </c>
      <c r="C20">
        <v>7</v>
      </c>
      <c r="D20" t="str">
        <f>VLOOKUP(B20,RiskFactorSS!$C$2:$D$43,2,FALSE)</f>
        <v>Unknown</v>
      </c>
      <c r="E20">
        <f t="shared" si="1"/>
        <v>0</v>
      </c>
      <c r="F20">
        <v>0</v>
      </c>
      <c r="I20" t="s">
        <v>60</v>
      </c>
      <c r="J20" s="5">
        <v>-0.1</v>
      </c>
    </row>
    <row r="21" spans="2:20">
      <c r="B21" t="s">
        <v>61</v>
      </c>
      <c r="C21">
        <v>6</v>
      </c>
      <c r="D21" t="str">
        <f>VLOOKUP(B21,RiskFactorSS!$C$2:$D$43,2,FALSE)</f>
        <v>Pregnancy-related</v>
      </c>
      <c r="E21">
        <f t="shared" si="1"/>
        <v>0</v>
      </c>
      <c r="F21">
        <v>0</v>
      </c>
      <c r="I21" t="s">
        <v>62</v>
      </c>
      <c r="J21" s="5">
        <v>-0.1</v>
      </c>
    </row>
    <row r="22" spans="2:20">
      <c r="B22" t="s">
        <v>63</v>
      </c>
      <c r="C22">
        <v>6</v>
      </c>
      <c r="D22" t="str">
        <f>VLOOKUP(B22,RiskFactorSS!$C$2:$D$43,2,FALSE)</f>
        <v>Substance</v>
      </c>
      <c r="E22">
        <f t="shared" si="1"/>
        <v>0.08</v>
      </c>
      <c r="F22">
        <v>0.4</v>
      </c>
      <c r="I22" t="s">
        <v>64</v>
      </c>
      <c r="J22" s="5">
        <v>0.5</v>
      </c>
    </row>
    <row r="23" spans="2:20">
      <c r="B23" t="s">
        <v>65</v>
      </c>
      <c r="C23">
        <v>6</v>
      </c>
      <c r="D23" t="str">
        <f>VLOOKUP(B23,RiskFactorSS!$C$2:$D$43,2,FALSE)</f>
        <v>Sex worker</v>
      </c>
      <c r="E23">
        <f t="shared" si="1"/>
        <v>0.16</v>
      </c>
      <c r="F23">
        <v>0.8</v>
      </c>
    </row>
    <row r="24" spans="2:20">
      <c r="B24" t="s">
        <v>66</v>
      </c>
      <c r="C24">
        <v>5</v>
      </c>
      <c r="D24" t="str">
        <f>VLOOKUP(B24,RiskFactorSS!$C$2:$D$43,2,FALSE)</f>
        <v xml:space="preserve">Annoynous sex </v>
      </c>
      <c r="E24">
        <f t="shared" si="1"/>
        <v>0.12</v>
      </c>
      <c r="F24">
        <v>0.6</v>
      </c>
    </row>
    <row r="25" spans="2:20">
      <c r="B25" t="s">
        <v>67</v>
      </c>
      <c r="C25">
        <v>5</v>
      </c>
      <c r="D25" t="str">
        <f>VLOOKUP(B25,RiskFactorSS!$C$2:$D$43,2,FALSE)</f>
        <v>Other STI</v>
      </c>
      <c r="E25">
        <f t="shared" si="1"/>
        <v>0.04</v>
      </c>
      <c r="F25">
        <v>0.2</v>
      </c>
    </row>
    <row r="26" spans="2:20">
      <c r="B26" t="s">
        <v>68</v>
      </c>
      <c r="C26">
        <v>5</v>
      </c>
      <c r="D26" t="str">
        <f>VLOOKUP(B26,RiskFactorSS!$C$2:$D$43,2,FALSE)</f>
        <v>Unknown</v>
      </c>
      <c r="E26">
        <f t="shared" si="1"/>
        <v>0.02</v>
      </c>
      <c r="F26">
        <v>0.1</v>
      </c>
    </row>
    <row r="27" spans="2:20">
      <c r="B27" t="s">
        <v>69</v>
      </c>
      <c r="C27">
        <v>4</v>
      </c>
      <c r="D27" t="str">
        <f>VLOOKUP(B27,RiskFactorSS!$C$2:$D$43,2,FALSE)</f>
        <v>Pregnancy-related</v>
      </c>
      <c r="E27">
        <f t="shared" si="1"/>
        <v>-0.06</v>
      </c>
      <c r="F27">
        <v>-0.3</v>
      </c>
    </row>
    <row r="28" spans="2:20">
      <c r="B28" t="s">
        <v>70</v>
      </c>
      <c r="C28">
        <v>4</v>
      </c>
      <c r="D28" t="str">
        <f>VLOOKUP(B28,RiskFactorSS!$C$2:$D$43,2,FALSE)</f>
        <v>Unknown</v>
      </c>
      <c r="E28">
        <f t="shared" si="1"/>
        <v>-0.06</v>
      </c>
      <c r="F28">
        <v>-0.3</v>
      </c>
    </row>
    <row r="29" spans="2:20">
      <c r="B29" t="s">
        <v>71</v>
      </c>
      <c r="C29">
        <v>4</v>
      </c>
      <c r="D29" t="str">
        <f>VLOOKUP(B29,RiskFactorSS!$C$2:$D$43,2,FALSE)</f>
        <v>Other STI</v>
      </c>
      <c r="E29">
        <f t="shared" si="1"/>
        <v>-0.04</v>
      </c>
      <c r="F29">
        <v>-0.2</v>
      </c>
      <c r="S29" t="s">
        <v>15</v>
      </c>
      <c r="T29">
        <f>COUNTIF('Time Distribution'!$A$3:$A$313,'Parameter List'!S29)</f>
        <v>89</v>
      </c>
    </row>
    <row r="30" spans="2:20">
      <c r="B30" t="s">
        <v>72</v>
      </c>
      <c r="C30">
        <v>3</v>
      </c>
      <c r="D30" t="str">
        <f>VLOOKUP(B30,RiskFactorSS!$C$2:$D$43,2,FALSE)</f>
        <v>Substance</v>
      </c>
      <c r="E30">
        <f t="shared" si="1"/>
        <v>0.24</v>
      </c>
      <c r="F30">
        <v>1.2</v>
      </c>
      <c r="S30" t="s">
        <v>22</v>
      </c>
      <c r="T30">
        <f>COUNTIF('Time Distribution'!$A$3:$A$313,'Parameter List'!S30)</f>
        <v>88</v>
      </c>
    </row>
    <row r="31" spans="2:20">
      <c r="B31" t="s">
        <v>73</v>
      </c>
      <c r="C31">
        <v>2</v>
      </c>
      <c r="D31" t="str">
        <f>VLOOKUP(B31,RiskFactorSS!$C$2:$D$43,2,FALSE)</f>
        <v>Pregnancy-related</v>
      </c>
      <c r="E31">
        <f t="shared" si="1"/>
        <v>0</v>
      </c>
      <c r="F31">
        <v>0</v>
      </c>
      <c r="S31" t="s">
        <v>27</v>
      </c>
      <c r="T31">
        <f>COUNTIF('Time Distribution'!$A$3:$A$313,'Parameter List'!S31)</f>
        <v>72</v>
      </c>
    </row>
    <row r="32" spans="2:20">
      <c r="B32" t="s">
        <v>74</v>
      </c>
      <c r="C32">
        <v>2</v>
      </c>
      <c r="D32" t="str">
        <f>VLOOKUP(B32,RiskFactorSS!$C$2:$D$43,2,FALSE)</f>
        <v>Pregnancy-related</v>
      </c>
      <c r="E32">
        <f t="shared" si="1"/>
        <v>0</v>
      </c>
      <c r="F32">
        <v>0</v>
      </c>
      <c r="S32" t="s">
        <v>30</v>
      </c>
      <c r="T32">
        <f>COUNTIF('Time Distribution'!$A$3:$A$313,'Parameter List'!S32)</f>
        <v>34</v>
      </c>
    </row>
    <row r="33" spans="2:20">
      <c r="B33" t="s">
        <v>75</v>
      </c>
      <c r="C33">
        <v>2</v>
      </c>
      <c r="D33" t="str">
        <f>VLOOKUP(B33,RiskFactorSS!$C$2:$D$43,2,FALSE)</f>
        <v>Substance</v>
      </c>
      <c r="E33">
        <f t="shared" si="1"/>
        <v>0.16</v>
      </c>
      <c r="F33">
        <v>0.8</v>
      </c>
      <c r="S33" t="s">
        <v>33</v>
      </c>
      <c r="T33">
        <f>COUNTIF('Time Distribution'!$A$3:$A$313,'Parameter List'!S33)</f>
        <v>9</v>
      </c>
    </row>
    <row r="34" spans="2:20">
      <c r="B34" t="s">
        <v>76</v>
      </c>
      <c r="C34">
        <v>1</v>
      </c>
      <c r="D34" t="str">
        <f>VLOOKUP(B34,RiskFactorSS!$C$2:$D$43,2,FALSE)</f>
        <v xml:space="preserve">Annoynous sex </v>
      </c>
      <c r="E34">
        <f t="shared" si="1"/>
        <v>0.12</v>
      </c>
      <c r="F34">
        <v>0.6</v>
      </c>
      <c r="S34" t="s">
        <v>39</v>
      </c>
      <c r="T34">
        <f>COUNTIF('Time Distribution'!$A$3:$A$313,'Parameter List'!S34)</f>
        <v>1</v>
      </c>
    </row>
    <row r="35" spans="2:20">
      <c r="B35" t="s">
        <v>77</v>
      </c>
      <c r="C35">
        <v>1</v>
      </c>
      <c r="D35" t="str">
        <f>VLOOKUP(B35,RiskFactorSS!$C$2:$D$43,2,FALSE)</f>
        <v>Sex</v>
      </c>
      <c r="E35">
        <f t="shared" si="1"/>
        <v>0</v>
      </c>
      <c r="F35">
        <v>0</v>
      </c>
      <c r="S35" t="s">
        <v>43</v>
      </c>
      <c r="T35">
        <f>COUNTIF('Time Distribution'!$A$3:$A$313,'Parameter List'!S35)</f>
        <v>0</v>
      </c>
    </row>
    <row r="36" spans="2:20">
      <c r="B36" t="s">
        <v>78</v>
      </c>
      <c r="C36">
        <v>1</v>
      </c>
      <c r="D36" t="str">
        <f>VLOOKUP(B36,RiskFactorSS!$C$2:$D$43,2,FALSE)</f>
        <v>Pregnancy-related</v>
      </c>
      <c r="E36">
        <f t="shared" si="1"/>
        <v>0</v>
      </c>
      <c r="F36">
        <v>0</v>
      </c>
      <c r="S36" t="s">
        <v>41</v>
      </c>
      <c r="T36">
        <f>COUNTIF('Time Distribution'!$A$3:$A$313,'Parameter List'!S36)</f>
        <v>18</v>
      </c>
    </row>
    <row r="37" spans="2:20">
      <c r="B37" t="s">
        <v>79</v>
      </c>
      <c r="C37">
        <v>1</v>
      </c>
      <c r="D37" t="str">
        <f>VLOOKUP(B37,RiskFactorSS!$C$2:$D$43,2,FALSE)</f>
        <v>Other STI</v>
      </c>
      <c r="E37">
        <f t="shared" si="1"/>
        <v>-0.04</v>
      </c>
      <c r="F37">
        <v>-0.2</v>
      </c>
    </row>
    <row r="38" spans="2:20">
      <c r="B38" t="s">
        <v>80</v>
      </c>
      <c r="C38">
        <v>1</v>
      </c>
      <c r="D38" t="str">
        <f>VLOOKUP(B38,RiskFactorSS!$C$2:$D$43,2,FALSE)</f>
        <v>Pregnancy-related</v>
      </c>
      <c r="E38">
        <f t="shared" si="1"/>
        <v>0</v>
      </c>
      <c r="F38">
        <v>0</v>
      </c>
    </row>
    <row r="39" spans="2:20">
      <c r="B39" t="s">
        <v>81</v>
      </c>
      <c r="C39">
        <v>1</v>
      </c>
      <c r="D39" t="str">
        <f>VLOOKUP(B39,RiskFactorSS!$C$2:$D$43,2,FALSE)</f>
        <v>Pregnancy-related</v>
      </c>
      <c r="E39">
        <f t="shared" si="1"/>
        <v>0</v>
      </c>
      <c r="F39">
        <v>0</v>
      </c>
    </row>
    <row r="40" spans="2:20">
      <c r="B40" t="s">
        <v>82</v>
      </c>
      <c r="C40">
        <v>1</v>
      </c>
      <c r="D40" t="str">
        <f>VLOOKUP(B40,RiskFactorSS!$C$2:$D$43,2,FALSE)</f>
        <v>Unknown</v>
      </c>
      <c r="E40">
        <f t="shared" si="1"/>
        <v>0</v>
      </c>
      <c r="F40">
        <v>0</v>
      </c>
    </row>
    <row r="41" spans="2:20">
      <c r="B41" t="s">
        <v>83</v>
      </c>
      <c r="C41">
        <v>1</v>
      </c>
      <c r="D41" t="str">
        <f>VLOOKUP(B41,RiskFactorSS!$C$2:$D$43,2,FALSE)</f>
        <v>Sex</v>
      </c>
      <c r="E41">
        <f t="shared" si="1"/>
        <v>0.04</v>
      </c>
      <c r="F41">
        <v>0.2</v>
      </c>
    </row>
    <row r="42" spans="2:20">
      <c r="B42" t="s">
        <v>84</v>
      </c>
      <c r="C42">
        <v>875</v>
      </c>
    </row>
  </sheetData>
  <autoFilter ref="B3:F42" xr:uid="{00000000-0001-0000-0000-000000000000}"/>
  <mergeCells count="3">
    <mergeCell ref="B2:C2"/>
    <mergeCell ref="I2:K2"/>
    <mergeCell ref="I12:J12"/>
  </mergeCells>
  <phoneticPr fontId="12" type="noConversion"/>
  <hyperlinks>
    <hyperlink ref="P17" r:id="rId2" xr:uid="{3EA90B0A-7913-4CCE-BFC8-1F710EDD414E}"/>
    <hyperlink ref="P18" r:id="rId3" location=":~:text=Tertiary%20Stage&amp;text=These%20include%20the%20heart%20and,and%20can%20result%20in%20death." xr:uid="{0BB1FB62-FD39-4517-AFFA-55D1AB51CDB0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505-F0B3-4147-BD3E-681F95D43EA4}">
  <dimension ref="C2:D43"/>
  <sheetViews>
    <sheetView workbookViewId="0">
      <selection activeCell="B37" sqref="B37"/>
    </sheetView>
  </sheetViews>
  <sheetFormatPr defaultRowHeight="15"/>
  <cols>
    <col min="2" max="2" width="17.42578125" bestFit="1" customWidth="1"/>
    <col min="3" max="3" width="81.85546875" bestFit="1" customWidth="1"/>
    <col min="4" max="4" width="17.42578125" bestFit="1" customWidth="1"/>
  </cols>
  <sheetData>
    <row r="2" spans="3:4">
      <c r="C2" s="10" t="s">
        <v>31</v>
      </c>
      <c r="D2" t="s">
        <v>55</v>
      </c>
    </row>
    <row r="3" spans="3:4">
      <c r="C3" s="10" t="s">
        <v>66</v>
      </c>
      <c r="D3" t="s">
        <v>55</v>
      </c>
    </row>
    <row r="4" spans="3:4">
      <c r="C4" s="10" t="s">
        <v>76</v>
      </c>
      <c r="D4" t="s">
        <v>55</v>
      </c>
    </row>
    <row r="5" spans="3:4">
      <c r="C5" s="10" t="s">
        <v>20</v>
      </c>
      <c r="D5" t="s">
        <v>48</v>
      </c>
    </row>
    <row r="6" spans="3:4">
      <c r="C6" s="10" t="s">
        <v>54</v>
      </c>
      <c r="D6" t="s">
        <v>48</v>
      </c>
    </row>
    <row r="7" spans="3:4">
      <c r="C7" s="10" t="s">
        <v>67</v>
      </c>
      <c r="D7" t="s">
        <v>48</v>
      </c>
    </row>
    <row r="8" spans="3:4">
      <c r="C8" s="10" t="s">
        <v>71</v>
      </c>
      <c r="D8" t="s">
        <v>48</v>
      </c>
    </row>
    <row r="9" spans="3:4">
      <c r="C9" s="10" t="s">
        <v>79</v>
      </c>
      <c r="D9" t="s">
        <v>48</v>
      </c>
    </row>
    <row r="10" spans="3:4">
      <c r="C10" s="10" t="s">
        <v>49</v>
      </c>
      <c r="D10" s="11" t="s">
        <v>62</v>
      </c>
    </row>
    <row r="11" spans="3:4">
      <c r="C11" s="10" t="s">
        <v>69</v>
      </c>
      <c r="D11" s="11" t="s">
        <v>62</v>
      </c>
    </row>
    <row r="12" spans="3:4">
      <c r="C12" s="10" t="s">
        <v>73</v>
      </c>
      <c r="D12" s="11" t="s">
        <v>62</v>
      </c>
    </row>
    <row r="13" spans="3:4">
      <c r="C13" s="10" t="s">
        <v>74</v>
      </c>
      <c r="D13" s="11" t="s">
        <v>62</v>
      </c>
    </row>
    <row r="14" spans="3:4">
      <c r="C14" s="10" t="s">
        <v>78</v>
      </c>
      <c r="D14" s="11" t="s">
        <v>62</v>
      </c>
    </row>
    <row r="15" spans="3:4">
      <c r="C15" s="10" t="s">
        <v>80</v>
      </c>
      <c r="D15" s="11" t="s">
        <v>62</v>
      </c>
    </row>
    <row r="16" spans="3:4">
      <c r="C16" s="10" t="s">
        <v>81</v>
      </c>
      <c r="D16" s="11" t="s">
        <v>62</v>
      </c>
    </row>
    <row r="17" spans="3:4">
      <c r="C17" s="10" t="s">
        <v>61</v>
      </c>
      <c r="D17" s="11" t="s">
        <v>62</v>
      </c>
    </row>
    <row r="18" spans="3:4">
      <c r="C18" s="10" t="s">
        <v>47</v>
      </c>
      <c r="D18" t="s">
        <v>60</v>
      </c>
    </row>
    <row r="19" spans="3:4">
      <c r="C19" s="10" t="s">
        <v>36</v>
      </c>
      <c r="D19" t="s">
        <v>58</v>
      </c>
    </row>
    <row r="20" spans="3:4">
      <c r="C20" s="10" t="s">
        <v>18</v>
      </c>
      <c r="D20" t="s">
        <v>45</v>
      </c>
    </row>
    <row r="21" spans="3:4">
      <c r="C21" s="10" t="s">
        <v>23</v>
      </c>
      <c r="D21" t="s">
        <v>45</v>
      </c>
    </row>
    <row r="22" spans="3:4">
      <c r="C22" s="10" t="s">
        <v>44</v>
      </c>
      <c r="D22" t="s">
        <v>45</v>
      </c>
    </row>
    <row r="23" spans="3:4">
      <c r="C23" s="10" t="s">
        <v>77</v>
      </c>
      <c r="D23" t="s">
        <v>45</v>
      </c>
    </row>
    <row r="24" spans="3:4">
      <c r="C24" s="10" t="s">
        <v>83</v>
      </c>
      <c r="D24" t="s">
        <v>45</v>
      </c>
    </row>
    <row r="25" spans="3:4">
      <c r="C25" s="10" t="s">
        <v>40</v>
      </c>
      <c r="D25" t="s">
        <v>45</v>
      </c>
    </row>
    <row r="26" spans="3:4">
      <c r="C26" s="10" t="s">
        <v>51</v>
      </c>
      <c r="D26" t="s">
        <v>64</v>
      </c>
    </row>
    <row r="27" spans="3:4">
      <c r="C27" s="10" t="s">
        <v>65</v>
      </c>
      <c r="D27" t="s">
        <v>64</v>
      </c>
    </row>
    <row r="28" spans="3:4">
      <c r="C28" s="10" t="s">
        <v>25</v>
      </c>
      <c r="D28" t="s">
        <v>50</v>
      </c>
    </row>
    <row r="29" spans="3:4">
      <c r="C29" s="10" t="s">
        <v>34</v>
      </c>
      <c r="D29" t="s">
        <v>52</v>
      </c>
    </row>
    <row r="30" spans="3:4">
      <c r="C30" s="10" t="s">
        <v>28</v>
      </c>
      <c r="D30" t="s">
        <v>52</v>
      </c>
    </row>
    <row r="31" spans="3:4">
      <c r="C31" s="10" t="s">
        <v>57</v>
      </c>
      <c r="D31" t="s">
        <v>52</v>
      </c>
    </row>
    <row r="32" spans="3:4">
      <c r="C32" s="10" t="s">
        <v>63</v>
      </c>
      <c r="D32" t="s">
        <v>52</v>
      </c>
    </row>
    <row r="33" spans="3:4">
      <c r="C33" s="10" t="s">
        <v>72</v>
      </c>
      <c r="D33" t="s">
        <v>52</v>
      </c>
    </row>
    <row r="34" spans="3:4">
      <c r="C34" s="10" t="s">
        <v>75</v>
      </c>
      <c r="D34" t="s">
        <v>52</v>
      </c>
    </row>
    <row r="35" spans="3:4">
      <c r="C35" s="13" t="s">
        <v>85</v>
      </c>
      <c r="D35" s="12" t="s">
        <v>52</v>
      </c>
    </row>
    <row r="36" spans="3:4">
      <c r="C36" s="13" t="s">
        <v>86</v>
      </c>
      <c r="D36" s="12" t="s">
        <v>52</v>
      </c>
    </row>
    <row r="37" spans="3:4">
      <c r="C37" s="10" t="s">
        <v>68</v>
      </c>
      <c r="D37" t="s">
        <v>41</v>
      </c>
    </row>
    <row r="38" spans="3:4">
      <c r="C38" s="10" t="s">
        <v>70</v>
      </c>
      <c r="D38" t="s">
        <v>41</v>
      </c>
    </row>
    <row r="39" spans="3:4">
      <c r="C39" s="13" t="s">
        <v>87</v>
      </c>
      <c r="D39" s="12" t="s">
        <v>41</v>
      </c>
    </row>
    <row r="40" spans="3:4">
      <c r="C40" s="13" t="s">
        <v>88</v>
      </c>
      <c r="D40" s="12" t="s">
        <v>41</v>
      </c>
    </row>
    <row r="41" spans="3:4">
      <c r="C41" s="10" t="s">
        <v>82</v>
      </c>
      <c r="D41" t="s">
        <v>41</v>
      </c>
    </row>
    <row r="42" spans="3:4">
      <c r="C42" s="10" t="s">
        <v>16</v>
      </c>
      <c r="D42" t="s">
        <v>41</v>
      </c>
    </row>
    <row r="43" spans="3:4">
      <c r="C43" s="10" t="s">
        <v>59</v>
      </c>
      <c r="D43" t="s">
        <v>41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C6B-9A12-4EC2-BEAA-8DB70A88E3AA}">
  <dimension ref="A1:AG368"/>
  <sheetViews>
    <sheetView tabSelected="1" zoomScale="85" zoomScaleNormal="85" workbookViewId="0">
      <selection activeCell="K119" sqref="K119:K134"/>
    </sheetView>
  </sheetViews>
  <sheetFormatPr defaultRowHeight="15"/>
  <cols>
    <col min="1" max="1" width="17.85546875" customWidth="1"/>
    <col min="2" max="2" width="23.42578125" style="28" bestFit="1" customWidth="1"/>
    <col min="3" max="5" width="16" style="26" bestFit="1" customWidth="1"/>
    <col min="6" max="6" width="23.42578125" style="28" customWidth="1"/>
    <col min="8" max="8" width="12.42578125" bestFit="1" customWidth="1"/>
    <col min="9" max="9" width="10.5703125" customWidth="1"/>
    <col min="12" max="12" width="14" bestFit="1" customWidth="1"/>
    <col min="13" max="13" width="13.42578125" bestFit="1" customWidth="1"/>
    <col min="14" max="14" width="14.85546875" bestFit="1" customWidth="1"/>
    <col min="17" max="17" width="11.140625" bestFit="1" customWidth="1"/>
    <col min="18" max="18" width="11.140625" customWidth="1"/>
    <col min="19" max="19" width="15" bestFit="1" customWidth="1"/>
    <col min="20" max="20" width="14.42578125" bestFit="1" customWidth="1"/>
    <col min="21" max="21" width="15.85546875" bestFit="1" customWidth="1"/>
    <col min="22" max="22" width="15.85546875" customWidth="1"/>
    <col min="23" max="23" width="11.140625" bestFit="1" customWidth="1"/>
    <col min="24" max="24" width="11.140625" customWidth="1"/>
    <col min="25" max="25" width="15" bestFit="1" customWidth="1"/>
    <col min="26" max="26" width="14.42578125" bestFit="1" customWidth="1"/>
    <col min="27" max="27" width="15.85546875" bestFit="1" customWidth="1"/>
    <col min="28" max="28" width="15.85546875" customWidth="1"/>
    <col min="29" max="29" width="11.140625" bestFit="1" customWidth="1"/>
    <col min="30" max="30" width="11.140625" customWidth="1"/>
    <col min="31" max="31" width="15" bestFit="1" customWidth="1"/>
    <col min="32" max="32" width="14.42578125" bestFit="1" customWidth="1"/>
    <col min="33" max="33" width="15.85546875" bestFit="1" customWidth="1"/>
  </cols>
  <sheetData>
    <row r="1" spans="1:33">
      <c r="H1" s="50" t="s">
        <v>89</v>
      </c>
      <c r="I1" s="50"/>
      <c r="J1" s="50"/>
      <c r="K1" s="50"/>
      <c r="L1" s="50"/>
      <c r="M1" s="50"/>
      <c r="N1" s="50"/>
      <c r="Q1" s="50" t="s">
        <v>90</v>
      </c>
      <c r="R1" s="50"/>
      <c r="S1" s="50"/>
      <c r="T1" s="50"/>
      <c r="U1" s="50"/>
      <c r="W1" s="50" t="s">
        <v>91</v>
      </c>
      <c r="X1" s="50"/>
      <c r="Y1" s="50"/>
      <c r="Z1" s="50"/>
      <c r="AA1" s="50"/>
      <c r="AC1" s="50" t="s">
        <v>92</v>
      </c>
      <c r="AD1" s="50"/>
      <c r="AE1" s="50"/>
      <c r="AF1" s="50"/>
      <c r="AG1" s="50"/>
    </row>
    <row r="2" spans="1:33" ht="30">
      <c r="A2" s="3" t="s">
        <v>93</v>
      </c>
      <c r="B2" s="30" t="s">
        <v>94</v>
      </c>
      <c r="C2" s="31" t="s">
        <v>95</v>
      </c>
      <c r="D2" s="31" t="s">
        <v>96</v>
      </c>
      <c r="E2" s="31" t="s">
        <v>97</v>
      </c>
      <c r="F2" s="30" t="s">
        <v>102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95</v>
      </c>
      <c r="M2" s="3" t="s">
        <v>96</v>
      </c>
      <c r="N2" s="3" t="s">
        <v>97</v>
      </c>
      <c r="Q2" s="3" t="s">
        <v>98</v>
      </c>
      <c r="R2" s="3" t="s">
        <v>100</v>
      </c>
      <c r="S2" s="3" t="s">
        <v>95</v>
      </c>
      <c r="T2" s="3" t="s">
        <v>96</v>
      </c>
      <c r="U2" s="3" t="s">
        <v>97</v>
      </c>
      <c r="V2" s="3"/>
      <c r="W2" s="3" t="s">
        <v>98</v>
      </c>
      <c r="X2" s="3" t="s">
        <v>100</v>
      </c>
      <c r="Y2" s="3" t="s">
        <v>95</v>
      </c>
      <c r="Z2" s="3" t="s">
        <v>96</v>
      </c>
      <c r="AA2" s="3" t="s">
        <v>97</v>
      </c>
      <c r="AB2" s="3"/>
      <c r="AC2" s="3" t="s">
        <v>98</v>
      </c>
      <c r="AD2" s="3" t="s">
        <v>100</v>
      </c>
      <c r="AE2" s="3" t="s">
        <v>95</v>
      </c>
      <c r="AF2" s="3" t="s">
        <v>96</v>
      </c>
      <c r="AG2" s="3" t="s">
        <v>97</v>
      </c>
    </row>
    <row r="3" spans="1:33">
      <c r="A3" t="s">
        <v>27</v>
      </c>
      <c r="B3" s="28">
        <v>44782</v>
      </c>
      <c r="C3" s="26">
        <v>44697</v>
      </c>
      <c r="D3" s="26">
        <v>44417</v>
      </c>
      <c r="E3" s="26">
        <v>44557</v>
      </c>
      <c r="F3" s="28">
        <f t="shared" ref="F3:F66" si="0">B3+9</f>
        <v>44791</v>
      </c>
      <c r="H3" s="26">
        <v>43466</v>
      </c>
      <c r="I3">
        <v>0</v>
      </c>
      <c r="J3" s="20">
        <f>COUNTIF(B$3:B$294,"&gt;="&amp;$H3)-COUNTIF(B$3:B$294,"&gt;="&amp;$H4)</f>
        <v>0</v>
      </c>
      <c r="K3" s="20">
        <f>COUNTIF(F$3:F$294,"&gt;="&amp;$H3)-COUNTIF(F$3:F$294,"&gt;="&amp;$H4)</f>
        <v>0</v>
      </c>
      <c r="L3" s="20">
        <f>COUNTIFS(C$3:C$294,"&gt;="&amp;$H3,B$3:B$294,"&lt;="&amp;$H$118)-COUNTIFS(C$3:C$294,"&gt;="&amp;$H4,B$3:B$294,"&lt;="&amp;$H$118)</f>
        <v>0</v>
      </c>
      <c r="M3" s="20">
        <f t="shared" ref="M3:M34" si="1">COUNTIFS(D$3:D$275,"&gt;="&amp;$H3,C$3:C$275,"&lt;="&amp;$H$118)-COUNTIFS(D$3:D$275,"&gt;="&amp;$H4,C$3:C$275,"&lt;="&amp;$H$118)</f>
        <v>0</v>
      </c>
      <c r="N3" s="20">
        <f t="shared" ref="N3:N34" si="2">COUNTIFS(E$3:E$275,"&gt;="&amp;$H3,D$3:D$275,"&lt;="&amp;$H$118)-COUNTIFS(E$3:E$275,"&gt;="&amp;$H4,D$3:D$275,"&lt;="&amp;$H$118)</f>
        <v>1</v>
      </c>
      <c r="Q3" s="26">
        <v>42736</v>
      </c>
      <c r="R3" s="20">
        <f>COUNTIF(B$3:B$275,"&gt;="&amp;$Q3)-COUNTIF(B$3:B$275,"&gt;="&amp;$Q4)</f>
        <v>0</v>
      </c>
      <c r="S3">
        <f>COUNTIF(C$3:C$275,"&gt;="&amp;$Q3)-COUNTIF(C$3:C$275,"&gt;="&amp;$Q4)</f>
        <v>0</v>
      </c>
      <c r="T3">
        <f>COUNTIF(D$3:D$275,"&gt;="&amp;$Q3)-COUNTIF(D$3:D$275,"&gt;="&amp;$Q4)</f>
        <v>0</v>
      </c>
      <c r="U3">
        <f>COUNTIF(E$3:E$275,"&gt;="&amp;$Q3)-COUNTIF(E$3:E$275,"&gt;="&amp;$Q4)</f>
        <v>0</v>
      </c>
      <c r="W3" s="26">
        <v>42736</v>
      </c>
      <c r="X3">
        <f>COUNTIF(B$3:B$275,"&gt;="&amp;$W3)-COUNTIF(B$3:B$275,"&gt;="&amp;$W4)</f>
        <v>0</v>
      </c>
      <c r="Y3">
        <f>COUNTIF(C$3:C$275,"&gt;="&amp;$W3)-COUNTIF(C$3:C$275,"&gt;="&amp;$W4)</f>
        <v>0</v>
      </c>
      <c r="Z3">
        <f>COUNTIF(D$3:D$275,"&gt;="&amp;$W3)-COUNTIF(D$3:D$275,"&gt;="&amp;$W4)</f>
        <v>0</v>
      </c>
      <c r="AA3">
        <f>COUNTIF(E$3:E$275,"&gt;="&amp;$W3)-COUNTIF(E$3:E$275,"&gt;="&amp;$W4)</f>
        <v>0</v>
      </c>
      <c r="AC3" s="26">
        <v>42736</v>
      </c>
      <c r="AD3">
        <f>COUNTIF(B$3:B$275,"&gt;="&amp;$AC3)-COUNTIF(B$3:B$275,"&gt;="&amp;$AC4)</f>
        <v>0</v>
      </c>
      <c r="AE3">
        <f>COUNTIF(C$3:C$275,"&gt;="&amp;$AC3)-COUNTIF(C$3:C$275,"&gt;="&amp;$AC4)</f>
        <v>0</v>
      </c>
      <c r="AF3">
        <f>COUNTIF(D$3:D$275,"&gt;="&amp;$AC3)-COUNTIF(D$3:D$275,"&gt;="&amp;$AC4)</f>
        <v>1</v>
      </c>
      <c r="AG3">
        <f>COUNTIF(E$3:E$275,"&gt;="&amp;$AC3)-COUNTIF(E$3:E$275,"&gt;="&amp;$AC4)</f>
        <v>0</v>
      </c>
    </row>
    <row r="4" spans="1:33">
      <c r="A4" t="s">
        <v>22</v>
      </c>
      <c r="B4" s="28">
        <v>43524</v>
      </c>
      <c r="C4" s="26">
        <v>43509</v>
      </c>
      <c r="D4" s="26">
        <v>43440</v>
      </c>
      <c r="E4" s="26">
        <v>43474</v>
      </c>
      <c r="F4" s="28">
        <f t="shared" si="0"/>
        <v>43533</v>
      </c>
      <c r="H4" s="26">
        <f>H3+14</f>
        <v>43480</v>
      </c>
      <c r="I4">
        <f>I3+2</f>
        <v>2</v>
      </c>
      <c r="J4" s="20">
        <f t="shared" ref="J4:J67" si="3">COUNTIF(B$3:B$294,"&gt;="&amp;$H4)-COUNTIF(B$3:B$294,"&gt;="&amp;$H5)</f>
        <v>0</v>
      </c>
      <c r="K4" s="20">
        <f t="shared" ref="K4:K67" si="4">COUNTIF(F$3:F$294,"&gt;="&amp;$H4)-COUNTIF(F$3:F$294,"&gt;="&amp;$H5)</f>
        <v>0</v>
      </c>
      <c r="L4" s="20">
        <f t="shared" ref="L4:L35" si="5">COUNTIFS(C$3:C$275,"&gt;="&amp;$H4,B$3:B$275,"&lt;="&amp;$H$118)-COUNTIFS(C$3:C$275,"&gt;="&amp;$H5,B$3:B$275,"&lt;="&amp;$H$118)</f>
        <v>0</v>
      </c>
      <c r="M4" s="20">
        <f t="shared" si="1"/>
        <v>1</v>
      </c>
      <c r="N4" s="20">
        <f t="shared" si="2"/>
        <v>0</v>
      </c>
      <c r="Q4" s="26">
        <f>Q3+7</f>
        <v>42743</v>
      </c>
      <c r="R4" s="20">
        <f t="shared" ref="R4:R67" si="6">COUNTIF(B$3:B$275,"&gt;="&amp;$Q4)-COUNTIF(B$3:B$275,"&gt;="&amp;$Q5)</f>
        <v>0</v>
      </c>
      <c r="S4">
        <f t="shared" ref="S4:S67" si="7">COUNTIF(C$3:C$275,"&gt;="&amp;$Q4)-COUNTIF(C$3:C$275,"&gt;="&amp;$Q5)</f>
        <v>0</v>
      </c>
      <c r="T4">
        <f t="shared" ref="T4:T67" si="8">COUNTIF(D$3:D$275,"&gt;="&amp;$Q4)-COUNTIF(D$3:D$275,"&gt;="&amp;$Q5)</f>
        <v>0</v>
      </c>
      <c r="U4">
        <f t="shared" ref="U4:U67" si="9">COUNTIF(E$3:E$275,"&gt;="&amp;$Q4)-COUNTIF(E$3:E$275,"&gt;="&amp;$Q5)</f>
        <v>0</v>
      </c>
      <c r="W4" s="26">
        <f>W3+14</f>
        <v>42750</v>
      </c>
      <c r="X4">
        <f t="shared" ref="X4:X35" si="10">COUNTIF(B$3:B$275,"&gt;="&amp;$W4)-COUNTIF(B$3:B$275,"&gt;="&amp;$W5)</f>
        <v>0</v>
      </c>
      <c r="Y4">
        <f t="shared" ref="Y4:Y35" si="11">COUNTIF(C$3:C$275,"&gt;="&amp;$W4)-COUNTIF(C$3:C$275,"&gt;="&amp;$W5)</f>
        <v>0</v>
      </c>
      <c r="Z4">
        <f t="shared" ref="Z4:Z35" si="12">COUNTIF(D$3:D$275,"&gt;="&amp;$W4)-COUNTIF(D$3:D$275,"&gt;="&amp;$W5)</f>
        <v>0</v>
      </c>
      <c r="AA4">
        <f t="shared" ref="AA4:AA35" si="13">COUNTIF(E$3:E$275,"&gt;="&amp;$W4)-COUNTIF(E$3:E$275,"&gt;="&amp;$W5)</f>
        <v>0</v>
      </c>
      <c r="AC4" s="26">
        <v>42767</v>
      </c>
      <c r="AD4">
        <f t="shared" ref="AD4:AD35" si="14">COUNTIF(B$3:B$275,"&gt;="&amp;$AC4)-COUNTIF(B$3:B$275,"&gt;="&amp;$AC5)</f>
        <v>0</v>
      </c>
      <c r="AE4">
        <f t="shared" ref="AE4:AE67" si="15">COUNTIF(C$3:C$275,"&gt;="&amp;$AC4)-COUNTIF(C$3:C$275,"&gt;="&amp;$AC5)</f>
        <v>0</v>
      </c>
      <c r="AF4">
        <f t="shared" ref="AF4:AF67" si="16">COUNTIF(D$3:D$275,"&gt;="&amp;$AC4)-COUNTIF(D$3:D$275,"&gt;="&amp;$AC5)</f>
        <v>0</v>
      </c>
      <c r="AG4">
        <f t="shared" ref="AG4:AG67" si="17">COUNTIF(E$3:E$275,"&gt;="&amp;$AC4)-COUNTIF(E$3:E$275,"&gt;="&amp;$AC5)</f>
        <v>0</v>
      </c>
    </row>
    <row r="5" spans="1:33">
      <c r="A5" t="s">
        <v>22</v>
      </c>
      <c r="B5" s="28">
        <v>44856</v>
      </c>
      <c r="C5" s="26">
        <v>44841</v>
      </c>
      <c r="D5" s="26">
        <v>44772</v>
      </c>
      <c r="E5" s="26">
        <v>44806</v>
      </c>
      <c r="F5" s="28">
        <f t="shared" si="0"/>
        <v>44865</v>
      </c>
      <c r="H5" s="26">
        <f t="shared" ref="H5:H68" si="18">H4+14</f>
        <v>43494</v>
      </c>
      <c r="I5">
        <f t="shared" ref="I5:I68" si="19">I4+2</f>
        <v>4</v>
      </c>
      <c r="J5" s="20">
        <f t="shared" si="3"/>
        <v>2</v>
      </c>
      <c r="K5" s="20">
        <f t="shared" si="4"/>
        <v>1</v>
      </c>
      <c r="L5" s="20">
        <f t="shared" si="5"/>
        <v>1</v>
      </c>
      <c r="M5" s="20">
        <f t="shared" si="1"/>
        <v>0</v>
      </c>
      <c r="N5" s="20">
        <f t="shared" si="2"/>
        <v>1</v>
      </c>
      <c r="Q5" s="26">
        <f t="shared" ref="Q5:Q6" si="20">Q4+7</f>
        <v>42750</v>
      </c>
      <c r="R5" s="20">
        <f t="shared" si="6"/>
        <v>0</v>
      </c>
      <c r="S5">
        <f t="shared" si="7"/>
        <v>0</v>
      </c>
      <c r="T5">
        <f t="shared" si="8"/>
        <v>0</v>
      </c>
      <c r="U5">
        <f t="shared" si="9"/>
        <v>0</v>
      </c>
      <c r="W5" s="26">
        <f t="shared" ref="W5:W68" si="21">W4+14</f>
        <v>42764</v>
      </c>
      <c r="X5">
        <f t="shared" si="10"/>
        <v>0</v>
      </c>
      <c r="Y5">
        <f t="shared" si="11"/>
        <v>0</v>
      </c>
      <c r="Z5">
        <f t="shared" si="12"/>
        <v>1</v>
      </c>
      <c r="AA5">
        <f t="shared" si="13"/>
        <v>0</v>
      </c>
      <c r="AC5" s="26">
        <v>42795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</row>
    <row r="6" spans="1:33">
      <c r="A6" t="s">
        <v>27</v>
      </c>
      <c r="B6" s="28">
        <v>45177</v>
      </c>
      <c r="C6" s="26">
        <v>45092</v>
      </c>
      <c r="D6" s="26">
        <v>44812</v>
      </c>
      <c r="E6" s="26">
        <v>44952</v>
      </c>
      <c r="F6" s="28">
        <f t="shared" si="0"/>
        <v>45186</v>
      </c>
      <c r="H6" s="26">
        <f t="shared" si="18"/>
        <v>43508</v>
      </c>
      <c r="I6">
        <f t="shared" si="19"/>
        <v>6</v>
      </c>
      <c r="J6" s="20">
        <f t="shared" si="3"/>
        <v>0</v>
      </c>
      <c r="K6" s="20">
        <f t="shared" si="4"/>
        <v>1</v>
      </c>
      <c r="L6" s="20">
        <f t="shared" si="5"/>
        <v>1</v>
      </c>
      <c r="M6" s="20">
        <f t="shared" si="1"/>
        <v>0</v>
      </c>
      <c r="N6" s="20">
        <f t="shared" si="2"/>
        <v>0</v>
      </c>
      <c r="Q6" s="26">
        <f t="shared" si="20"/>
        <v>42757</v>
      </c>
      <c r="R6" s="20">
        <f t="shared" si="6"/>
        <v>0</v>
      </c>
      <c r="S6">
        <f t="shared" si="7"/>
        <v>0</v>
      </c>
      <c r="T6">
        <f t="shared" si="8"/>
        <v>0</v>
      </c>
      <c r="U6">
        <f t="shared" si="9"/>
        <v>0</v>
      </c>
      <c r="W6" s="26">
        <f t="shared" si="21"/>
        <v>42778</v>
      </c>
      <c r="X6">
        <f t="shared" si="10"/>
        <v>0</v>
      </c>
      <c r="Y6">
        <f t="shared" si="11"/>
        <v>0</v>
      </c>
      <c r="Z6">
        <f t="shared" si="12"/>
        <v>0</v>
      </c>
      <c r="AA6">
        <f t="shared" si="13"/>
        <v>0</v>
      </c>
      <c r="AC6" s="26">
        <v>42826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</row>
    <row r="7" spans="1:33">
      <c r="A7" t="s">
        <v>22</v>
      </c>
      <c r="B7" s="28">
        <v>44705</v>
      </c>
      <c r="C7" s="26">
        <v>44690</v>
      </c>
      <c r="D7" s="26">
        <v>44621</v>
      </c>
      <c r="E7" s="26">
        <v>44655</v>
      </c>
      <c r="F7" s="28">
        <f t="shared" si="0"/>
        <v>44714</v>
      </c>
      <c r="H7" s="26">
        <f t="shared" si="18"/>
        <v>43522</v>
      </c>
      <c r="I7">
        <f t="shared" si="19"/>
        <v>8</v>
      </c>
      <c r="J7" s="20">
        <f t="shared" si="3"/>
        <v>1</v>
      </c>
      <c r="K7" s="20">
        <f t="shared" si="4"/>
        <v>1</v>
      </c>
      <c r="L7" s="20">
        <f t="shared" si="5"/>
        <v>0</v>
      </c>
      <c r="M7" s="20">
        <f t="shared" si="1"/>
        <v>0</v>
      </c>
      <c r="N7" s="20">
        <f t="shared" si="2"/>
        <v>1</v>
      </c>
      <c r="Q7" s="26">
        <f>Q6+7</f>
        <v>42764</v>
      </c>
      <c r="R7" s="20">
        <f t="shared" si="6"/>
        <v>0</v>
      </c>
      <c r="S7">
        <f t="shared" si="7"/>
        <v>0</v>
      </c>
      <c r="T7">
        <f t="shared" si="8"/>
        <v>1</v>
      </c>
      <c r="U7">
        <f t="shared" si="9"/>
        <v>0</v>
      </c>
      <c r="W7" s="26">
        <f t="shared" si="21"/>
        <v>42792</v>
      </c>
      <c r="X7">
        <f t="shared" si="10"/>
        <v>0</v>
      </c>
      <c r="Y7">
        <f t="shared" si="11"/>
        <v>0</v>
      </c>
      <c r="Z7">
        <f t="shared" si="12"/>
        <v>0</v>
      </c>
      <c r="AA7">
        <f t="shared" si="13"/>
        <v>0</v>
      </c>
      <c r="AC7" s="26">
        <v>42856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</row>
    <row r="8" spans="1:33">
      <c r="A8" t="s">
        <v>15</v>
      </c>
      <c r="B8" s="28">
        <v>45084</v>
      </c>
      <c r="C8" s="26">
        <v>45084</v>
      </c>
      <c r="D8" s="26">
        <v>45070</v>
      </c>
      <c r="E8" s="26">
        <v>45077</v>
      </c>
      <c r="F8" s="28">
        <f t="shared" si="0"/>
        <v>45093</v>
      </c>
      <c r="H8" s="26">
        <f t="shared" si="18"/>
        <v>43536</v>
      </c>
      <c r="I8">
        <f t="shared" si="19"/>
        <v>10</v>
      </c>
      <c r="J8" s="20">
        <f t="shared" si="3"/>
        <v>0</v>
      </c>
      <c r="K8" s="20">
        <f t="shared" si="4"/>
        <v>0</v>
      </c>
      <c r="L8" s="20">
        <f t="shared" si="5"/>
        <v>0</v>
      </c>
      <c r="M8" s="20">
        <f t="shared" si="1"/>
        <v>1</v>
      </c>
      <c r="N8" s="20">
        <f t="shared" si="2"/>
        <v>0</v>
      </c>
      <c r="Q8" s="26">
        <f>Q7+7</f>
        <v>42771</v>
      </c>
      <c r="R8" s="20">
        <f t="shared" si="6"/>
        <v>0</v>
      </c>
      <c r="S8">
        <f t="shared" si="7"/>
        <v>0</v>
      </c>
      <c r="T8">
        <f t="shared" si="8"/>
        <v>0</v>
      </c>
      <c r="U8">
        <f t="shared" si="9"/>
        <v>0</v>
      </c>
      <c r="W8" s="26">
        <f t="shared" si="21"/>
        <v>42806</v>
      </c>
      <c r="X8">
        <f t="shared" si="10"/>
        <v>0</v>
      </c>
      <c r="Y8">
        <f t="shared" si="11"/>
        <v>0</v>
      </c>
      <c r="Z8">
        <f t="shared" si="12"/>
        <v>0</v>
      </c>
      <c r="AA8">
        <f t="shared" si="13"/>
        <v>0</v>
      </c>
      <c r="AC8" s="26">
        <v>42887</v>
      </c>
      <c r="AD8">
        <f t="shared" si="14"/>
        <v>0</v>
      </c>
      <c r="AE8">
        <f t="shared" si="15"/>
        <v>0</v>
      </c>
      <c r="AF8">
        <f t="shared" si="16"/>
        <v>1</v>
      </c>
      <c r="AG8">
        <f t="shared" si="17"/>
        <v>0</v>
      </c>
    </row>
    <row r="9" spans="1:33">
      <c r="A9" t="s">
        <v>22</v>
      </c>
      <c r="B9" s="28">
        <v>44320</v>
      </c>
      <c r="C9" s="26">
        <v>44305</v>
      </c>
      <c r="D9" s="26">
        <v>44236</v>
      </c>
      <c r="E9" s="26">
        <v>44270</v>
      </c>
      <c r="F9" s="28">
        <f t="shared" si="0"/>
        <v>44329</v>
      </c>
      <c r="H9" s="26">
        <f t="shared" si="18"/>
        <v>43550</v>
      </c>
      <c r="I9">
        <f t="shared" si="19"/>
        <v>12</v>
      </c>
      <c r="J9" s="20">
        <f t="shared" si="3"/>
        <v>0</v>
      </c>
      <c r="K9" s="20">
        <f t="shared" si="4"/>
        <v>0</v>
      </c>
      <c r="L9" s="20">
        <f t="shared" si="5"/>
        <v>0</v>
      </c>
      <c r="M9" s="20">
        <f t="shared" si="1"/>
        <v>0</v>
      </c>
      <c r="N9" s="20">
        <f t="shared" si="2"/>
        <v>0</v>
      </c>
      <c r="Q9" s="26">
        <f t="shared" ref="Q9:Q72" si="22">Q8+7</f>
        <v>42778</v>
      </c>
      <c r="R9" s="20">
        <f t="shared" si="6"/>
        <v>0</v>
      </c>
      <c r="S9">
        <f t="shared" si="7"/>
        <v>0</v>
      </c>
      <c r="T9">
        <f t="shared" si="8"/>
        <v>0</v>
      </c>
      <c r="U9">
        <f t="shared" si="9"/>
        <v>0</v>
      </c>
      <c r="W9" s="26">
        <f t="shared" si="21"/>
        <v>42820</v>
      </c>
      <c r="X9">
        <f t="shared" si="10"/>
        <v>0</v>
      </c>
      <c r="Y9">
        <f t="shared" si="11"/>
        <v>0</v>
      </c>
      <c r="Z9">
        <f t="shared" si="12"/>
        <v>0</v>
      </c>
      <c r="AA9">
        <f t="shared" si="13"/>
        <v>0</v>
      </c>
      <c r="AC9" s="26">
        <v>42917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1</v>
      </c>
    </row>
    <row r="10" spans="1:33">
      <c r="A10" t="s">
        <v>27</v>
      </c>
      <c r="B10" s="28">
        <v>44729</v>
      </c>
      <c r="C10" s="26">
        <v>44644</v>
      </c>
      <c r="D10" s="26">
        <v>44364</v>
      </c>
      <c r="E10" s="26">
        <v>44504</v>
      </c>
      <c r="F10" s="28">
        <f t="shared" si="0"/>
        <v>44738</v>
      </c>
      <c r="H10" s="26">
        <f t="shared" si="18"/>
        <v>43564</v>
      </c>
      <c r="I10">
        <f t="shared" si="19"/>
        <v>14</v>
      </c>
      <c r="J10" s="20">
        <f t="shared" si="3"/>
        <v>0</v>
      </c>
      <c r="K10" s="20">
        <f t="shared" si="4"/>
        <v>0</v>
      </c>
      <c r="L10" s="20">
        <f t="shared" si="5"/>
        <v>0</v>
      </c>
      <c r="M10" s="20">
        <f t="shared" si="1"/>
        <v>0</v>
      </c>
      <c r="N10" s="20">
        <f t="shared" si="2"/>
        <v>1</v>
      </c>
      <c r="Q10" s="26">
        <f t="shared" si="22"/>
        <v>42785</v>
      </c>
      <c r="R10" s="20">
        <f t="shared" si="6"/>
        <v>0</v>
      </c>
      <c r="S10">
        <f t="shared" si="7"/>
        <v>0</v>
      </c>
      <c r="T10">
        <f t="shared" si="8"/>
        <v>0</v>
      </c>
      <c r="U10">
        <f t="shared" si="9"/>
        <v>0</v>
      </c>
      <c r="W10" s="26">
        <f t="shared" si="21"/>
        <v>42834</v>
      </c>
      <c r="X10">
        <f t="shared" si="10"/>
        <v>0</v>
      </c>
      <c r="Y10">
        <f t="shared" si="11"/>
        <v>0</v>
      </c>
      <c r="Z10">
        <f t="shared" si="12"/>
        <v>0</v>
      </c>
      <c r="AA10">
        <f t="shared" si="13"/>
        <v>0</v>
      </c>
      <c r="AC10" s="26">
        <v>42948</v>
      </c>
      <c r="AD10">
        <f t="shared" si="14"/>
        <v>0</v>
      </c>
      <c r="AE10">
        <f t="shared" si="15"/>
        <v>0</v>
      </c>
      <c r="AF10">
        <f t="shared" si="16"/>
        <v>1</v>
      </c>
      <c r="AG10">
        <f t="shared" si="17"/>
        <v>0</v>
      </c>
    </row>
    <row r="11" spans="1:33">
      <c r="A11" t="s">
        <v>22</v>
      </c>
      <c r="B11" s="28">
        <v>44799</v>
      </c>
      <c r="C11" s="26">
        <v>44784</v>
      </c>
      <c r="D11" s="26">
        <v>44715</v>
      </c>
      <c r="E11" s="26">
        <v>44749</v>
      </c>
      <c r="F11" s="28">
        <f t="shared" si="0"/>
        <v>44808</v>
      </c>
      <c r="H11" s="26">
        <f t="shared" si="18"/>
        <v>43578</v>
      </c>
      <c r="I11">
        <f t="shared" si="19"/>
        <v>16</v>
      </c>
      <c r="J11" s="20">
        <f t="shared" si="3"/>
        <v>0</v>
      </c>
      <c r="K11" s="20">
        <f t="shared" si="4"/>
        <v>0</v>
      </c>
      <c r="L11" s="20">
        <f t="shared" si="5"/>
        <v>0</v>
      </c>
      <c r="M11" s="20">
        <f t="shared" si="1"/>
        <v>0</v>
      </c>
      <c r="N11" s="20">
        <f t="shared" si="2"/>
        <v>0</v>
      </c>
      <c r="Q11" s="26">
        <f t="shared" si="22"/>
        <v>42792</v>
      </c>
      <c r="R11" s="20">
        <f t="shared" si="6"/>
        <v>0</v>
      </c>
      <c r="S11">
        <f t="shared" si="7"/>
        <v>0</v>
      </c>
      <c r="T11">
        <f t="shared" si="8"/>
        <v>0</v>
      </c>
      <c r="U11">
        <f t="shared" si="9"/>
        <v>0</v>
      </c>
      <c r="W11" s="26">
        <f t="shared" si="21"/>
        <v>42848</v>
      </c>
      <c r="X11">
        <f t="shared" si="10"/>
        <v>0</v>
      </c>
      <c r="Y11">
        <f t="shared" si="11"/>
        <v>0</v>
      </c>
      <c r="Z11">
        <f t="shared" si="12"/>
        <v>0</v>
      </c>
      <c r="AA11">
        <f t="shared" si="13"/>
        <v>0</v>
      </c>
      <c r="AC11" s="26">
        <v>42979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</row>
    <row r="12" spans="1:33">
      <c r="A12" t="s">
        <v>27</v>
      </c>
      <c r="B12" s="28">
        <v>45033</v>
      </c>
      <c r="C12" s="26">
        <v>44948</v>
      </c>
      <c r="D12" s="26">
        <v>44668</v>
      </c>
      <c r="E12" s="26">
        <v>44808</v>
      </c>
      <c r="F12" s="28">
        <f t="shared" si="0"/>
        <v>45042</v>
      </c>
      <c r="H12" s="26">
        <f t="shared" si="18"/>
        <v>43592</v>
      </c>
      <c r="I12">
        <f t="shared" si="19"/>
        <v>18</v>
      </c>
      <c r="J12" s="20">
        <f t="shared" si="3"/>
        <v>0</v>
      </c>
      <c r="K12" s="20">
        <f t="shared" si="4"/>
        <v>0</v>
      </c>
      <c r="L12" s="20">
        <f t="shared" si="5"/>
        <v>0</v>
      </c>
      <c r="M12" s="20">
        <f t="shared" si="1"/>
        <v>2</v>
      </c>
      <c r="N12" s="20">
        <f t="shared" si="2"/>
        <v>0</v>
      </c>
      <c r="Q12" s="26">
        <f t="shared" si="22"/>
        <v>42799</v>
      </c>
      <c r="R12" s="20">
        <f t="shared" si="6"/>
        <v>0</v>
      </c>
      <c r="S12">
        <f t="shared" si="7"/>
        <v>0</v>
      </c>
      <c r="T12">
        <f t="shared" si="8"/>
        <v>0</v>
      </c>
      <c r="U12">
        <f t="shared" si="9"/>
        <v>0</v>
      </c>
      <c r="W12" s="26">
        <f t="shared" si="21"/>
        <v>42862</v>
      </c>
      <c r="X12">
        <f t="shared" si="10"/>
        <v>0</v>
      </c>
      <c r="Y12">
        <f t="shared" si="11"/>
        <v>0</v>
      </c>
      <c r="Z12">
        <f t="shared" si="12"/>
        <v>0</v>
      </c>
      <c r="AA12">
        <f t="shared" si="13"/>
        <v>0</v>
      </c>
      <c r="AC12" s="26">
        <v>43009</v>
      </c>
      <c r="AD12">
        <f t="shared" si="14"/>
        <v>0</v>
      </c>
      <c r="AE12">
        <f t="shared" si="15"/>
        <v>0</v>
      </c>
      <c r="AF12">
        <f t="shared" si="16"/>
        <v>0</v>
      </c>
      <c r="AG12">
        <f t="shared" si="17"/>
        <v>0</v>
      </c>
    </row>
    <row r="13" spans="1:33">
      <c r="A13" t="s">
        <v>27</v>
      </c>
      <c r="B13" s="28">
        <v>44896</v>
      </c>
      <c r="C13" s="26">
        <v>44811</v>
      </c>
      <c r="D13" s="26">
        <v>44531</v>
      </c>
      <c r="E13" s="26">
        <v>44671</v>
      </c>
      <c r="F13" s="28">
        <f t="shared" si="0"/>
        <v>44905</v>
      </c>
      <c r="H13" s="26">
        <f t="shared" si="18"/>
        <v>43606</v>
      </c>
      <c r="I13">
        <f t="shared" si="19"/>
        <v>20</v>
      </c>
      <c r="J13" s="20">
        <f t="shared" si="3"/>
        <v>1</v>
      </c>
      <c r="K13" s="20">
        <f t="shared" si="4"/>
        <v>0</v>
      </c>
      <c r="L13" s="20">
        <f t="shared" si="5"/>
        <v>1</v>
      </c>
      <c r="M13" s="20">
        <f t="shared" si="1"/>
        <v>1</v>
      </c>
      <c r="N13" s="20">
        <f t="shared" si="2"/>
        <v>1</v>
      </c>
      <c r="Q13" s="26">
        <f t="shared" si="22"/>
        <v>42806</v>
      </c>
      <c r="R13" s="20">
        <f t="shared" si="6"/>
        <v>0</v>
      </c>
      <c r="S13">
        <f t="shared" si="7"/>
        <v>0</v>
      </c>
      <c r="T13">
        <f t="shared" si="8"/>
        <v>0</v>
      </c>
      <c r="U13">
        <f t="shared" si="9"/>
        <v>0</v>
      </c>
      <c r="W13" s="26">
        <f t="shared" si="21"/>
        <v>42876</v>
      </c>
      <c r="X13">
        <f t="shared" si="10"/>
        <v>0</v>
      </c>
      <c r="Y13">
        <f t="shared" si="11"/>
        <v>0</v>
      </c>
      <c r="Z13">
        <f t="shared" si="12"/>
        <v>1</v>
      </c>
      <c r="AA13">
        <f t="shared" si="13"/>
        <v>0</v>
      </c>
      <c r="AC13" s="26">
        <v>43040</v>
      </c>
      <c r="AD13">
        <f t="shared" si="14"/>
        <v>0</v>
      </c>
      <c r="AE13">
        <f t="shared" si="15"/>
        <v>0</v>
      </c>
      <c r="AF13">
        <f t="shared" si="16"/>
        <v>0</v>
      </c>
      <c r="AG13">
        <f t="shared" si="17"/>
        <v>1</v>
      </c>
    </row>
    <row r="14" spans="1:33">
      <c r="A14" t="s">
        <v>27</v>
      </c>
      <c r="B14" s="28">
        <v>44910</v>
      </c>
      <c r="C14" s="26">
        <v>44825</v>
      </c>
      <c r="D14" s="26">
        <v>44545</v>
      </c>
      <c r="E14" s="26">
        <v>44685</v>
      </c>
      <c r="F14" s="28">
        <f t="shared" si="0"/>
        <v>44919</v>
      </c>
      <c r="H14" s="26">
        <f t="shared" si="18"/>
        <v>43620</v>
      </c>
      <c r="I14">
        <f t="shared" si="19"/>
        <v>22</v>
      </c>
      <c r="J14" s="20">
        <f t="shared" si="3"/>
        <v>2</v>
      </c>
      <c r="K14" s="20">
        <f t="shared" si="4"/>
        <v>1</v>
      </c>
      <c r="L14" s="20">
        <f t="shared" si="5"/>
        <v>1</v>
      </c>
      <c r="M14" s="20">
        <f t="shared" si="1"/>
        <v>0</v>
      </c>
      <c r="N14" s="20">
        <f t="shared" si="2"/>
        <v>3</v>
      </c>
      <c r="Q14" s="26">
        <f t="shared" si="22"/>
        <v>42813</v>
      </c>
      <c r="R14" s="20">
        <f t="shared" si="6"/>
        <v>0</v>
      </c>
      <c r="S14">
        <f t="shared" si="7"/>
        <v>0</v>
      </c>
      <c r="T14">
        <f t="shared" si="8"/>
        <v>0</v>
      </c>
      <c r="U14">
        <f t="shared" si="9"/>
        <v>0</v>
      </c>
      <c r="W14" s="26">
        <f t="shared" si="21"/>
        <v>42890</v>
      </c>
      <c r="X14">
        <f t="shared" si="10"/>
        <v>0</v>
      </c>
      <c r="Y14">
        <f t="shared" si="11"/>
        <v>0</v>
      </c>
      <c r="Z14">
        <f t="shared" si="12"/>
        <v>0</v>
      </c>
      <c r="AA14">
        <f t="shared" si="13"/>
        <v>0</v>
      </c>
      <c r="AC14" s="26">
        <v>43070</v>
      </c>
      <c r="AD14">
        <f t="shared" si="14"/>
        <v>0</v>
      </c>
      <c r="AE14">
        <f t="shared" si="15"/>
        <v>0</v>
      </c>
      <c r="AF14">
        <f t="shared" si="16"/>
        <v>0</v>
      </c>
      <c r="AG14">
        <f t="shared" si="17"/>
        <v>0</v>
      </c>
    </row>
    <row r="15" spans="1:33">
      <c r="A15" t="s">
        <v>22</v>
      </c>
      <c r="B15" s="28">
        <v>44770</v>
      </c>
      <c r="C15" s="26">
        <v>44755</v>
      </c>
      <c r="D15" s="26">
        <v>44686</v>
      </c>
      <c r="E15" s="26">
        <v>44720</v>
      </c>
      <c r="F15" s="28">
        <f t="shared" si="0"/>
        <v>44779</v>
      </c>
      <c r="H15" s="26">
        <f t="shared" si="18"/>
        <v>43634</v>
      </c>
      <c r="I15">
        <f t="shared" si="19"/>
        <v>24</v>
      </c>
      <c r="J15" s="20">
        <f t="shared" si="3"/>
        <v>0</v>
      </c>
      <c r="K15" s="20">
        <f t="shared" si="4"/>
        <v>2</v>
      </c>
      <c r="L15" s="20">
        <f t="shared" si="5"/>
        <v>0</v>
      </c>
      <c r="M15" s="20">
        <f t="shared" si="1"/>
        <v>2</v>
      </c>
      <c r="N15" s="20">
        <f t="shared" si="2"/>
        <v>0</v>
      </c>
      <c r="Q15" s="26">
        <f t="shared" si="22"/>
        <v>42820</v>
      </c>
      <c r="R15" s="20">
        <f t="shared" si="6"/>
        <v>0</v>
      </c>
      <c r="S15">
        <f t="shared" si="7"/>
        <v>0</v>
      </c>
      <c r="T15">
        <f t="shared" si="8"/>
        <v>0</v>
      </c>
      <c r="U15">
        <f t="shared" si="9"/>
        <v>0</v>
      </c>
      <c r="W15" s="26">
        <f t="shared" si="21"/>
        <v>42904</v>
      </c>
      <c r="X15">
        <f t="shared" si="10"/>
        <v>0</v>
      </c>
      <c r="Y15">
        <f t="shared" si="11"/>
        <v>0</v>
      </c>
      <c r="Z15">
        <f t="shared" si="12"/>
        <v>0</v>
      </c>
      <c r="AA15">
        <f t="shared" si="13"/>
        <v>0</v>
      </c>
      <c r="AC15" s="26">
        <v>43101</v>
      </c>
      <c r="AD15">
        <f t="shared" si="14"/>
        <v>0</v>
      </c>
      <c r="AE15">
        <f t="shared" si="15"/>
        <v>1</v>
      </c>
      <c r="AF15">
        <f t="shared" si="16"/>
        <v>0</v>
      </c>
      <c r="AG15">
        <f t="shared" si="17"/>
        <v>0</v>
      </c>
    </row>
    <row r="16" spans="1:33">
      <c r="A16" t="s">
        <v>27</v>
      </c>
      <c r="B16" s="28">
        <v>45061</v>
      </c>
      <c r="C16" s="26">
        <v>44976</v>
      </c>
      <c r="D16" s="26">
        <v>44696</v>
      </c>
      <c r="E16" s="26">
        <v>44836</v>
      </c>
      <c r="F16" s="28">
        <f t="shared" si="0"/>
        <v>45070</v>
      </c>
      <c r="H16" s="26">
        <f t="shared" si="18"/>
        <v>43648</v>
      </c>
      <c r="I16">
        <f t="shared" si="19"/>
        <v>26</v>
      </c>
      <c r="J16" s="20">
        <f t="shared" si="3"/>
        <v>0</v>
      </c>
      <c r="K16" s="20">
        <f t="shared" si="4"/>
        <v>0</v>
      </c>
      <c r="L16" s="20">
        <f t="shared" si="5"/>
        <v>0</v>
      </c>
      <c r="M16" s="20">
        <f t="shared" si="1"/>
        <v>1</v>
      </c>
      <c r="N16" s="20">
        <f t="shared" si="2"/>
        <v>0</v>
      </c>
      <c r="Q16" s="26">
        <f t="shared" si="22"/>
        <v>42827</v>
      </c>
      <c r="R16" s="20">
        <f t="shared" si="6"/>
        <v>0</v>
      </c>
      <c r="S16">
        <f t="shared" si="7"/>
        <v>0</v>
      </c>
      <c r="T16">
        <f t="shared" si="8"/>
        <v>0</v>
      </c>
      <c r="U16">
        <f t="shared" si="9"/>
        <v>0</v>
      </c>
      <c r="W16" s="26">
        <f t="shared" si="21"/>
        <v>42918</v>
      </c>
      <c r="X16">
        <f t="shared" si="10"/>
        <v>0</v>
      </c>
      <c r="Y16">
        <f t="shared" si="11"/>
        <v>0</v>
      </c>
      <c r="Z16">
        <f t="shared" si="12"/>
        <v>0</v>
      </c>
      <c r="AA16">
        <f t="shared" si="13"/>
        <v>0</v>
      </c>
      <c r="AC16" s="26">
        <v>43132</v>
      </c>
      <c r="AD16">
        <f t="shared" si="14"/>
        <v>0</v>
      </c>
      <c r="AE16">
        <f t="shared" si="15"/>
        <v>0</v>
      </c>
      <c r="AF16">
        <f t="shared" si="16"/>
        <v>0</v>
      </c>
      <c r="AG16">
        <f t="shared" si="17"/>
        <v>1</v>
      </c>
    </row>
    <row r="17" spans="1:33">
      <c r="A17" t="s">
        <v>30</v>
      </c>
      <c r="B17" s="28">
        <v>45072</v>
      </c>
      <c r="C17" s="26">
        <v>44707</v>
      </c>
      <c r="D17" s="26">
        <v>44342</v>
      </c>
      <c r="E17" s="26">
        <v>44524</v>
      </c>
      <c r="F17" s="28">
        <f t="shared" si="0"/>
        <v>45081</v>
      </c>
      <c r="H17" s="26">
        <f t="shared" si="18"/>
        <v>43662</v>
      </c>
      <c r="I17">
        <f t="shared" si="19"/>
        <v>28</v>
      </c>
      <c r="J17" s="20">
        <f t="shared" si="3"/>
        <v>0</v>
      </c>
      <c r="K17" s="20">
        <f t="shared" si="4"/>
        <v>0</v>
      </c>
      <c r="L17" s="20">
        <f t="shared" si="5"/>
        <v>2</v>
      </c>
      <c r="M17" s="20">
        <f t="shared" si="1"/>
        <v>1</v>
      </c>
      <c r="N17" s="20">
        <f t="shared" si="2"/>
        <v>0</v>
      </c>
      <c r="Q17" s="26">
        <f t="shared" si="22"/>
        <v>42834</v>
      </c>
      <c r="R17" s="20">
        <f t="shared" si="6"/>
        <v>0</v>
      </c>
      <c r="S17">
        <f t="shared" si="7"/>
        <v>0</v>
      </c>
      <c r="T17">
        <f t="shared" si="8"/>
        <v>0</v>
      </c>
      <c r="U17">
        <f t="shared" si="9"/>
        <v>0</v>
      </c>
      <c r="W17" s="26">
        <f t="shared" si="21"/>
        <v>42932</v>
      </c>
      <c r="X17">
        <f t="shared" si="10"/>
        <v>0</v>
      </c>
      <c r="Y17">
        <f t="shared" si="11"/>
        <v>0</v>
      </c>
      <c r="Z17">
        <f t="shared" si="12"/>
        <v>0</v>
      </c>
      <c r="AA17">
        <f t="shared" si="13"/>
        <v>0</v>
      </c>
      <c r="AC17" s="26">
        <v>43160</v>
      </c>
      <c r="AD17">
        <f t="shared" si="14"/>
        <v>0</v>
      </c>
      <c r="AE17">
        <f t="shared" si="15"/>
        <v>0</v>
      </c>
      <c r="AF17">
        <f t="shared" si="16"/>
        <v>0</v>
      </c>
      <c r="AG17">
        <f t="shared" si="17"/>
        <v>0</v>
      </c>
    </row>
    <row r="18" spans="1:33">
      <c r="A18" t="s">
        <v>30</v>
      </c>
      <c r="B18" s="28">
        <v>44166</v>
      </c>
      <c r="C18" s="26">
        <v>43801</v>
      </c>
      <c r="D18" s="26">
        <v>43436</v>
      </c>
      <c r="E18" s="26">
        <v>43618</v>
      </c>
      <c r="F18" s="28">
        <f t="shared" si="0"/>
        <v>44175</v>
      </c>
      <c r="H18" s="26">
        <f t="shared" si="18"/>
        <v>43676</v>
      </c>
      <c r="I18">
        <f t="shared" si="19"/>
        <v>30</v>
      </c>
      <c r="J18" s="20">
        <f t="shared" si="3"/>
        <v>1</v>
      </c>
      <c r="K18" s="20">
        <f t="shared" si="4"/>
        <v>1</v>
      </c>
      <c r="L18" s="20">
        <f t="shared" si="5"/>
        <v>0</v>
      </c>
      <c r="M18" s="20">
        <f t="shared" si="1"/>
        <v>2</v>
      </c>
      <c r="N18" s="20">
        <f t="shared" si="2"/>
        <v>0</v>
      </c>
      <c r="Q18" s="26">
        <f t="shared" si="22"/>
        <v>42841</v>
      </c>
      <c r="R18" s="20">
        <f t="shared" si="6"/>
        <v>0</v>
      </c>
      <c r="S18">
        <f t="shared" si="7"/>
        <v>0</v>
      </c>
      <c r="T18">
        <f t="shared" si="8"/>
        <v>0</v>
      </c>
      <c r="U18">
        <f t="shared" si="9"/>
        <v>0</v>
      </c>
      <c r="W18" s="26">
        <f t="shared" si="21"/>
        <v>42946</v>
      </c>
      <c r="X18">
        <f t="shared" si="10"/>
        <v>0</v>
      </c>
      <c r="Y18">
        <f t="shared" si="11"/>
        <v>0</v>
      </c>
      <c r="Z18">
        <f t="shared" si="12"/>
        <v>0</v>
      </c>
      <c r="AA18">
        <f t="shared" si="13"/>
        <v>1</v>
      </c>
      <c r="AC18" s="26">
        <v>43191</v>
      </c>
      <c r="AD18">
        <f t="shared" si="14"/>
        <v>0</v>
      </c>
      <c r="AE18">
        <f t="shared" si="15"/>
        <v>0</v>
      </c>
      <c r="AF18">
        <f t="shared" si="16"/>
        <v>0</v>
      </c>
      <c r="AG18">
        <f t="shared" si="17"/>
        <v>0</v>
      </c>
    </row>
    <row r="19" spans="1:33">
      <c r="A19" t="s">
        <v>15</v>
      </c>
      <c r="B19" s="28">
        <v>44898</v>
      </c>
      <c r="C19" s="26">
        <v>44898</v>
      </c>
      <c r="D19" s="26">
        <v>44884</v>
      </c>
      <c r="E19" s="26">
        <v>44891</v>
      </c>
      <c r="F19" s="28">
        <f t="shared" si="0"/>
        <v>44907</v>
      </c>
      <c r="H19" s="26">
        <f t="shared" si="18"/>
        <v>43690</v>
      </c>
      <c r="I19">
        <f t="shared" si="19"/>
        <v>32</v>
      </c>
      <c r="J19" s="20">
        <f t="shared" si="3"/>
        <v>1</v>
      </c>
      <c r="K19" s="20">
        <f t="shared" si="4"/>
        <v>0</v>
      </c>
      <c r="L19" s="20">
        <f t="shared" si="5"/>
        <v>0</v>
      </c>
      <c r="M19" s="20">
        <f t="shared" si="1"/>
        <v>0</v>
      </c>
      <c r="N19" s="20">
        <f t="shared" si="2"/>
        <v>0</v>
      </c>
      <c r="Q19" s="26">
        <f t="shared" si="22"/>
        <v>42848</v>
      </c>
      <c r="R19" s="20">
        <f t="shared" si="6"/>
        <v>0</v>
      </c>
      <c r="S19">
        <f t="shared" si="7"/>
        <v>0</v>
      </c>
      <c r="T19">
        <f t="shared" si="8"/>
        <v>0</v>
      </c>
      <c r="U19">
        <f t="shared" si="9"/>
        <v>0</v>
      </c>
      <c r="W19" s="26">
        <f t="shared" si="21"/>
        <v>42960</v>
      </c>
      <c r="X19">
        <f t="shared" si="10"/>
        <v>0</v>
      </c>
      <c r="Y19">
        <f t="shared" si="11"/>
        <v>0</v>
      </c>
      <c r="Z19">
        <f t="shared" si="12"/>
        <v>1</v>
      </c>
      <c r="AA19">
        <f t="shared" si="13"/>
        <v>0</v>
      </c>
      <c r="AC19" s="26">
        <v>43221</v>
      </c>
      <c r="AD19">
        <f t="shared" si="14"/>
        <v>0</v>
      </c>
      <c r="AE19">
        <f t="shared" si="15"/>
        <v>0</v>
      </c>
      <c r="AF19">
        <f t="shared" si="16"/>
        <v>0</v>
      </c>
      <c r="AG19">
        <f t="shared" si="17"/>
        <v>0</v>
      </c>
    </row>
    <row r="20" spans="1:33">
      <c r="A20" s="17" t="s">
        <v>27</v>
      </c>
      <c r="B20" s="32">
        <v>45029</v>
      </c>
      <c r="C20" s="33">
        <v>44944</v>
      </c>
      <c r="D20" s="33">
        <v>44664</v>
      </c>
      <c r="E20" s="33">
        <v>44804</v>
      </c>
      <c r="F20" s="32">
        <f t="shared" si="0"/>
        <v>45038</v>
      </c>
      <c r="H20" s="26">
        <f t="shared" si="18"/>
        <v>43704</v>
      </c>
      <c r="I20">
        <f t="shared" si="19"/>
        <v>34</v>
      </c>
      <c r="J20" s="20">
        <f t="shared" si="3"/>
        <v>0</v>
      </c>
      <c r="K20" s="20">
        <f t="shared" si="4"/>
        <v>1</v>
      </c>
      <c r="L20" s="20">
        <f t="shared" si="5"/>
        <v>0</v>
      </c>
      <c r="M20" s="20">
        <f t="shared" si="1"/>
        <v>4</v>
      </c>
      <c r="N20" s="20">
        <f t="shared" si="2"/>
        <v>2</v>
      </c>
      <c r="Q20" s="26">
        <f t="shared" si="22"/>
        <v>42855</v>
      </c>
      <c r="R20" s="20">
        <f t="shared" si="6"/>
        <v>0</v>
      </c>
      <c r="S20">
        <f t="shared" si="7"/>
        <v>0</v>
      </c>
      <c r="T20">
        <f t="shared" si="8"/>
        <v>0</v>
      </c>
      <c r="U20">
        <f t="shared" si="9"/>
        <v>0</v>
      </c>
      <c r="W20" s="26">
        <f t="shared" si="21"/>
        <v>42974</v>
      </c>
      <c r="X20">
        <f t="shared" si="10"/>
        <v>0</v>
      </c>
      <c r="Y20">
        <f t="shared" si="11"/>
        <v>0</v>
      </c>
      <c r="Z20">
        <f t="shared" si="12"/>
        <v>0</v>
      </c>
      <c r="AA20">
        <f t="shared" si="13"/>
        <v>0</v>
      </c>
      <c r="AC20" s="26">
        <v>43252</v>
      </c>
      <c r="AD20">
        <f t="shared" si="14"/>
        <v>0</v>
      </c>
      <c r="AE20">
        <f t="shared" si="15"/>
        <v>1</v>
      </c>
      <c r="AF20">
        <f t="shared" si="16"/>
        <v>0</v>
      </c>
      <c r="AG20">
        <f t="shared" si="17"/>
        <v>0</v>
      </c>
    </row>
    <row r="21" spans="1:33">
      <c r="A21" t="s">
        <v>30</v>
      </c>
      <c r="B21" s="28">
        <v>44384</v>
      </c>
      <c r="C21" s="26">
        <v>44019</v>
      </c>
      <c r="D21" s="26">
        <v>43654</v>
      </c>
      <c r="E21" s="26">
        <v>43836</v>
      </c>
      <c r="F21" s="28">
        <f t="shared" si="0"/>
        <v>44393</v>
      </c>
      <c r="H21" s="26">
        <f t="shared" si="18"/>
        <v>43718</v>
      </c>
      <c r="I21">
        <f t="shared" si="19"/>
        <v>36</v>
      </c>
      <c r="J21" s="20">
        <f t="shared" si="3"/>
        <v>1</v>
      </c>
      <c r="K21" s="20">
        <f t="shared" si="4"/>
        <v>1</v>
      </c>
      <c r="L21" s="20">
        <f t="shared" si="5"/>
        <v>1</v>
      </c>
      <c r="M21" s="20">
        <f t="shared" si="1"/>
        <v>1</v>
      </c>
      <c r="N21" s="20">
        <f t="shared" si="2"/>
        <v>0</v>
      </c>
      <c r="Q21" s="26">
        <f t="shared" si="22"/>
        <v>42862</v>
      </c>
      <c r="R21" s="20">
        <f t="shared" si="6"/>
        <v>0</v>
      </c>
      <c r="S21">
        <f t="shared" si="7"/>
        <v>0</v>
      </c>
      <c r="T21">
        <f t="shared" si="8"/>
        <v>0</v>
      </c>
      <c r="U21">
        <f t="shared" si="9"/>
        <v>0</v>
      </c>
      <c r="W21" s="26">
        <f t="shared" si="21"/>
        <v>42988</v>
      </c>
      <c r="X21">
        <f t="shared" si="10"/>
        <v>0</v>
      </c>
      <c r="Y21">
        <f t="shared" si="11"/>
        <v>0</v>
      </c>
      <c r="Z21">
        <f t="shared" si="12"/>
        <v>0</v>
      </c>
      <c r="AA21">
        <f t="shared" si="13"/>
        <v>0</v>
      </c>
      <c r="AC21" s="26">
        <v>43282</v>
      </c>
      <c r="AD21">
        <f t="shared" si="14"/>
        <v>0</v>
      </c>
      <c r="AE21">
        <f t="shared" si="15"/>
        <v>0</v>
      </c>
      <c r="AF21">
        <f t="shared" si="16"/>
        <v>0</v>
      </c>
      <c r="AG21">
        <f t="shared" si="17"/>
        <v>0</v>
      </c>
    </row>
    <row r="22" spans="1:33">
      <c r="A22" t="s">
        <v>15</v>
      </c>
      <c r="B22" s="28">
        <v>44000</v>
      </c>
      <c r="C22" s="26">
        <v>44000</v>
      </c>
      <c r="D22" s="26">
        <v>43986</v>
      </c>
      <c r="E22" s="26">
        <v>43993</v>
      </c>
      <c r="F22" s="28">
        <f t="shared" si="0"/>
        <v>44009</v>
      </c>
      <c r="H22" s="26">
        <f t="shared" si="18"/>
        <v>43732</v>
      </c>
      <c r="I22">
        <f t="shared" si="19"/>
        <v>38</v>
      </c>
      <c r="J22" s="20">
        <f t="shared" si="3"/>
        <v>0</v>
      </c>
      <c r="K22" s="20">
        <f t="shared" si="4"/>
        <v>0</v>
      </c>
      <c r="L22" s="20">
        <f t="shared" si="5"/>
        <v>0</v>
      </c>
      <c r="M22" s="20">
        <f t="shared" si="1"/>
        <v>0</v>
      </c>
      <c r="N22" s="20">
        <f t="shared" si="2"/>
        <v>0</v>
      </c>
      <c r="Q22" s="26">
        <f t="shared" si="22"/>
        <v>42869</v>
      </c>
      <c r="R22" s="20">
        <f t="shared" si="6"/>
        <v>0</v>
      </c>
      <c r="S22">
        <f t="shared" si="7"/>
        <v>0</v>
      </c>
      <c r="T22">
        <f t="shared" si="8"/>
        <v>0</v>
      </c>
      <c r="U22">
        <f t="shared" si="9"/>
        <v>0</v>
      </c>
      <c r="W22" s="26">
        <f t="shared" si="21"/>
        <v>43002</v>
      </c>
      <c r="X22">
        <f t="shared" si="10"/>
        <v>0</v>
      </c>
      <c r="Y22">
        <f t="shared" si="11"/>
        <v>0</v>
      </c>
      <c r="Z22">
        <f t="shared" si="12"/>
        <v>0</v>
      </c>
      <c r="AA22">
        <f t="shared" si="13"/>
        <v>0</v>
      </c>
      <c r="AC22" s="26">
        <v>43313</v>
      </c>
      <c r="AD22">
        <f t="shared" si="14"/>
        <v>0</v>
      </c>
      <c r="AE22">
        <f t="shared" si="15"/>
        <v>1</v>
      </c>
      <c r="AF22">
        <f t="shared" si="16"/>
        <v>0</v>
      </c>
      <c r="AG22">
        <f t="shared" si="17"/>
        <v>0</v>
      </c>
    </row>
    <row r="23" spans="1:33">
      <c r="A23" t="s">
        <v>22</v>
      </c>
      <c r="B23" s="28">
        <v>44777</v>
      </c>
      <c r="C23" s="26">
        <v>44762</v>
      </c>
      <c r="D23" s="26">
        <v>44693</v>
      </c>
      <c r="E23" s="26">
        <v>44727</v>
      </c>
      <c r="F23" s="28">
        <f t="shared" si="0"/>
        <v>44786</v>
      </c>
      <c r="H23" s="26">
        <f t="shared" si="18"/>
        <v>43746</v>
      </c>
      <c r="I23">
        <f t="shared" si="19"/>
        <v>40</v>
      </c>
      <c r="J23" s="20">
        <f t="shared" si="3"/>
        <v>1</v>
      </c>
      <c r="K23" s="20">
        <f t="shared" si="4"/>
        <v>0</v>
      </c>
      <c r="L23" s="20">
        <f t="shared" si="5"/>
        <v>1</v>
      </c>
      <c r="M23" s="20">
        <f t="shared" si="1"/>
        <v>1</v>
      </c>
      <c r="N23" s="20">
        <f t="shared" si="2"/>
        <v>1</v>
      </c>
      <c r="Q23" s="26">
        <f t="shared" si="22"/>
        <v>42876</v>
      </c>
      <c r="R23" s="20">
        <f t="shared" si="6"/>
        <v>0</v>
      </c>
      <c r="S23">
        <f t="shared" si="7"/>
        <v>0</v>
      </c>
      <c r="T23">
        <f t="shared" si="8"/>
        <v>0</v>
      </c>
      <c r="U23">
        <f t="shared" si="9"/>
        <v>0</v>
      </c>
      <c r="W23" s="26">
        <f t="shared" si="21"/>
        <v>43016</v>
      </c>
      <c r="X23">
        <f t="shared" si="10"/>
        <v>0</v>
      </c>
      <c r="Y23">
        <f t="shared" si="11"/>
        <v>0</v>
      </c>
      <c r="Z23">
        <f t="shared" si="12"/>
        <v>0</v>
      </c>
      <c r="AA23">
        <f t="shared" si="13"/>
        <v>0</v>
      </c>
      <c r="AC23" s="26">
        <v>43344</v>
      </c>
      <c r="AD23">
        <f t="shared" si="14"/>
        <v>0</v>
      </c>
      <c r="AE23">
        <f t="shared" si="15"/>
        <v>0</v>
      </c>
      <c r="AF23">
        <f t="shared" si="16"/>
        <v>0</v>
      </c>
      <c r="AG23">
        <f t="shared" si="17"/>
        <v>0</v>
      </c>
    </row>
    <row r="24" spans="1:33">
      <c r="A24" t="s">
        <v>15</v>
      </c>
      <c r="B24" s="28">
        <v>45146</v>
      </c>
      <c r="C24" s="26">
        <v>45146</v>
      </c>
      <c r="D24" s="26">
        <v>45132</v>
      </c>
      <c r="E24" s="26">
        <v>45139</v>
      </c>
      <c r="F24" s="28">
        <f t="shared" si="0"/>
        <v>45155</v>
      </c>
      <c r="H24" s="26">
        <f t="shared" si="18"/>
        <v>43760</v>
      </c>
      <c r="I24">
        <f t="shared" si="19"/>
        <v>42</v>
      </c>
      <c r="J24" s="20">
        <f t="shared" si="3"/>
        <v>1</v>
      </c>
      <c r="K24" s="20">
        <f t="shared" si="4"/>
        <v>1</v>
      </c>
      <c r="L24" s="20">
        <f t="shared" si="5"/>
        <v>0</v>
      </c>
      <c r="M24" s="20">
        <f t="shared" si="1"/>
        <v>0</v>
      </c>
      <c r="N24" s="20">
        <f t="shared" si="2"/>
        <v>0</v>
      </c>
      <c r="Q24" s="26">
        <f t="shared" si="22"/>
        <v>42883</v>
      </c>
      <c r="R24" s="20">
        <f t="shared" si="6"/>
        <v>0</v>
      </c>
      <c r="S24">
        <f t="shared" si="7"/>
        <v>0</v>
      </c>
      <c r="T24">
        <f t="shared" si="8"/>
        <v>1</v>
      </c>
      <c r="U24">
        <f t="shared" si="9"/>
        <v>0</v>
      </c>
      <c r="W24" s="26">
        <f t="shared" si="21"/>
        <v>43030</v>
      </c>
      <c r="X24">
        <f t="shared" si="10"/>
        <v>0</v>
      </c>
      <c r="Y24">
        <f t="shared" si="11"/>
        <v>0</v>
      </c>
      <c r="Z24">
        <f t="shared" si="12"/>
        <v>0</v>
      </c>
      <c r="AA24">
        <f t="shared" si="13"/>
        <v>0</v>
      </c>
      <c r="AC24" s="26">
        <v>43374</v>
      </c>
      <c r="AD24">
        <f t="shared" si="14"/>
        <v>0</v>
      </c>
      <c r="AE24">
        <f t="shared" si="15"/>
        <v>0</v>
      </c>
      <c r="AF24">
        <f t="shared" si="16"/>
        <v>1</v>
      </c>
      <c r="AG24">
        <f t="shared" si="17"/>
        <v>0</v>
      </c>
    </row>
    <row r="25" spans="1:33">
      <c r="A25" t="s">
        <v>15</v>
      </c>
      <c r="B25" s="28">
        <v>43979</v>
      </c>
      <c r="C25" s="26">
        <v>43979</v>
      </c>
      <c r="D25" s="26">
        <v>43965</v>
      </c>
      <c r="E25" s="26">
        <v>43972</v>
      </c>
      <c r="F25" s="28">
        <f t="shared" si="0"/>
        <v>43988</v>
      </c>
      <c r="H25" s="26">
        <f t="shared" si="18"/>
        <v>43774</v>
      </c>
      <c r="I25">
        <f t="shared" si="19"/>
        <v>44</v>
      </c>
      <c r="J25" s="20">
        <f t="shared" si="3"/>
        <v>1</v>
      </c>
      <c r="K25" s="20">
        <f t="shared" si="4"/>
        <v>2</v>
      </c>
      <c r="L25" s="20">
        <f t="shared" si="5"/>
        <v>1</v>
      </c>
      <c r="M25" s="20">
        <f t="shared" si="1"/>
        <v>0</v>
      </c>
      <c r="N25" s="20">
        <f t="shared" si="2"/>
        <v>3</v>
      </c>
      <c r="Q25" s="26">
        <f t="shared" si="22"/>
        <v>42890</v>
      </c>
      <c r="R25" s="20">
        <f t="shared" si="6"/>
        <v>0</v>
      </c>
      <c r="S25">
        <f t="shared" si="7"/>
        <v>0</v>
      </c>
      <c r="T25">
        <f t="shared" si="8"/>
        <v>0</v>
      </c>
      <c r="U25">
        <f t="shared" si="9"/>
        <v>0</v>
      </c>
      <c r="W25" s="26">
        <f t="shared" si="21"/>
        <v>43044</v>
      </c>
      <c r="X25">
        <f t="shared" si="10"/>
        <v>0</v>
      </c>
      <c r="Y25">
        <f t="shared" si="11"/>
        <v>0</v>
      </c>
      <c r="Z25">
        <f t="shared" si="12"/>
        <v>0</v>
      </c>
      <c r="AA25">
        <f t="shared" si="13"/>
        <v>0</v>
      </c>
      <c r="AC25" s="26">
        <v>43405</v>
      </c>
      <c r="AD25">
        <f t="shared" si="14"/>
        <v>0</v>
      </c>
      <c r="AE25">
        <f t="shared" si="15"/>
        <v>0</v>
      </c>
      <c r="AF25">
        <f t="shared" si="16"/>
        <v>0</v>
      </c>
      <c r="AG25">
        <f t="shared" si="17"/>
        <v>0</v>
      </c>
    </row>
    <row r="26" spans="1:33">
      <c r="A26" t="s">
        <v>22</v>
      </c>
      <c r="B26" s="28">
        <v>44946</v>
      </c>
      <c r="C26" s="26">
        <v>44931</v>
      </c>
      <c r="D26" s="26">
        <v>44862</v>
      </c>
      <c r="E26" s="26">
        <v>44896</v>
      </c>
      <c r="F26" s="28">
        <f t="shared" si="0"/>
        <v>44955</v>
      </c>
      <c r="H26" s="26">
        <f t="shared" si="18"/>
        <v>43788</v>
      </c>
      <c r="I26">
        <f t="shared" si="19"/>
        <v>46</v>
      </c>
      <c r="J26" s="20">
        <f t="shared" si="3"/>
        <v>1</v>
      </c>
      <c r="K26" s="20">
        <f t="shared" si="4"/>
        <v>0</v>
      </c>
      <c r="L26" s="20">
        <f t="shared" si="5"/>
        <v>1</v>
      </c>
      <c r="M26" s="20">
        <f t="shared" si="1"/>
        <v>1</v>
      </c>
      <c r="N26" s="20">
        <f t="shared" si="2"/>
        <v>0</v>
      </c>
      <c r="Q26" s="26">
        <f t="shared" si="22"/>
        <v>42897</v>
      </c>
      <c r="R26" s="20">
        <f t="shared" si="6"/>
        <v>0</v>
      </c>
      <c r="S26">
        <f t="shared" si="7"/>
        <v>0</v>
      </c>
      <c r="T26">
        <f t="shared" si="8"/>
        <v>0</v>
      </c>
      <c r="U26">
        <f t="shared" si="9"/>
        <v>0</v>
      </c>
      <c r="W26" s="26">
        <f t="shared" si="21"/>
        <v>43058</v>
      </c>
      <c r="X26">
        <f t="shared" si="10"/>
        <v>0</v>
      </c>
      <c r="Y26">
        <f t="shared" si="11"/>
        <v>0</v>
      </c>
      <c r="Z26">
        <f t="shared" si="12"/>
        <v>0</v>
      </c>
      <c r="AA26">
        <f t="shared" si="13"/>
        <v>1</v>
      </c>
      <c r="AC26" s="26">
        <v>43435</v>
      </c>
      <c r="AD26">
        <f t="shared" si="14"/>
        <v>0</v>
      </c>
      <c r="AE26">
        <f t="shared" si="15"/>
        <v>0</v>
      </c>
      <c r="AF26">
        <f t="shared" si="16"/>
        <v>3</v>
      </c>
      <c r="AG26">
        <f t="shared" si="17"/>
        <v>0</v>
      </c>
    </row>
    <row r="27" spans="1:33">
      <c r="A27" t="s">
        <v>22</v>
      </c>
      <c r="B27" s="28">
        <v>45252</v>
      </c>
      <c r="C27" s="26">
        <v>45237</v>
      </c>
      <c r="D27" s="26">
        <v>45168</v>
      </c>
      <c r="E27" s="26">
        <v>45202</v>
      </c>
      <c r="F27" s="28">
        <f t="shared" si="0"/>
        <v>45261</v>
      </c>
      <c r="H27" s="26">
        <f t="shared" si="18"/>
        <v>43802</v>
      </c>
      <c r="I27">
        <f t="shared" si="19"/>
        <v>48</v>
      </c>
      <c r="J27" s="20">
        <f t="shared" si="3"/>
        <v>1</v>
      </c>
      <c r="K27" s="20">
        <f t="shared" si="4"/>
        <v>1</v>
      </c>
      <c r="L27" s="20">
        <f t="shared" si="5"/>
        <v>2</v>
      </c>
      <c r="M27" s="20">
        <f t="shared" si="1"/>
        <v>2</v>
      </c>
      <c r="N27" s="20">
        <f t="shared" si="2"/>
        <v>1</v>
      </c>
      <c r="Q27" s="26">
        <f t="shared" si="22"/>
        <v>42904</v>
      </c>
      <c r="R27" s="20">
        <f t="shared" si="6"/>
        <v>0</v>
      </c>
      <c r="S27">
        <f t="shared" si="7"/>
        <v>0</v>
      </c>
      <c r="T27">
        <f t="shared" si="8"/>
        <v>0</v>
      </c>
      <c r="U27">
        <f t="shared" si="9"/>
        <v>0</v>
      </c>
      <c r="W27" s="26">
        <f t="shared" si="21"/>
        <v>43072</v>
      </c>
      <c r="X27">
        <f t="shared" si="10"/>
        <v>0</v>
      </c>
      <c r="Y27">
        <f t="shared" si="11"/>
        <v>0</v>
      </c>
      <c r="Z27">
        <f t="shared" si="12"/>
        <v>0</v>
      </c>
      <c r="AA27">
        <f t="shared" si="13"/>
        <v>0</v>
      </c>
      <c r="AC27" s="26">
        <v>43466</v>
      </c>
      <c r="AD27">
        <f t="shared" si="14"/>
        <v>1</v>
      </c>
      <c r="AE27">
        <f t="shared" si="15"/>
        <v>0</v>
      </c>
      <c r="AF27">
        <f t="shared" si="16"/>
        <v>1</v>
      </c>
      <c r="AG27">
        <f t="shared" si="17"/>
        <v>2</v>
      </c>
    </row>
    <row r="28" spans="1:33">
      <c r="A28" t="s">
        <v>15</v>
      </c>
      <c r="B28" s="28">
        <v>43831</v>
      </c>
      <c r="C28" s="26">
        <v>43831</v>
      </c>
      <c r="D28" s="26">
        <v>43817</v>
      </c>
      <c r="E28" s="26">
        <v>43824</v>
      </c>
      <c r="F28" s="28">
        <f t="shared" si="0"/>
        <v>43840</v>
      </c>
      <c r="H28" s="26">
        <f t="shared" si="18"/>
        <v>43816</v>
      </c>
      <c r="I28">
        <f t="shared" si="19"/>
        <v>50</v>
      </c>
      <c r="J28" s="20">
        <f t="shared" si="3"/>
        <v>1</v>
      </c>
      <c r="K28" s="20">
        <f t="shared" si="4"/>
        <v>1</v>
      </c>
      <c r="L28" s="20">
        <f t="shared" si="5"/>
        <v>1</v>
      </c>
      <c r="M28" s="20">
        <f t="shared" si="1"/>
        <v>1</v>
      </c>
      <c r="N28" s="20">
        <f t="shared" si="2"/>
        <v>3</v>
      </c>
      <c r="Q28" s="26">
        <f t="shared" si="22"/>
        <v>42911</v>
      </c>
      <c r="R28" s="20">
        <f t="shared" si="6"/>
        <v>0</v>
      </c>
      <c r="S28">
        <f t="shared" si="7"/>
        <v>0</v>
      </c>
      <c r="T28">
        <f t="shared" si="8"/>
        <v>0</v>
      </c>
      <c r="U28">
        <f t="shared" si="9"/>
        <v>0</v>
      </c>
      <c r="W28" s="26">
        <f t="shared" si="21"/>
        <v>43086</v>
      </c>
      <c r="X28">
        <f t="shared" si="10"/>
        <v>0</v>
      </c>
      <c r="Y28">
        <f t="shared" si="11"/>
        <v>0</v>
      </c>
      <c r="Z28">
        <f t="shared" si="12"/>
        <v>0</v>
      </c>
      <c r="AA28">
        <f t="shared" si="13"/>
        <v>0</v>
      </c>
      <c r="AC28" s="26">
        <v>43497</v>
      </c>
      <c r="AD28">
        <f t="shared" si="14"/>
        <v>2</v>
      </c>
      <c r="AE28">
        <f t="shared" si="15"/>
        <v>2</v>
      </c>
      <c r="AF28">
        <f t="shared" si="16"/>
        <v>0</v>
      </c>
      <c r="AG28">
        <f t="shared" si="17"/>
        <v>0</v>
      </c>
    </row>
    <row r="29" spans="1:33">
      <c r="A29" t="s">
        <v>27</v>
      </c>
      <c r="B29" s="28">
        <v>44287</v>
      </c>
      <c r="C29" s="26">
        <v>44202</v>
      </c>
      <c r="D29" s="26">
        <v>43922</v>
      </c>
      <c r="E29" s="26">
        <v>44062</v>
      </c>
      <c r="F29" s="28">
        <f t="shared" si="0"/>
        <v>44296</v>
      </c>
      <c r="H29" s="26">
        <f t="shared" si="18"/>
        <v>43830</v>
      </c>
      <c r="I29">
        <f t="shared" si="19"/>
        <v>52</v>
      </c>
      <c r="J29" s="20">
        <f t="shared" si="3"/>
        <v>1</v>
      </c>
      <c r="K29" s="20">
        <f t="shared" si="4"/>
        <v>2</v>
      </c>
      <c r="L29" s="20">
        <f t="shared" si="5"/>
        <v>1</v>
      </c>
      <c r="M29" s="20">
        <f t="shared" si="1"/>
        <v>1</v>
      </c>
      <c r="N29" s="20">
        <f t="shared" si="2"/>
        <v>1</v>
      </c>
      <c r="Q29" s="26">
        <f t="shared" si="22"/>
        <v>42918</v>
      </c>
      <c r="R29" s="20">
        <f t="shared" si="6"/>
        <v>0</v>
      </c>
      <c r="S29">
        <f t="shared" si="7"/>
        <v>0</v>
      </c>
      <c r="T29">
        <f t="shared" si="8"/>
        <v>0</v>
      </c>
      <c r="U29">
        <f t="shared" si="9"/>
        <v>0</v>
      </c>
      <c r="W29" s="26">
        <f t="shared" si="21"/>
        <v>43100</v>
      </c>
      <c r="X29">
        <f t="shared" si="10"/>
        <v>0</v>
      </c>
      <c r="Y29">
        <f t="shared" si="11"/>
        <v>0</v>
      </c>
      <c r="Z29">
        <f t="shared" si="12"/>
        <v>0</v>
      </c>
      <c r="AA29">
        <f t="shared" si="13"/>
        <v>0</v>
      </c>
      <c r="AC29" s="26">
        <v>43525</v>
      </c>
      <c r="AD29">
        <f t="shared" si="14"/>
        <v>0</v>
      </c>
      <c r="AE29">
        <f t="shared" si="15"/>
        <v>0</v>
      </c>
      <c r="AF29">
        <f t="shared" si="16"/>
        <v>1</v>
      </c>
      <c r="AG29">
        <f t="shared" si="17"/>
        <v>1</v>
      </c>
    </row>
    <row r="30" spans="1:33">
      <c r="A30" t="s">
        <v>15</v>
      </c>
      <c r="B30" s="28">
        <v>44848</v>
      </c>
      <c r="C30" s="26">
        <v>44848</v>
      </c>
      <c r="D30" s="26">
        <v>44834</v>
      </c>
      <c r="E30" s="26">
        <v>44841</v>
      </c>
      <c r="F30" s="28">
        <f t="shared" si="0"/>
        <v>44857</v>
      </c>
      <c r="H30" s="26">
        <f t="shared" si="18"/>
        <v>43844</v>
      </c>
      <c r="I30">
        <f t="shared" si="19"/>
        <v>54</v>
      </c>
      <c r="J30" s="20">
        <f t="shared" si="3"/>
        <v>0</v>
      </c>
      <c r="K30" s="20">
        <f t="shared" si="4"/>
        <v>0</v>
      </c>
      <c r="L30" s="20">
        <f t="shared" si="5"/>
        <v>0</v>
      </c>
      <c r="M30" s="20">
        <f t="shared" si="1"/>
        <v>1</v>
      </c>
      <c r="N30" s="20">
        <f t="shared" si="2"/>
        <v>1</v>
      </c>
      <c r="Q30" s="26">
        <f t="shared" si="22"/>
        <v>42925</v>
      </c>
      <c r="R30" s="20">
        <f t="shared" si="6"/>
        <v>0</v>
      </c>
      <c r="S30">
        <f t="shared" si="7"/>
        <v>0</v>
      </c>
      <c r="T30">
        <f t="shared" si="8"/>
        <v>0</v>
      </c>
      <c r="U30">
        <f t="shared" si="9"/>
        <v>0</v>
      </c>
      <c r="W30" s="26">
        <f t="shared" si="21"/>
        <v>43114</v>
      </c>
      <c r="X30">
        <f t="shared" si="10"/>
        <v>0</v>
      </c>
      <c r="Y30">
        <f t="shared" si="11"/>
        <v>0</v>
      </c>
      <c r="Z30">
        <f t="shared" si="12"/>
        <v>0</v>
      </c>
      <c r="AA30">
        <f t="shared" si="13"/>
        <v>0</v>
      </c>
      <c r="AC30" s="26">
        <v>43556</v>
      </c>
      <c r="AD30">
        <f t="shared" si="14"/>
        <v>0</v>
      </c>
      <c r="AE30">
        <f t="shared" si="15"/>
        <v>0</v>
      </c>
      <c r="AF30">
        <f t="shared" si="16"/>
        <v>0</v>
      </c>
      <c r="AG30">
        <f t="shared" si="17"/>
        <v>1</v>
      </c>
    </row>
    <row r="31" spans="1:33">
      <c r="A31" t="s">
        <v>22</v>
      </c>
      <c r="B31" s="28">
        <v>44721</v>
      </c>
      <c r="C31" s="26">
        <v>44706</v>
      </c>
      <c r="D31" s="26">
        <v>44637</v>
      </c>
      <c r="E31" s="26">
        <v>44671</v>
      </c>
      <c r="F31" s="28">
        <f t="shared" si="0"/>
        <v>44730</v>
      </c>
      <c r="H31" s="26">
        <f t="shared" si="18"/>
        <v>43858</v>
      </c>
      <c r="I31">
        <f t="shared" si="19"/>
        <v>56</v>
      </c>
      <c r="J31" s="20">
        <f t="shared" si="3"/>
        <v>0</v>
      </c>
      <c r="K31" s="20">
        <f t="shared" si="4"/>
        <v>0</v>
      </c>
      <c r="L31" s="20">
        <f t="shared" si="5"/>
        <v>0</v>
      </c>
      <c r="M31" s="20">
        <f t="shared" si="1"/>
        <v>1</v>
      </c>
      <c r="N31" s="20">
        <f t="shared" si="2"/>
        <v>1</v>
      </c>
      <c r="Q31" s="26">
        <f t="shared" si="22"/>
        <v>42932</v>
      </c>
      <c r="R31" s="20">
        <f t="shared" si="6"/>
        <v>0</v>
      </c>
      <c r="S31">
        <f t="shared" si="7"/>
        <v>0</v>
      </c>
      <c r="T31">
        <f t="shared" si="8"/>
        <v>0</v>
      </c>
      <c r="U31">
        <f t="shared" si="9"/>
        <v>0</v>
      </c>
      <c r="W31" s="26">
        <f t="shared" si="21"/>
        <v>43128</v>
      </c>
      <c r="X31">
        <f t="shared" si="10"/>
        <v>0</v>
      </c>
      <c r="Y31">
        <f t="shared" si="11"/>
        <v>1</v>
      </c>
      <c r="Z31">
        <f t="shared" si="12"/>
        <v>0</v>
      </c>
      <c r="AA31">
        <f t="shared" si="13"/>
        <v>0</v>
      </c>
      <c r="AC31" s="26">
        <v>43586</v>
      </c>
      <c r="AD31">
        <f t="shared" si="14"/>
        <v>0</v>
      </c>
      <c r="AE31">
        <f t="shared" si="15"/>
        <v>1</v>
      </c>
      <c r="AF31">
        <f t="shared" si="16"/>
        <v>3</v>
      </c>
      <c r="AG31">
        <f t="shared" si="17"/>
        <v>0</v>
      </c>
    </row>
    <row r="32" spans="1:33">
      <c r="A32" t="s">
        <v>22</v>
      </c>
      <c r="B32" s="28">
        <v>45027</v>
      </c>
      <c r="C32" s="26">
        <v>45012</v>
      </c>
      <c r="D32" s="26">
        <v>44943</v>
      </c>
      <c r="E32" s="26">
        <v>44977</v>
      </c>
      <c r="F32" s="28">
        <f t="shared" si="0"/>
        <v>45036</v>
      </c>
      <c r="H32" s="26">
        <f t="shared" si="18"/>
        <v>43872</v>
      </c>
      <c r="I32">
        <f t="shared" si="19"/>
        <v>58</v>
      </c>
      <c r="J32" s="20">
        <f t="shared" si="3"/>
        <v>0</v>
      </c>
      <c r="K32" s="20">
        <f t="shared" si="4"/>
        <v>0</v>
      </c>
      <c r="L32" s="20">
        <f t="shared" si="5"/>
        <v>0</v>
      </c>
      <c r="M32" s="20">
        <f t="shared" si="1"/>
        <v>2</v>
      </c>
      <c r="N32" s="20">
        <f t="shared" si="2"/>
        <v>0</v>
      </c>
      <c r="Q32" s="26">
        <f t="shared" si="22"/>
        <v>42939</v>
      </c>
      <c r="R32" s="20">
        <f t="shared" si="6"/>
        <v>0</v>
      </c>
      <c r="S32">
        <f t="shared" si="7"/>
        <v>0</v>
      </c>
      <c r="T32">
        <f t="shared" si="8"/>
        <v>0</v>
      </c>
      <c r="U32">
        <f t="shared" si="9"/>
        <v>0</v>
      </c>
      <c r="W32" s="26">
        <f t="shared" si="21"/>
        <v>43142</v>
      </c>
      <c r="X32">
        <f t="shared" si="10"/>
        <v>0</v>
      </c>
      <c r="Y32">
        <f t="shared" si="11"/>
        <v>0</v>
      </c>
      <c r="Z32">
        <f t="shared" si="12"/>
        <v>0</v>
      </c>
      <c r="AA32">
        <f t="shared" si="13"/>
        <v>1</v>
      </c>
      <c r="AC32" s="26">
        <v>43617</v>
      </c>
      <c r="AD32">
        <f t="shared" si="14"/>
        <v>3</v>
      </c>
      <c r="AE32">
        <f t="shared" si="15"/>
        <v>1</v>
      </c>
      <c r="AF32">
        <f t="shared" si="16"/>
        <v>2</v>
      </c>
      <c r="AG32">
        <f t="shared" si="17"/>
        <v>4</v>
      </c>
    </row>
    <row r="33" spans="1:33">
      <c r="A33" t="s">
        <v>15</v>
      </c>
      <c r="B33" s="28">
        <v>45150</v>
      </c>
      <c r="C33" s="26">
        <v>45150</v>
      </c>
      <c r="D33" s="26">
        <v>45136</v>
      </c>
      <c r="E33" s="26">
        <v>45143</v>
      </c>
      <c r="F33" s="28">
        <f t="shared" si="0"/>
        <v>45159</v>
      </c>
      <c r="H33" s="26">
        <f t="shared" si="18"/>
        <v>43886</v>
      </c>
      <c r="I33">
        <f t="shared" si="19"/>
        <v>60</v>
      </c>
      <c r="J33" s="20">
        <f t="shared" si="3"/>
        <v>0</v>
      </c>
      <c r="K33" s="20">
        <f t="shared" si="4"/>
        <v>0</v>
      </c>
      <c r="L33" s="20">
        <f t="shared" si="5"/>
        <v>0</v>
      </c>
      <c r="M33" s="20">
        <f t="shared" si="1"/>
        <v>0</v>
      </c>
      <c r="N33" s="20">
        <f t="shared" si="2"/>
        <v>3</v>
      </c>
      <c r="Q33" s="26">
        <f t="shared" si="22"/>
        <v>42946</v>
      </c>
      <c r="R33" s="20">
        <f t="shared" si="6"/>
        <v>0</v>
      </c>
      <c r="S33">
        <f t="shared" si="7"/>
        <v>0</v>
      </c>
      <c r="T33">
        <f t="shared" si="8"/>
        <v>0</v>
      </c>
      <c r="U33">
        <f t="shared" si="9"/>
        <v>1</v>
      </c>
      <c r="W33" s="26">
        <f t="shared" si="21"/>
        <v>43156</v>
      </c>
      <c r="X33">
        <f t="shared" si="10"/>
        <v>0</v>
      </c>
      <c r="Y33">
        <f t="shared" si="11"/>
        <v>0</v>
      </c>
      <c r="Z33">
        <f t="shared" si="12"/>
        <v>0</v>
      </c>
      <c r="AA33">
        <f t="shared" si="13"/>
        <v>0</v>
      </c>
      <c r="AC33" s="26">
        <v>43647</v>
      </c>
      <c r="AD33">
        <f t="shared" si="14"/>
        <v>0</v>
      </c>
      <c r="AE33">
        <f t="shared" si="15"/>
        <v>2</v>
      </c>
      <c r="AF33">
        <f t="shared" si="16"/>
        <v>3</v>
      </c>
      <c r="AG33">
        <f t="shared" si="17"/>
        <v>0</v>
      </c>
    </row>
    <row r="34" spans="1:33">
      <c r="A34" t="s">
        <v>22</v>
      </c>
      <c r="B34" s="28">
        <v>45274</v>
      </c>
      <c r="C34" s="26">
        <v>45259</v>
      </c>
      <c r="D34" s="26">
        <v>45190</v>
      </c>
      <c r="E34" s="26">
        <v>45224</v>
      </c>
      <c r="F34" s="28">
        <f t="shared" si="0"/>
        <v>45283</v>
      </c>
      <c r="H34" s="26">
        <f t="shared" si="18"/>
        <v>43900</v>
      </c>
      <c r="I34">
        <f t="shared" si="19"/>
        <v>62</v>
      </c>
      <c r="J34" s="20">
        <f t="shared" si="3"/>
        <v>0</v>
      </c>
      <c r="K34" s="20">
        <f t="shared" si="4"/>
        <v>0</v>
      </c>
      <c r="L34" s="20">
        <f t="shared" si="5"/>
        <v>0</v>
      </c>
      <c r="M34" s="20">
        <f t="shared" si="1"/>
        <v>1</v>
      </c>
      <c r="N34" s="20">
        <f t="shared" si="2"/>
        <v>1</v>
      </c>
      <c r="Q34" s="26">
        <f t="shared" si="22"/>
        <v>42953</v>
      </c>
      <c r="R34" s="20">
        <f t="shared" si="6"/>
        <v>0</v>
      </c>
      <c r="S34">
        <f t="shared" si="7"/>
        <v>0</v>
      </c>
      <c r="T34">
        <f t="shared" si="8"/>
        <v>0</v>
      </c>
      <c r="U34">
        <f t="shared" si="9"/>
        <v>0</v>
      </c>
      <c r="W34" s="26">
        <f t="shared" si="21"/>
        <v>43170</v>
      </c>
      <c r="X34">
        <f t="shared" si="10"/>
        <v>0</v>
      </c>
      <c r="Y34">
        <f t="shared" si="11"/>
        <v>0</v>
      </c>
      <c r="Z34">
        <f t="shared" si="12"/>
        <v>0</v>
      </c>
      <c r="AA34">
        <f t="shared" si="13"/>
        <v>0</v>
      </c>
      <c r="AC34" s="26">
        <v>43678</v>
      </c>
      <c r="AD34">
        <f t="shared" si="14"/>
        <v>2</v>
      </c>
      <c r="AE34">
        <f t="shared" si="15"/>
        <v>0</v>
      </c>
      <c r="AF34">
        <f t="shared" si="16"/>
        <v>3</v>
      </c>
      <c r="AG34">
        <f t="shared" si="17"/>
        <v>0</v>
      </c>
    </row>
    <row r="35" spans="1:33">
      <c r="A35" t="s">
        <v>15</v>
      </c>
      <c r="B35" s="28">
        <v>44392</v>
      </c>
      <c r="C35" s="26">
        <v>44392</v>
      </c>
      <c r="D35" s="26">
        <v>44378</v>
      </c>
      <c r="E35" s="26">
        <v>44385</v>
      </c>
      <c r="F35" s="28">
        <f t="shared" si="0"/>
        <v>44401</v>
      </c>
      <c r="H35" s="26">
        <f t="shared" si="18"/>
        <v>43914</v>
      </c>
      <c r="I35">
        <f t="shared" si="19"/>
        <v>64</v>
      </c>
      <c r="J35" s="20">
        <f t="shared" si="3"/>
        <v>0</v>
      </c>
      <c r="K35" s="20">
        <f t="shared" si="4"/>
        <v>0</v>
      </c>
      <c r="L35" s="20">
        <f t="shared" si="5"/>
        <v>2</v>
      </c>
      <c r="M35" s="20">
        <f t="shared" ref="M35:M66" si="23">COUNTIFS(D$3:D$275,"&gt;="&amp;$H35,C$3:C$275,"&lt;="&amp;$H$118)-COUNTIFS(D$3:D$275,"&gt;="&amp;$H36,C$3:C$275,"&lt;="&amp;$H$118)</f>
        <v>2</v>
      </c>
      <c r="N35" s="20">
        <f t="shared" ref="N35:N66" si="24">COUNTIFS(E$3:E$275,"&gt;="&amp;$H35,D$3:D$275,"&lt;="&amp;$H$118)-COUNTIFS(E$3:E$275,"&gt;="&amp;$H36,D$3:D$275,"&lt;="&amp;$H$118)</f>
        <v>1</v>
      </c>
      <c r="Q35" s="26">
        <f t="shared" si="22"/>
        <v>42960</v>
      </c>
      <c r="R35" s="20">
        <f t="shared" si="6"/>
        <v>0</v>
      </c>
      <c r="S35">
        <f t="shared" si="7"/>
        <v>0</v>
      </c>
      <c r="T35">
        <f t="shared" si="8"/>
        <v>0</v>
      </c>
      <c r="U35">
        <f t="shared" si="9"/>
        <v>0</v>
      </c>
      <c r="W35" s="26">
        <f t="shared" si="21"/>
        <v>43184</v>
      </c>
      <c r="X35">
        <f t="shared" si="10"/>
        <v>0</v>
      </c>
      <c r="Y35">
        <f t="shared" si="11"/>
        <v>0</v>
      </c>
      <c r="Z35">
        <f t="shared" si="12"/>
        <v>0</v>
      </c>
      <c r="AA35">
        <f t="shared" si="13"/>
        <v>0</v>
      </c>
      <c r="AC35" s="26">
        <v>43709</v>
      </c>
      <c r="AD35">
        <f t="shared" si="14"/>
        <v>1</v>
      </c>
      <c r="AE35">
        <f t="shared" si="15"/>
        <v>1</v>
      </c>
      <c r="AF35">
        <f t="shared" si="16"/>
        <v>3</v>
      </c>
      <c r="AG35">
        <f t="shared" si="17"/>
        <v>2</v>
      </c>
    </row>
    <row r="36" spans="1:33">
      <c r="A36" t="s">
        <v>22</v>
      </c>
      <c r="B36" s="28">
        <v>45092</v>
      </c>
      <c r="C36" s="26">
        <v>45077</v>
      </c>
      <c r="D36" s="26">
        <v>45008</v>
      </c>
      <c r="E36" s="26">
        <v>45042</v>
      </c>
      <c r="F36" s="28">
        <f t="shared" si="0"/>
        <v>45101</v>
      </c>
      <c r="H36" s="26">
        <f t="shared" si="18"/>
        <v>43928</v>
      </c>
      <c r="I36">
        <f t="shared" si="19"/>
        <v>66</v>
      </c>
      <c r="J36" s="20">
        <f t="shared" si="3"/>
        <v>0</v>
      </c>
      <c r="K36" s="20">
        <f t="shared" si="4"/>
        <v>0</v>
      </c>
      <c r="L36" s="20">
        <f t="shared" ref="L36:L67" si="25">COUNTIFS(C$3:C$275,"&gt;="&amp;$H36,B$3:B$275,"&lt;="&amp;$H$118)-COUNTIFS(C$3:C$275,"&gt;="&amp;$H37,B$3:B$275,"&lt;="&amp;$H$118)</f>
        <v>1</v>
      </c>
      <c r="M36" s="20">
        <f t="shared" si="23"/>
        <v>0</v>
      </c>
      <c r="N36" s="20">
        <f t="shared" si="24"/>
        <v>0</v>
      </c>
      <c r="Q36" s="26">
        <f t="shared" si="22"/>
        <v>42967</v>
      </c>
      <c r="R36" s="20">
        <f t="shared" si="6"/>
        <v>0</v>
      </c>
      <c r="S36">
        <f t="shared" si="7"/>
        <v>0</v>
      </c>
      <c r="T36">
        <f t="shared" si="8"/>
        <v>1</v>
      </c>
      <c r="U36">
        <f t="shared" si="9"/>
        <v>0</v>
      </c>
      <c r="W36" s="26">
        <f t="shared" si="21"/>
        <v>43198</v>
      </c>
      <c r="X36">
        <f t="shared" ref="X36:X67" si="26">COUNTIF(B$3:B$275,"&gt;="&amp;$W36)-COUNTIF(B$3:B$275,"&gt;="&amp;$W37)</f>
        <v>0</v>
      </c>
      <c r="Y36">
        <f t="shared" ref="Y36:Y67" si="27">COUNTIF(C$3:C$275,"&gt;="&amp;$W36)-COUNTIF(C$3:C$275,"&gt;="&amp;$W37)</f>
        <v>0</v>
      </c>
      <c r="Z36">
        <f t="shared" ref="Z36:Z67" si="28">COUNTIF(D$3:D$275,"&gt;="&amp;$W36)-COUNTIF(D$3:D$275,"&gt;="&amp;$W37)</f>
        <v>0</v>
      </c>
      <c r="AA36">
        <f t="shared" ref="AA36:AA67" si="29">COUNTIF(E$3:E$275,"&gt;="&amp;$W36)-COUNTIF(E$3:E$275,"&gt;="&amp;$W37)</f>
        <v>0</v>
      </c>
      <c r="AC36" s="26">
        <v>43739</v>
      </c>
      <c r="AD36">
        <f t="shared" ref="AD36:AD67" si="30">COUNTIF(B$3:B$275,"&gt;="&amp;$AC36)-COUNTIF(B$3:B$275,"&gt;="&amp;$AC37)</f>
        <v>2</v>
      </c>
      <c r="AE36">
        <f t="shared" si="15"/>
        <v>1</v>
      </c>
      <c r="AF36">
        <f t="shared" si="16"/>
        <v>1</v>
      </c>
      <c r="AG36">
        <f t="shared" si="17"/>
        <v>1</v>
      </c>
    </row>
    <row r="37" spans="1:33">
      <c r="A37" t="s">
        <v>27</v>
      </c>
      <c r="B37" s="28">
        <v>44630</v>
      </c>
      <c r="C37" s="26">
        <v>44545</v>
      </c>
      <c r="D37" s="26">
        <v>44265</v>
      </c>
      <c r="E37" s="26">
        <v>44405</v>
      </c>
      <c r="F37" s="28">
        <f t="shared" si="0"/>
        <v>44639</v>
      </c>
      <c r="H37" s="26">
        <f t="shared" si="18"/>
        <v>43942</v>
      </c>
      <c r="I37">
        <f t="shared" si="19"/>
        <v>68</v>
      </c>
      <c r="J37" s="20">
        <f t="shared" si="3"/>
        <v>1</v>
      </c>
      <c r="K37" s="20">
        <f t="shared" si="4"/>
        <v>0</v>
      </c>
      <c r="L37" s="20">
        <f t="shared" si="25"/>
        <v>1</v>
      </c>
      <c r="M37" s="20">
        <f t="shared" si="23"/>
        <v>1</v>
      </c>
      <c r="N37" s="20">
        <f t="shared" si="24"/>
        <v>1</v>
      </c>
      <c r="Q37" s="26">
        <f t="shared" si="22"/>
        <v>42974</v>
      </c>
      <c r="R37" s="20">
        <f t="shared" si="6"/>
        <v>0</v>
      </c>
      <c r="S37">
        <f t="shared" si="7"/>
        <v>0</v>
      </c>
      <c r="T37">
        <f t="shared" si="8"/>
        <v>0</v>
      </c>
      <c r="U37">
        <f t="shared" si="9"/>
        <v>0</v>
      </c>
      <c r="W37" s="26">
        <f t="shared" si="21"/>
        <v>43212</v>
      </c>
      <c r="X37">
        <f t="shared" si="26"/>
        <v>0</v>
      </c>
      <c r="Y37">
        <f t="shared" si="27"/>
        <v>0</v>
      </c>
      <c r="Z37">
        <f t="shared" si="28"/>
        <v>0</v>
      </c>
      <c r="AA37">
        <f t="shared" si="29"/>
        <v>0</v>
      </c>
      <c r="AC37" s="26">
        <v>43770</v>
      </c>
      <c r="AD37">
        <f t="shared" si="30"/>
        <v>0</v>
      </c>
      <c r="AE37">
        <f t="shared" si="15"/>
        <v>1</v>
      </c>
      <c r="AF37">
        <f t="shared" si="16"/>
        <v>1</v>
      </c>
      <c r="AG37">
        <f t="shared" si="17"/>
        <v>3</v>
      </c>
    </row>
    <row r="38" spans="1:33">
      <c r="A38" t="s">
        <v>15</v>
      </c>
      <c r="B38" s="28">
        <v>45176</v>
      </c>
      <c r="C38" s="26">
        <v>45176</v>
      </c>
      <c r="D38" s="26">
        <v>45162</v>
      </c>
      <c r="E38" s="26">
        <v>45169</v>
      </c>
      <c r="F38" s="28">
        <f t="shared" si="0"/>
        <v>45185</v>
      </c>
      <c r="H38" s="26">
        <f t="shared" si="18"/>
        <v>43956</v>
      </c>
      <c r="I38">
        <f t="shared" si="19"/>
        <v>70</v>
      </c>
      <c r="J38" s="20">
        <f t="shared" si="3"/>
        <v>1</v>
      </c>
      <c r="K38" s="20">
        <f t="shared" si="4"/>
        <v>1</v>
      </c>
      <c r="L38" s="20">
        <f t="shared" si="25"/>
        <v>2</v>
      </c>
      <c r="M38" s="20">
        <f t="shared" si="23"/>
        <v>1</v>
      </c>
      <c r="N38" s="20">
        <f t="shared" si="24"/>
        <v>0</v>
      </c>
      <c r="Q38" s="26">
        <f t="shared" si="22"/>
        <v>42981</v>
      </c>
      <c r="R38" s="20">
        <f t="shared" si="6"/>
        <v>0</v>
      </c>
      <c r="S38">
        <f t="shared" si="7"/>
        <v>0</v>
      </c>
      <c r="T38">
        <f t="shared" si="8"/>
        <v>0</v>
      </c>
      <c r="U38">
        <f t="shared" si="9"/>
        <v>0</v>
      </c>
      <c r="W38" s="26">
        <f t="shared" si="21"/>
        <v>43226</v>
      </c>
      <c r="X38">
        <f t="shared" si="26"/>
        <v>0</v>
      </c>
      <c r="Y38">
        <f t="shared" si="27"/>
        <v>0</v>
      </c>
      <c r="Z38">
        <f t="shared" si="28"/>
        <v>0</v>
      </c>
      <c r="AA38">
        <f t="shared" si="29"/>
        <v>0</v>
      </c>
      <c r="AC38" s="26">
        <v>43800</v>
      </c>
      <c r="AD38">
        <f t="shared" si="30"/>
        <v>3</v>
      </c>
      <c r="AE38">
        <f t="shared" si="15"/>
        <v>4</v>
      </c>
      <c r="AF38">
        <f t="shared" si="16"/>
        <v>3</v>
      </c>
      <c r="AG38">
        <f t="shared" si="17"/>
        <v>4</v>
      </c>
    </row>
    <row r="39" spans="1:33">
      <c r="A39" t="s">
        <v>22</v>
      </c>
      <c r="B39" s="28">
        <v>44933</v>
      </c>
      <c r="C39" s="26">
        <v>44918</v>
      </c>
      <c r="D39" s="26">
        <v>44849</v>
      </c>
      <c r="E39" s="26">
        <v>44883</v>
      </c>
      <c r="F39" s="28">
        <f t="shared" si="0"/>
        <v>44942</v>
      </c>
      <c r="H39" s="26">
        <f t="shared" si="18"/>
        <v>43970</v>
      </c>
      <c r="I39">
        <f t="shared" si="19"/>
        <v>72</v>
      </c>
      <c r="J39" s="20">
        <f t="shared" si="3"/>
        <v>1</v>
      </c>
      <c r="K39" s="20">
        <f t="shared" si="4"/>
        <v>1</v>
      </c>
      <c r="L39" s="20">
        <f t="shared" si="25"/>
        <v>1</v>
      </c>
      <c r="M39" s="20">
        <f t="shared" si="23"/>
        <v>1</v>
      </c>
      <c r="N39" s="20">
        <f t="shared" si="24"/>
        <v>2</v>
      </c>
      <c r="Q39" s="26">
        <f t="shared" si="22"/>
        <v>42988</v>
      </c>
      <c r="R39" s="20">
        <f t="shared" si="6"/>
        <v>0</v>
      </c>
      <c r="S39">
        <f t="shared" si="7"/>
        <v>0</v>
      </c>
      <c r="T39">
        <f t="shared" si="8"/>
        <v>0</v>
      </c>
      <c r="U39">
        <f t="shared" si="9"/>
        <v>0</v>
      </c>
      <c r="W39" s="26">
        <f t="shared" si="21"/>
        <v>43240</v>
      </c>
      <c r="X39">
        <f t="shared" si="26"/>
        <v>0</v>
      </c>
      <c r="Y39">
        <f t="shared" si="27"/>
        <v>1</v>
      </c>
      <c r="Z39">
        <f t="shared" si="28"/>
        <v>0</v>
      </c>
      <c r="AA39">
        <f t="shared" si="29"/>
        <v>0</v>
      </c>
      <c r="AC39" s="26">
        <v>43831</v>
      </c>
      <c r="AD39">
        <f t="shared" si="30"/>
        <v>1</v>
      </c>
      <c r="AE39">
        <f t="shared" si="15"/>
        <v>1</v>
      </c>
      <c r="AF39">
        <f t="shared" si="16"/>
        <v>2</v>
      </c>
      <c r="AG39">
        <f t="shared" si="17"/>
        <v>2</v>
      </c>
    </row>
    <row r="40" spans="1:33">
      <c r="A40" t="s">
        <v>27</v>
      </c>
      <c r="B40" s="28">
        <v>44202</v>
      </c>
      <c r="C40" s="26">
        <v>44117</v>
      </c>
      <c r="D40" s="26">
        <v>43837</v>
      </c>
      <c r="E40" s="26">
        <v>43977</v>
      </c>
      <c r="F40" s="28">
        <f t="shared" si="0"/>
        <v>44211</v>
      </c>
      <c r="H40" s="26">
        <f t="shared" si="18"/>
        <v>43984</v>
      </c>
      <c r="I40">
        <f t="shared" si="19"/>
        <v>74</v>
      </c>
      <c r="J40" s="20">
        <f t="shared" si="3"/>
        <v>1</v>
      </c>
      <c r="K40" s="20">
        <f t="shared" si="4"/>
        <v>1</v>
      </c>
      <c r="L40" s="20">
        <f t="shared" si="25"/>
        <v>1</v>
      </c>
      <c r="M40" s="20">
        <f t="shared" si="23"/>
        <v>1</v>
      </c>
      <c r="N40" s="20">
        <f t="shared" si="24"/>
        <v>3</v>
      </c>
      <c r="Q40" s="26">
        <f t="shared" si="22"/>
        <v>42995</v>
      </c>
      <c r="R40" s="20">
        <f t="shared" si="6"/>
        <v>0</v>
      </c>
      <c r="S40">
        <f t="shared" si="7"/>
        <v>0</v>
      </c>
      <c r="T40">
        <f t="shared" si="8"/>
        <v>0</v>
      </c>
      <c r="U40">
        <f t="shared" si="9"/>
        <v>0</v>
      </c>
      <c r="W40" s="26">
        <f t="shared" si="21"/>
        <v>43254</v>
      </c>
      <c r="X40">
        <f t="shared" si="26"/>
        <v>0</v>
      </c>
      <c r="Y40">
        <f t="shared" si="27"/>
        <v>0</v>
      </c>
      <c r="Z40">
        <f t="shared" si="28"/>
        <v>0</v>
      </c>
      <c r="AA40">
        <f t="shared" si="29"/>
        <v>0</v>
      </c>
      <c r="AC40" s="26">
        <v>43862</v>
      </c>
      <c r="AD40">
        <f t="shared" si="30"/>
        <v>0</v>
      </c>
      <c r="AE40">
        <f t="shared" si="15"/>
        <v>0</v>
      </c>
      <c r="AF40">
        <f t="shared" si="16"/>
        <v>3</v>
      </c>
      <c r="AG40">
        <f t="shared" si="17"/>
        <v>3</v>
      </c>
    </row>
    <row r="41" spans="1:33">
      <c r="A41" t="s">
        <v>15</v>
      </c>
      <c r="B41" s="28">
        <v>44971</v>
      </c>
      <c r="C41" s="26">
        <v>44971</v>
      </c>
      <c r="D41" s="26">
        <v>44957</v>
      </c>
      <c r="E41" s="26">
        <v>44964</v>
      </c>
      <c r="F41" s="28">
        <f t="shared" si="0"/>
        <v>44980</v>
      </c>
      <c r="H41" s="26">
        <f t="shared" si="18"/>
        <v>43998</v>
      </c>
      <c r="I41">
        <f t="shared" si="19"/>
        <v>76</v>
      </c>
      <c r="J41" s="20">
        <f t="shared" si="3"/>
        <v>3</v>
      </c>
      <c r="K41" s="20">
        <f t="shared" si="4"/>
        <v>3</v>
      </c>
      <c r="L41" s="20">
        <f t="shared" si="25"/>
        <v>2</v>
      </c>
      <c r="M41" s="20">
        <f t="shared" si="23"/>
        <v>1</v>
      </c>
      <c r="N41" s="20">
        <f t="shared" si="24"/>
        <v>1</v>
      </c>
      <c r="Q41" s="26">
        <f t="shared" si="22"/>
        <v>43002</v>
      </c>
      <c r="R41" s="20">
        <f t="shared" si="6"/>
        <v>0</v>
      </c>
      <c r="S41">
        <f t="shared" si="7"/>
        <v>0</v>
      </c>
      <c r="T41">
        <f t="shared" si="8"/>
        <v>0</v>
      </c>
      <c r="U41">
        <f t="shared" si="9"/>
        <v>0</v>
      </c>
      <c r="W41" s="26">
        <f t="shared" si="21"/>
        <v>43268</v>
      </c>
      <c r="X41">
        <f t="shared" si="26"/>
        <v>0</v>
      </c>
      <c r="Y41">
        <f t="shared" si="27"/>
        <v>0</v>
      </c>
      <c r="Z41">
        <f t="shared" si="28"/>
        <v>0</v>
      </c>
      <c r="AA41">
        <f t="shared" si="29"/>
        <v>0</v>
      </c>
      <c r="AC41" s="26">
        <v>43891</v>
      </c>
      <c r="AD41">
        <f t="shared" si="30"/>
        <v>0</v>
      </c>
      <c r="AE41">
        <f t="shared" si="15"/>
        <v>1</v>
      </c>
      <c r="AF41">
        <f t="shared" si="16"/>
        <v>1</v>
      </c>
      <c r="AG41">
        <f t="shared" si="17"/>
        <v>3</v>
      </c>
    </row>
    <row r="42" spans="1:33">
      <c r="A42" t="s">
        <v>22</v>
      </c>
      <c r="B42" s="28">
        <v>44409</v>
      </c>
      <c r="C42" s="26">
        <v>44394</v>
      </c>
      <c r="D42" s="26">
        <v>44325</v>
      </c>
      <c r="E42" s="26">
        <v>44359</v>
      </c>
      <c r="F42" s="28">
        <f t="shared" si="0"/>
        <v>44418</v>
      </c>
      <c r="H42" s="26">
        <f t="shared" si="18"/>
        <v>44012</v>
      </c>
      <c r="I42">
        <f t="shared" si="19"/>
        <v>78</v>
      </c>
      <c r="J42" s="20">
        <f t="shared" si="3"/>
        <v>1</v>
      </c>
      <c r="K42" s="20">
        <f t="shared" si="4"/>
        <v>2</v>
      </c>
      <c r="L42" s="20">
        <f t="shared" si="25"/>
        <v>2</v>
      </c>
      <c r="M42" s="20">
        <f t="shared" si="23"/>
        <v>1</v>
      </c>
      <c r="N42" s="20">
        <f t="shared" si="24"/>
        <v>1</v>
      </c>
      <c r="Q42" s="26">
        <f t="shared" si="22"/>
        <v>43009</v>
      </c>
      <c r="R42" s="20">
        <f t="shared" si="6"/>
        <v>0</v>
      </c>
      <c r="S42">
        <f t="shared" si="7"/>
        <v>0</v>
      </c>
      <c r="T42">
        <f t="shared" si="8"/>
        <v>0</v>
      </c>
      <c r="U42">
        <f t="shared" si="9"/>
        <v>0</v>
      </c>
      <c r="W42" s="26">
        <f t="shared" si="21"/>
        <v>43282</v>
      </c>
      <c r="X42">
        <f t="shared" si="26"/>
        <v>0</v>
      </c>
      <c r="Y42">
        <f t="shared" si="27"/>
        <v>0</v>
      </c>
      <c r="Z42">
        <f t="shared" si="28"/>
        <v>0</v>
      </c>
      <c r="AA42">
        <f t="shared" si="29"/>
        <v>0</v>
      </c>
      <c r="AC42" s="26">
        <v>43922</v>
      </c>
      <c r="AD42">
        <f t="shared" si="30"/>
        <v>0</v>
      </c>
      <c r="AE42">
        <f t="shared" si="15"/>
        <v>3</v>
      </c>
      <c r="AF42">
        <f t="shared" si="16"/>
        <v>3</v>
      </c>
      <c r="AG42">
        <f t="shared" si="17"/>
        <v>1</v>
      </c>
    </row>
    <row r="43" spans="1:33">
      <c r="A43" t="s">
        <v>30</v>
      </c>
      <c r="B43" s="28">
        <v>44867</v>
      </c>
      <c r="C43" s="26">
        <v>44502</v>
      </c>
      <c r="D43" s="26">
        <v>44137</v>
      </c>
      <c r="E43" s="26">
        <v>44319</v>
      </c>
      <c r="F43" s="28">
        <f t="shared" si="0"/>
        <v>44876</v>
      </c>
      <c r="H43" s="26">
        <f t="shared" si="18"/>
        <v>44026</v>
      </c>
      <c r="I43">
        <f t="shared" si="19"/>
        <v>80</v>
      </c>
      <c r="J43" s="20">
        <f t="shared" si="3"/>
        <v>0</v>
      </c>
      <c r="K43" s="20">
        <f t="shared" si="4"/>
        <v>0</v>
      </c>
      <c r="L43" s="20">
        <f t="shared" si="25"/>
        <v>2</v>
      </c>
      <c r="M43" s="20">
        <f t="shared" si="23"/>
        <v>2</v>
      </c>
      <c r="N43" s="20">
        <f t="shared" si="24"/>
        <v>0</v>
      </c>
      <c r="Q43" s="26">
        <f t="shared" si="22"/>
        <v>43016</v>
      </c>
      <c r="R43" s="20">
        <f t="shared" si="6"/>
        <v>0</v>
      </c>
      <c r="S43">
        <f t="shared" si="7"/>
        <v>0</v>
      </c>
      <c r="T43">
        <f t="shared" si="8"/>
        <v>0</v>
      </c>
      <c r="U43">
        <f t="shared" si="9"/>
        <v>0</v>
      </c>
      <c r="W43" s="26">
        <f t="shared" si="21"/>
        <v>43296</v>
      </c>
      <c r="X43">
        <f t="shared" si="26"/>
        <v>0</v>
      </c>
      <c r="Y43">
        <f t="shared" si="27"/>
        <v>0</v>
      </c>
      <c r="Z43">
        <f t="shared" si="28"/>
        <v>0</v>
      </c>
      <c r="AA43">
        <f t="shared" si="29"/>
        <v>0</v>
      </c>
      <c r="AC43" s="26">
        <v>43952</v>
      </c>
      <c r="AD43">
        <f t="shared" si="30"/>
        <v>3</v>
      </c>
      <c r="AE43">
        <f t="shared" si="15"/>
        <v>3</v>
      </c>
      <c r="AF43">
        <f t="shared" si="16"/>
        <v>2</v>
      </c>
      <c r="AG43">
        <f t="shared" si="17"/>
        <v>2</v>
      </c>
    </row>
    <row r="44" spans="1:33">
      <c r="A44" t="s">
        <v>27</v>
      </c>
      <c r="B44" s="28">
        <v>44588</v>
      </c>
      <c r="C44" s="26">
        <v>44503</v>
      </c>
      <c r="D44" s="26">
        <v>44223</v>
      </c>
      <c r="E44" s="26">
        <v>44363</v>
      </c>
      <c r="F44" s="28">
        <f t="shared" si="0"/>
        <v>44597</v>
      </c>
      <c r="H44" s="26">
        <f t="shared" si="18"/>
        <v>44040</v>
      </c>
      <c r="I44">
        <f t="shared" si="19"/>
        <v>82</v>
      </c>
      <c r="J44" s="20">
        <f t="shared" si="3"/>
        <v>1</v>
      </c>
      <c r="K44" s="20">
        <f t="shared" si="4"/>
        <v>1</v>
      </c>
      <c r="L44" s="20">
        <f t="shared" si="25"/>
        <v>0</v>
      </c>
      <c r="M44" s="20">
        <f t="shared" si="23"/>
        <v>4</v>
      </c>
      <c r="N44" s="20">
        <f t="shared" si="24"/>
        <v>3</v>
      </c>
      <c r="Q44" s="26">
        <f t="shared" si="22"/>
        <v>43023</v>
      </c>
      <c r="R44" s="20">
        <f t="shared" si="6"/>
        <v>0</v>
      </c>
      <c r="S44">
        <f t="shared" si="7"/>
        <v>0</v>
      </c>
      <c r="T44">
        <f t="shared" si="8"/>
        <v>0</v>
      </c>
      <c r="U44">
        <f t="shared" si="9"/>
        <v>0</v>
      </c>
      <c r="W44" s="26">
        <f t="shared" si="21"/>
        <v>43310</v>
      </c>
      <c r="X44">
        <f t="shared" si="26"/>
        <v>0</v>
      </c>
      <c r="Y44">
        <f t="shared" si="27"/>
        <v>0</v>
      </c>
      <c r="Z44">
        <f t="shared" si="28"/>
        <v>0</v>
      </c>
      <c r="AA44">
        <f t="shared" si="29"/>
        <v>0</v>
      </c>
      <c r="AC44" s="26">
        <v>43983</v>
      </c>
      <c r="AD44">
        <f t="shared" si="30"/>
        <v>5</v>
      </c>
      <c r="AE44">
        <f t="shared" si="15"/>
        <v>4</v>
      </c>
      <c r="AF44">
        <f t="shared" si="16"/>
        <v>2</v>
      </c>
      <c r="AG44">
        <f t="shared" si="17"/>
        <v>4</v>
      </c>
    </row>
    <row r="45" spans="1:33">
      <c r="A45" t="s">
        <v>30</v>
      </c>
      <c r="B45" s="28">
        <v>45258</v>
      </c>
      <c r="C45" s="26">
        <v>44893</v>
      </c>
      <c r="D45" s="26">
        <v>44528</v>
      </c>
      <c r="E45" s="26">
        <v>44710</v>
      </c>
      <c r="F45" s="28">
        <f t="shared" si="0"/>
        <v>45267</v>
      </c>
      <c r="H45" s="26">
        <f t="shared" si="18"/>
        <v>44054</v>
      </c>
      <c r="I45">
        <f t="shared" si="19"/>
        <v>84</v>
      </c>
      <c r="J45" s="20">
        <f t="shared" si="3"/>
        <v>2</v>
      </c>
      <c r="K45" s="20">
        <f t="shared" si="4"/>
        <v>2</v>
      </c>
      <c r="L45" s="20">
        <f t="shared" si="25"/>
        <v>2</v>
      </c>
      <c r="M45" s="20">
        <f t="shared" si="23"/>
        <v>2</v>
      </c>
      <c r="N45" s="20">
        <f t="shared" si="24"/>
        <v>3</v>
      </c>
      <c r="Q45" s="26">
        <f t="shared" si="22"/>
        <v>43030</v>
      </c>
      <c r="R45" s="20">
        <f t="shared" si="6"/>
        <v>0</v>
      </c>
      <c r="S45">
        <f t="shared" si="7"/>
        <v>0</v>
      </c>
      <c r="T45">
        <f t="shared" si="8"/>
        <v>0</v>
      </c>
      <c r="U45">
        <f t="shared" si="9"/>
        <v>0</v>
      </c>
      <c r="W45" s="26">
        <f t="shared" si="21"/>
        <v>43324</v>
      </c>
      <c r="X45">
        <f t="shared" si="26"/>
        <v>0</v>
      </c>
      <c r="Y45">
        <f t="shared" si="27"/>
        <v>1</v>
      </c>
      <c r="Z45">
        <f t="shared" si="28"/>
        <v>0</v>
      </c>
      <c r="AA45">
        <f t="shared" si="29"/>
        <v>0</v>
      </c>
      <c r="AC45" s="26">
        <v>44013</v>
      </c>
      <c r="AD45">
        <f t="shared" si="30"/>
        <v>1</v>
      </c>
      <c r="AE45">
        <f t="shared" si="15"/>
        <v>3</v>
      </c>
      <c r="AF45">
        <f t="shared" si="16"/>
        <v>6</v>
      </c>
      <c r="AG45">
        <f t="shared" si="17"/>
        <v>1</v>
      </c>
    </row>
    <row r="46" spans="1:33">
      <c r="A46" t="s">
        <v>30</v>
      </c>
      <c r="B46" s="28">
        <v>43698</v>
      </c>
      <c r="C46" s="26">
        <v>43333</v>
      </c>
      <c r="D46" s="26">
        <v>42968</v>
      </c>
      <c r="E46" s="26">
        <v>43150</v>
      </c>
      <c r="F46" s="28">
        <f t="shared" si="0"/>
        <v>43707</v>
      </c>
      <c r="H46" s="26">
        <f t="shared" si="18"/>
        <v>44068</v>
      </c>
      <c r="I46">
        <f t="shared" si="19"/>
        <v>86</v>
      </c>
      <c r="J46" s="20">
        <f t="shared" si="3"/>
        <v>0</v>
      </c>
      <c r="K46" s="20">
        <f t="shared" si="4"/>
        <v>0</v>
      </c>
      <c r="L46" s="20">
        <f t="shared" si="25"/>
        <v>1</v>
      </c>
      <c r="M46" s="20">
        <f t="shared" si="23"/>
        <v>2</v>
      </c>
      <c r="N46" s="20">
        <f t="shared" si="24"/>
        <v>1</v>
      </c>
      <c r="Q46" s="26">
        <f t="shared" si="22"/>
        <v>43037</v>
      </c>
      <c r="R46" s="20">
        <f t="shared" si="6"/>
        <v>0</v>
      </c>
      <c r="S46">
        <f t="shared" si="7"/>
        <v>0</v>
      </c>
      <c r="T46">
        <f t="shared" si="8"/>
        <v>0</v>
      </c>
      <c r="U46">
        <f t="shared" si="9"/>
        <v>0</v>
      </c>
      <c r="W46" s="26">
        <f t="shared" si="21"/>
        <v>43338</v>
      </c>
      <c r="X46">
        <f t="shared" si="26"/>
        <v>0</v>
      </c>
      <c r="Y46">
        <f t="shared" si="27"/>
        <v>0</v>
      </c>
      <c r="Z46">
        <f t="shared" si="28"/>
        <v>0</v>
      </c>
      <c r="AA46">
        <f t="shared" si="29"/>
        <v>0</v>
      </c>
      <c r="AC46" s="26">
        <v>44044</v>
      </c>
      <c r="AD46">
        <f t="shared" si="30"/>
        <v>2</v>
      </c>
      <c r="AE46">
        <f t="shared" si="15"/>
        <v>3</v>
      </c>
      <c r="AF46">
        <f t="shared" si="16"/>
        <v>4</v>
      </c>
      <c r="AG46">
        <f t="shared" si="17"/>
        <v>6</v>
      </c>
    </row>
    <row r="47" spans="1:33">
      <c r="A47" t="s">
        <v>22</v>
      </c>
      <c r="B47" s="28">
        <v>44851</v>
      </c>
      <c r="C47" s="26">
        <v>44836</v>
      </c>
      <c r="D47" s="26">
        <v>44767</v>
      </c>
      <c r="E47" s="26">
        <v>44801</v>
      </c>
      <c r="F47" s="28">
        <f t="shared" si="0"/>
        <v>44860</v>
      </c>
      <c r="H47" s="26">
        <f t="shared" si="18"/>
        <v>44082</v>
      </c>
      <c r="I47">
        <f t="shared" si="19"/>
        <v>88</v>
      </c>
      <c r="J47" s="20">
        <f t="shared" si="3"/>
        <v>2</v>
      </c>
      <c r="K47" s="20">
        <f t="shared" si="4"/>
        <v>1</v>
      </c>
      <c r="L47" s="20">
        <f t="shared" si="25"/>
        <v>3</v>
      </c>
      <c r="M47" s="20">
        <f t="shared" si="23"/>
        <v>2</v>
      </c>
      <c r="N47" s="20">
        <f t="shared" si="24"/>
        <v>0</v>
      </c>
      <c r="Q47" s="26">
        <f t="shared" si="22"/>
        <v>43044</v>
      </c>
      <c r="R47" s="20">
        <f t="shared" si="6"/>
        <v>0</v>
      </c>
      <c r="S47">
        <f t="shared" si="7"/>
        <v>0</v>
      </c>
      <c r="T47">
        <f t="shared" si="8"/>
        <v>0</v>
      </c>
      <c r="U47">
        <f t="shared" si="9"/>
        <v>0</v>
      </c>
      <c r="W47" s="26">
        <f t="shared" si="21"/>
        <v>43352</v>
      </c>
      <c r="X47">
        <f t="shared" si="26"/>
        <v>0</v>
      </c>
      <c r="Y47">
        <f t="shared" si="27"/>
        <v>0</v>
      </c>
      <c r="Z47">
        <f t="shared" si="28"/>
        <v>0</v>
      </c>
      <c r="AA47">
        <f t="shared" si="29"/>
        <v>0</v>
      </c>
      <c r="AC47" s="26">
        <v>44075</v>
      </c>
      <c r="AD47">
        <f t="shared" si="30"/>
        <v>3</v>
      </c>
      <c r="AE47">
        <f t="shared" si="15"/>
        <v>5</v>
      </c>
      <c r="AF47">
        <f t="shared" si="16"/>
        <v>3</v>
      </c>
      <c r="AG47">
        <f t="shared" si="17"/>
        <v>2</v>
      </c>
    </row>
    <row r="48" spans="1:33">
      <c r="A48" t="s">
        <v>27</v>
      </c>
      <c r="B48" s="28">
        <v>44214</v>
      </c>
      <c r="C48" s="26">
        <v>44129</v>
      </c>
      <c r="D48" s="26">
        <v>43849</v>
      </c>
      <c r="E48" s="26">
        <v>43989</v>
      </c>
      <c r="F48" s="28">
        <f t="shared" si="0"/>
        <v>44223</v>
      </c>
      <c r="H48" s="26">
        <f t="shared" si="18"/>
        <v>44096</v>
      </c>
      <c r="I48">
        <f t="shared" si="19"/>
        <v>90</v>
      </c>
      <c r="J48" s="20">
        <f t="shared" si="3"/>
        <v>1</v>
      </c>
      <c r="K48" s="20">
        <f t="shared" si="4"/>
        <v>1</v>
      </c>
      <c r="L48" s="20">
        <f t="shared" si="25"/>
        <v>2</v>
      </c>
      <c r="M48" s="20">
        <f t="shared" si="23"/>
        <v>0</v>
      </c>
      <c r="N48" s="20">
        <f t="shared" si="24"/>
        <v>1</v>
      </c>
      <c r="Q48" s="26">
        <f t="shared" si="22"/>
        <v>43051</v>
      </c>
      <c r="R48" s="20">
        <f t="shared" si="6"/>
        <v>0</v>
      </c>
      <c r="S48">
        <f t="shared" si="7"/>
        <v>0</v>
      </c>
      <c r="T48">
        <f t="shared" si="8"/>
        <v>0</v>
      </c>
      <c r="U48">
        <f t="shared" si="9"/>
        <v>0</v>
      </c>
      <c r="W48" s="26">
        <f t="shared" si="21"/>
        <v>43366</v>
      </c>
      <c r="X48">
        <f t="shared" si="26"/>
        <v>0</v>
      </c>
      <c r="Y48">
        <f t="shared" si="27"/>
        <v>0</v>
      </c>
      <c r="Z48">
        <f t="shared" si="28"/>
        <v>0</v>
      </c>
      <c r="AA48">
        <f t="shared" si="29"/>
        <v>0</v>
      </c>
      <c r="AC48" s="26">
        <v>44105</v>
      </c>
      <c r="AD48">
        <f t="shared" si="30"/>
        <v>2</v>
      </c>
      <c r="AE48">
        <f t="shared" si="15"/>
        <v>2</v>
      </c>
      <c r="AF48">
        <f t="shared" si="16"/>
        <v>0</v>
      </c>
      <c r="AG48">
        <f t="shared" si="17"/>
        <v>1</v>
      </c>
    </row>
    <row r="49" spans="1:33">
      <c r="A49" t="s">
        <v>30</v>
      </c>
      <c r="B49" s="28">
        <v>44770</v>
      </c>
      <c r="C49" s="26">
        <v>44405</v>
      </c>
      <c r="D49" s="26">
        <v>44040</v>
      </c>
      <c r="E49" s="26">
        <v>44222</v>
      </c>
      <c r="F49" s="28">
        <f t="shared" si="0"/>
        <v>44779</v>
      </c>
      <c r="H49" s="26">
        <f t="shared" si="18"/>
        <v>44110</v>
      </c>
      <c r="I49">
        <f t="shared" si="19"/>
        <v>92</v>
      </c>
      <c r="J49" s="20">
        <f t="shared" si="3"/>
        <v>2</v>
      </c>
      <c r="K49" s="20">
        <f t="shared" si="4"/>
        <v>3</v>
      </c>
      <c r="L49" s="20">
        <f t="shared" si="25"/>
        <v>1</v>
      </c>
      <c r="M49" s="20">
        <f t="shared" si="23"/>
        <v>0</v>
      </c>
      <c r="N49" s="20">
        <f t="shared" si="24"/>
        <v>0</v>
      </c>
      <c r="Q49" s="26">
        <f t="shared" si="22"/>
        <v>43058</v>
      </c>
      <c r="R49" s="20">
        <f t="shared" si="6"/>
        <v>0</v>
      </c>
      <c r="S49">
        <f t="shared" si="7"/>
        <v>0</v>
      </c>
      <c r="T49">
        <f t="shared" si="8"/>
        <v>0</v>
      </c>
      <c r="U49">
        <f t="shared" si="9"/>
        <v>0</v>
      </c>
      <c r="W49" s="26">
        <f t="shared" si="21"/>
        <v>43380</v>
      </c>
      <c r="X49">
        <f t="shared" si="26"/>
        <v>0</v>
      </c>
      <c r="Y49">
        <f t="shared" si="27"/>
        <v>0</v>
      </c>
      <c r="Z49">
        <f t="shared" si="28"/>
        <v>1</v>
      </c>
      <c r="AA49">
        <f t="shared" si="29"/>
        <v>0</v>
      </c>
      <c r="AC49" s="26">
        <v>44136</v>
      </c>
      <c r="AD49">
        <f t="shared" si="30"/>
        <v>0</v>
      </c>
      <c r="AE49">
        <f t="shared" si="15"/>
        <v>1</v>
      </c>
      <c r="AF49">
        <f t="shared" si="16"/>
        <v>7</v>
      </c>
      <c r="AG49">
        <f t="shared" si="17"/>
        <v>1</v>
      </c>
    </row>
    <row r="50" spans="1:33">
      <c r="A50" t="s">
        <v>22</v>
      </c>
      <c r="B50" s="28">
        <v>45047</v>
      </c>
      <c r="C50" s="26">
        <v>45032</v>
      </c>
      <c r="D50" s="26">
        <v>44963</v>
      </c>
      <c r="E50" s="26">
        <v>44997</v>
      </c>
      <c r="F50" s="28">
        <f t="shared" si="0"/>
        <v>45056</v>
      </c>
      <c r="H50" s="26">
        <f t="shared" si="18"/>
        <v>44124</v>
      </c>
      <c r="I50">
        <f t="shared" si="19"/>
        <v>94</v>
      </c>
      <c r="J50" s="20">
        <f t="shared" si="3"/>
        <v>0</v>
      </c>
      <c r="K50" s="20">
        <f t="shared" si="4"/>
        <v>0</v>
      </c>
      <c r="L50" s="20">
        <f t="shared" si="25"/>
        <v>1</v>
      </c>
      <c r="M50" s="20">
        <f t="shared" si="23"/>
        <v>3</v>
      </c>
      <c r="N50" s="20">
        <f t="shared" si="24"/>
        <v>1</v>
      </c>
      <c r="Q50" s="26">
        <f t="shared" si="22"/>
        <v>43065</v>
      </c>
      <c r="R50" s="20">
        <f t="shared" si="6"/>
        <v>0</v>
      </c>
      <c r="S50">
        <f t="shared" si="7"/>
        <v>0</v>
      </c>
      <c r="T50">
        <f t="shared" si="8"/>
        <v>0</v>
      </c>
      <c r="U50">
        <f t="shared" si="9"/>
        <v>1</v>
      </c>
      <c r="W50" s="26">
        <f t="shared" si="21"/>
        <v>43394</v>
      </c>
      <c r="X50">
        <f t="shared" si="26"/>
        <v>0</v>
      </c>
      <c r="Y50">
        <f t="shared" si="27"/>
        <v>0</v>
      </c>
      <c r="Z50">
        <f t="shared" si="28"/>
        <v>0</v>
      </c>
      <c r="AA50">
        <f t="shared" si="29"/>
        <v>0</v>
      </c>
      <c r="AC50" s="26">
        <v>44166</v>
      </c>
      <c r="AD50">
        <f t="shared" si="30"/>
        <v>3</v>
      </c>
      <c r="AE50">
        <f t="shared" si="15"/>
        <v>1</v>
      </c>
      <c r="AF50">
        <f t="shared" si="16"/>
        <v>3</v>
      </c>
      <c r="AG50">
        <f t="shared" si="17"/>
        <v>2</v>
      </c>
    </row>
    <row r="51" spans="1:33">
      <c r="A51" t="s">
        <v>27</v>
      </c>
      <c r="B51" s="28">
        <v>45100</v>
      </c>
      <c r="C51" s="26">
        <v>45015</v>
      </c>
      <c r="D51" s="26">
        <v>44735</v>
      </c>
      <c r="E51" s="26">
        <v>44875</v>
      </c>
      <c r="F51" s="28">
        <f t="shared" si="0"/>
        <v>45109</v>
      </c>
      <c r="H51" s="26">
        <f t="shared" si="18"/>
        <v>44138</v>
      </c>
      <c r="I51">
        <f t="shared" si="19"/>
        <v>96</v>
      </c>
      <c r="J51" s="20">
        <f t="shared" si="3"/>
        <v>0</v>
      </c>
      <c r="K51" s="20">
        <f t="shared" si="4"/>
        <v>0</v>
      </c>
      <c r="L51" s="20">
        <f t="shared" si="25"/>
        <v>0</v>
      </c>
      <c r="M51" s="20">
        <f t="shared" si="23"/>
        <v>2</v>
      </c>
      <c r="N51" s="20">
        <f t="shared" si="24"/>
        <v>0</v>
      </c>
      <c r="Q51" s="26">
        <f t="shared" si="22"/>
        <v>43072</v>
      </c>
      <c r="R51" s="20">
        <f t="shared" si="6"/>
        <v>0</v>
      </c>
      <c r="S51">
        <f t="shared" si="7"/>
        <v>0</v>
      </c>
      <c r="T51">
        <f t="shared" si="8"/>
        <v>0</v>
      </c>
      <c r="U51">
        <f t="shared" si="9"/>
        <v>0</v>
      </c>
      <c r="W51" s="26">
        <f t="shared" si="21"/>
        <v>43408</v>
      </c>
      <c r="X51">
        <f t="shared" si="26"/>
        <v>0</v>
      </c>
      <c r="Y51">
        <f t="shared" si="27"/>
        <v>0</v>
      </c>
      <c r="Z51">
        <f t="shared" si="28"/>
        <v>0</v>
      </c>
      <c r="AA51">
        <f t="shared" si="29"/>
        <v>0</v>
      </c>
      <c r="AC51" s="26">
        <v>44197</v>
      </c>
      <c r="AD51">
        <f t="shared" si="30"/>
        <v>2</v>
      </c>
      <c r="AE51">
        <f t="shared" si="15"/>
        <v>3</v>
      </c>
      <c r="AF51">
        <f t="shared" si="16"/>
        <v>5</v>
      </c>
      <c r="AG51">
        <f t="shared" si="17"/>
        <v>4</v>
      </c>
    </row>
    <row r="52" spans="1:33">
      <c r="A52" t="s">
        <v>27</v>
      </c>
      <c r="B52" s="28">
        <v>45252</v>
      </c>
      <c r="C52" s="26">
        <v>45167</v>
      </c>
      <c r="D52" s="26">
        <v>44887</v>
      </c>
      <c r="E52" s="26">
        <v>45027</v>
      </c>
      <c r="F52" s="28">
        <f t="shared" si="0"/>
        <v>45261</v>
      </c>
      <c r="H52" s="26">
        <f t="shared" si="18"/>
        <v>44152</v>
      </c>
      <c r="I52">
        <f t="shared" si="19"/>
        <v>98</v>
      </c>
      <c r="J52" s="20">
        <f t="shared" si="3"/>
        <v>0</v>
      </c>
      <c r="K52" s="20">
        <f t="shared" si="4"/>
        <v>0</v>
      </c>
      <c r="L52" s="20">
        <f t="shared" si="25"/>
        <v>1</v>
      </c>
      <c r="M52" s="20">
        <f t="shared" si="23"/>
        <v>2</v>
      </c>
      <c r="N52" s="20">
        <f t="shared" si="24"/>
        <v>1</v>
      </c>
      <c r="Q52" s="26">
        <f t="shared" si="22"/>
        <v>43079</v>
      </c>
      <c r="R52" s="20">
        <f t="shared" si="6"/>
        <v>0</v>
      </c>
      <c r="S52">
        <f t="shared" si="7"/>
        <v>0</v>
      </c>
      <c r="T52">
        <f t="shared" si="8"/>
        <v>0</v>
      </c>
      <c r="U52">
        <f t="shared" si="9"/>
        <v>0</v>
      </c>
      <c r="W52" s="26">
        <f t="shared" si="21"/>
        <v>43422</v>
      </c>
      <c r="X52">
        <f t="shared" si="26"/>
        <v>0</v>
      </c>
      <c r="Y52">
        <f t="shared" si="27"/>
        <v>0</v>
      </c>
      <c r="Z52">
        <f t="shared" si="28"/>
        <v>0</v>
      </c>
      <c r="AA52">
        <f t="shared" si="29"/>
        <v>0</v>
      </c>
      <c r="AC52" s="26">
        <v>44228</v>
      </c>
      <c r="AD52">
        <f t="shared" si="30"/>
        <v>5</v>
      </c>
      <c r="AE52">
        <f t="shared" si="15"/>
        <v>3</v>
      </c>
      <c r="AF52">
        <f t="shared" si="16"/>
        <v>6</v>
      </c>
      <c r="AG52">
        <f t="shared" si="17"/>
        <v>7</v>
      </c>
    </row>
    <row r="53" spans="1:33">
      <c r="A53" t="s">
        <v>15</v>
      </c>
      <c r="B53" s="28">
        <v>44812</v>
      </c>
      <c r="C53" s="26">
        <v>44812</v>
      </c>
      <c r="D53" s="26">
        <v>44798</v>
      </c>
      <c r="E53" s="26">
        <v>44805</v>
      </c>
      <c r="F53" s="28">
        <f t="shared" si="0"/>
        <v>44821</v>
      </c>
      <c r="H53" s="26">
        <f t="shared" si="18"/>
        <v>44166</v>
      </c>
      <c r="I53">
        <f t="shared" si="19"/>
        <v>100</v>
      </c>
      <c r="J53" s="20">
        <f t="shared" si="3"/>
        <v>3</v>
      </c>
      <c r="K53" s="20">
        <f t="shared" si="4"/>
        <v>2</v>
      </c>
      <c r="L53" s="20">
        <f t="shared" si="25"/>
        <v>0</v>
      </c>
      <c r="M53" s="20">
        <f t="shared" si="23"/>
        <v>1</v>
      </c>
      <c r="N53" s="20">
        <f t="shared" si="24"/>
        <v>0</v>
      </c>
      <c r="Q53" s="26">
        <f t="shared" si="22"/>
        <v>43086</v>
      </c>
      <c r="R53" s="20">
        <f t="shared" si="6"/>
        <v>0</v>
      </c>
      <c r="S53">
        <f t="shared" si="7"/>
        <v>0</v>
      </c>
      <c r="T53">
        <f t="shared" si="8"/>
        <v>0</v>
      </c>
      <c r="U53">
        <f t="shared" si="9"/>
        <v>0</v>
      </c>
      <c r="W53" s="26">
        <f t="shared" si="21"/>
        <v>43436</v>
      </c>
      <c r="X53">
        <f t="shared" si="26"/>
        <v>0</v>
      </c>
      <c r="Y53">
        <f t="shared" si="27"/>
        <v>0</v>
      </c>
      <c r="Z53">
        <f t="shared" si="28"/>
        <v>3</v>
      </c>
      <c r="AA53">
        <f t="shared" si="29"/>
        <v>0</v>
      </c>
      <c r="AC53" s="26">
        <v>44256</v>
      </c>
      <c r="AD53">
        <f t="shared" si="30"/>
        <v>3</v>
      </c>
      <c r="AE53">
        <f t="shared" si="15"/>
        <v>3</v>
      </c>
      <c r="AF53">
        <f t="shared" si="16"/>
        <v>4</v>
      </c>
      <c r="AG53">
        <f t="shared" si="17"/>
        <v>5</v>
      </c>
    </row>
    <row r="54" spans="1:33">
      <c r="A54" t="s">
        <v>27</v>
      </c>
      <c r="B54" s="28">
        <v>45179</v>
      </c>
      <c r="C54" s="26">
        <v>45094</v>
      </c>
      <c r="D54" s="26">
        <v>44814</v>
      </c>
      <c r="E54" s="26">
        <v>44954</v>
      </c>
      <c r="F54" s="28">
        <f t="shared" si="0"/>
        <v>45188</v>
      </c>
      <c r="H54" s="26">
        <f t="shared" si="18"/>
        <v>44180</v>
      </c>
      <c r="I54">
        <f t="shared" si="19"/>
        <v>102</v>
      </c>
      <c r="J54" s="20">
        <f t="shared" si="3"/>
        <v>0</v>
      </c>
      <c r="K54" s="20">
        <f t="shared" si="4"/>
        <v>1</v>
      </c>
      <c r="L54" s="20">
        <f t="shared" si="25"/>
        <v>1</v>
      </c>
      <c r="M54" s="20">
        <f t="shared" si="23"/>
        <v>2</v>
      </c>
      <c r="N54" s="20">
        <f t="shared" si="24"/>
        <v>1</v>
      </c>
      <c r="Q54" s="26">
        <f t="shared" si="22"/>
        <v>43093</v>
      </c>
      <c r="R54" s="20">
        <f t="shared" si="6"/>
        <v>0</v>
      </c>
      <c r="S54">
        <f t="shared" si="7"/>
        <v>0</v>
      </c>
      <c r="T54">
        <f t="shared" si="8"/>
        <v>0</v>
      </c>
      <c r="U54">
        <f t="shared" si="9"/>
        <v>0</v>
      </c>
      <c r="W54" s="26">
        <f t="shared" si="21"/>
        <v>43450</v>
      </c>
      <c r="X54">
        <f t="shared" si="26"/>
        <v>0</v>
      </c>
      <c r="Y54">
        <f t="shared" si="27"/>
        <v>0</v>
      </c>
      <c r="Z54">
        <f t="shared" si="28"/>
        <v>0</v>
      </c>
      <c r="AA54">
        <f t="shared" si="29"/>
        <v>0</v>
      </c>
      <c r="AC54" s="26">
        <v>44287</v>
      </c>
      <c r="AD54">
        <f t="shared" si="30"/>
        <v>5</v>
      </c>
      <c r="AE54">
        <f t="shared" si="15"/>
        <v>5</v>
      </c>
      <c r="AF54">
        <f t="shared" si="16"/>
        <v>3</v>
      </c>
      <c r="AG54">
        <f t="shared" si="17"/>
        <v>4</v>
      </c>
    </row>
    <row r="55" spans="1:33">
      <c r="A55" t="s">
        <v>30</v>
      </c>
      <c r="B55" s="28">
        <v>45056</v>
      </c>
      <c r="C55" s="26">
        <v>44691</v>
      </c>
      <c r="D55" s="26">
        <v>44326</v>
      </c>
      <c r="E55" s="26">
        <v>44508</v>
      </c>
      <c r="F55" s="28">
        <f t="shared" si="0"/>
        <v>45065</v>
      </c>
      <c r="H55" s="26">
        <f t="shared" si="18"/>
        <v>44194</v>
      </c>
      <c r="I55">
        <f t="shared" si="19"/>
        <v>104</v>
      </c>
      <c r="J55" s="20">
        <f t="shared" si="3"/>
        <v>1</v>
      </c>
      <c r="K55" s="20">
        <f t="shared" si="4"/>
        <v>0</v>
      </c>
      <c r="L55" s="20">
        <f t="shared" si="25"/>
        <v>2</v>
      </c>
      <c r="M55" s="20">
        <f t="shared" si="23"/>
        <v>0</v>
      </c>
      <c r="N55" s="20">
        <f t="shared" si="24"/>
        <v>2</v>
      </c>
      <c r="Q55" s="26">
        <f t="shared" si="22"/>
        <v>43100</v>
      </c>
      <c r="R55" s="20">
        <f t="shared" si="6"/>
        <v>0</v>
      </c>
      <c r="S55">
        <f t="shared" si="7"/>
        <v>0</v>
      </c>
      <c r="T55">
        <f t="shared" si="8"/>
        <v>0</v>
      </c>
      <c r="U55">
        <f t="shared" si="9"/>
        <v>0</v>
      </c>
      <c r="W55" s="26">
        <f t="shared" si="21"/>
        <v>43464</v>
      </c>
      <c r="X55">
        <f t="shared" si="26"/>
        <v>0</v>
      </c>
      <c r="Y55">
        <f t="shared" si="27"/>
        <v>0</v>
      </c>
      <c r="Z55">
        <f t="shared" si="28"/>
        <v>0</v>
      </c>
      <c r="AA55">
        <f t="shared" si="29"/>
        <v>1</v>
      </c>
      <c r="AC55" s="26">
        <v>44317</v>
      </c>
      <c r="AD55">
        <f t="shared" si="30"/>
        <v>4</v>
      </c>
      <c r="AE55">
        <f t="shared" si="15"/>
        <v>4</v>
      </c>
      <c r="AF55">
        <f t="shared" si="16"/>
        <v>10</v>
      </c>
      <c r="AG55">
        <f t="shared" si="17"/>
        <v>7</v>
      </c>
    </row>
    <row r="56" spans="1:33">
      <c r="A56" t="s">
        <v>27</v>
      </c>
      <c r="B56" s="28">
        <v>45069</v>
      </c>
      <c r="C56" s="26">
        <v>44984</v>
      </c>
      <c r="D56" s="26">
        <v>44704</v>
      </c>
      <c r="E56" s="26">
        <v>44844</v>
      </c>
      <c r="F56" s="28">
        <f t="shared" si="0"/>
        <v>45078</v>
      </c>
      <c r="H56" s="26">
        <f t="shared" si="18"/>
        <v>44208</v>
      </c>
      <c r="I56">
        <f t="shared" si="19"/>
        <v>106</v>
      </c>
      <c r="J56" s="20">
        <f t="shared" si="3"/>
        <v>1</v>
      </c>
      <c r="K56" s="20">
        <f t="shared" si="4"/>
        <v>1</v>
      </c>
      <c r="L56" s="20">
        <f t="shared" si="25"/>
        <v>1</v>
      </c>
      <c r="M56" s="20">
        <f t="shared" si="23"/>
        <v>3</v>
      </c>
      <c r="N56" s="20">
        <f t="shared" si="24"/>
        <v>2</v>
      </c>
      <c r="Q56" s="26">
        <f t="shared" si="22"/>
        <v>43107</v>
      </c>
      <c r="R56" s="20">
        <f t="shared" si="6"/>
        <v>0</v>
      </c>
      <c r="S56">
        <f t="shared" si="7"/>
        <v>0</v>
      </c>
      <c r="T56">
        <f t="shared" si="8"/>
        <v>0</v>
      </c>
      <c r="U56">
        <f t="shared" si="9"/>
        <v>0</v>
      </c>
      <c r="W56" s="26">
        <f t="shared" si="21"/>
        <v>43478</v>
      </c>
      <c r="X56">
        <f t="shared" si="26"/>
        <v>0</v>
      </c>
      <c r="Y56">
        <f t="shared" si="27"/>
        <v>0</v>
      </c>
      <c r="Z56">
        <f t="shared" si="28"/>
        <v>1</v>
      </c>
      <c r="AA56">
        <f t="shared" si="29"/>
        <v>0</v>
      </c>
      <c r="AC56" s="26">
        <v>44348</v>
      </c>
      <c r="AD56">
        <f t="shared" si="30"/>
        <v>0</v>
      </c>
      <c r="AE56">
        <f t="shared" si="15"/>
        <v>2</v>
      </c>
      <c r="AF56">
        <f t="shared" si="16"/>
        <v>5</v>
      </c>
      <c r="AG56">
        <f t="shared" si="17"/>
        <v>4</v>
      </c>
    </row>
    <row r="57" spans="1:33">
      <c r="A57" t="s">
        <v>27</v>
      </c>
      <c r="B57" s="28">
        <v>44245</v>
      </c>
      <c r="C57" s="26">
        <v>44160</v>
      </c>
      <c r="D57" s="26">
        <v>43880</v>
      </c>
      <c r="E57" s="26">
        <v>44020</v>
      </c>
      <c r="F57" s="28">
        <f t="shared" si="0"/>
        <v>44254</v>
      </c>
      <c r="H57" s="26">
        <f t="shared" si="18"/>
        <v>44222</v>
      </c>
      <c r="I57">
        <f t="shared" si="19"/>
        <v>108</v>
      </c>
      <c r="J57" s="20">
        <f t="shared" si="3"/>
        <v>1</v>
      </c>
      <c r="K57" s="20">
        <f t="shared" si="4"/>
        <v>1</v>
      </c>
      <c r="L57" s="20">
        <f t="shared" si="25"/>
        <v>0</v>
      </c>
      <c r="M57" s="20">
        <f t="shared" si="23"/>
        <v>5</v>
      </c>
      <c r="N57" s="20">
        <f t="shared" si="24"/>
        <v>3</v>
      </c>
      <c r="Q57" s="26">
        <f t="shared" si="22"/>
        <v>43114</v>
      </c>
      <c r="R57" s="20">
        <f t="shared" si="6"/>
        <v>0</v>
      </c>
      <c r="S57">
        <f t="shared" si="7"/>
        <v>0</v>
      </c>
      <c r="T57">
        <f t="shared" si="8"/>
        <v>0</v>
      </c>
      <c r="U57">
        <f t="shared" si="9"/>
        <v>0</v>
      </c>
      <c r="W57" s="26">
        <f t="shared" si="21"/>
        <v>43492</v>
      </c>
      <c r="X57">
        <f t="shared" si="26"/>
        <v>2</v>
      </c>
      <c r="Y57">
        <f t="shared" si="27"/>
        <v>1</v>
      </c>
      <c r="Z57">
        <f t="shared" si="28"/>
        <v>0</v>
      </c>
      <c r="AA57">
        <f t="shared" si="29"/>
        <v>1</v>
      </c>
      <c r="AC57" s="26">
        <v>44378</v>
      </c>
      <c r="AD57">
        <f t="shared" si="30"/>
        <v>7</v>
      </c>
      <c r="AE57">
        <f t="shared" si="15"/>
        <v>6</v>
      </c>
      <c r="AF57">
        <f t="shared" si="16"/>
        <v>3</v>
      </c>
      <c r="AG57">
        <f t="shared" si="17"/>
        <v>6</v>
      </c>
    </row>
    <row r="58" spans="1:33">
      <c r="A58" t="s">
        <v>15</v>
      </c>
      <c r="B58" s="28">
        <v>44012</v>
      </c>
      <c r="C58" s="26">
        <v>44012</v>
      </c>
      <c r="D58" s="26">
        <v>43998</v>
      </c>
      <c r="E58" s="26">
        <v>44005</v>
      </c>
      <c r="F58" s="28">
        <f t="shared" si="0"/>
        <v>44021</v>
      </c>
      <c r="H58" s="26">
        <f t="shared" si="18"/>
        <v>44236</v>
      </c>
      <c r="I58">
        <f t="shared" si="19"/>
        <v>110</v>
      </c>
      <c r="J58" s="20">
        <f t="shared" si="3"/>
        <v>4</v>
      </c>
      <c r="K58" s="20">
        <f t="shared" si="4"/>
        <v>2</v>
      </c>
      <c r="L58" s="20">
        <f t="shared" si="25"/>
        <v>3</v>
      </c>
      <c r="M58" s="20">
        <f t="shared" si="23"/>
        <v>3</v>
      </c>
      <c r="N58" s="20">
        <f t="shared" si="24"/>
        <v>3</v>
      </c>
      <c r="Q58" s="26">
        <f t="shared" si="22"/>
        <v>43121</v>
      </c>
      <c r="R58" s="20">
        <f t="shared" si="6"/>
        <v>0</v>
      </c>
      <c r="S58">
        <f t="shared" si="7"/>
        <v>0</v>
      </c>
      <c r="T58">
        <f t="shared" si="8"/>
        <v>0</v>
      </c>
      <c r="U58">
        <f t="shared" si="9"/>
        <v>0</v>
      </c>
      <c r="W58" s="26">
        <f t="shared" si="21"/>
        <v>43506</v>
      </c>
      <c r="X58">
        <f t="shared" si="26"/>
        <v>0</v>
      </c>
      <c r="Y58">
        <f t="shared" si="27"/>
        <v>1</v>
      </c>
      <c r="Z58">
        <f t="shared" si="28"/>
        <v>0</v>
      </c>
      <c r="AA58">
        <f t="shared" si="29"/>
        <v>0</v>
      </c>
      <c r="AC58" s="26">
        <v>44409</v>
      </c>
      <c r="AD58">
        <f t="shared" si="30"/>
        <v>7</v>
      </c>
      <c r="AE58">
        <f t="shared" si="15"/>
        <v>8</v>
      </c>
      <c r="AF58">
        <f t="shared" si="16"/>
        <v>10</v>
      </c>
      <c r="AG58">
        <f t="shared" si="17"/>
        <v>7</v>
      </c>
    </row>
    <row r="59" spans="1:33">
      <c r="A59" t="s">
        <v>15</v>
      </c>
      <c r="B59" s="28">
        <v>45170</v>
      </c>
      <c r="C59" s="26">
        <v>45170</v>
      </c>
      <c r="D59" s="26">
        <v>45156</v>
      </c>
      <c r="E59" s="26">
        <v>45163</v>
      </c>
      <c r="F59" s="28">
        <f t="shared" si="0"/>
        <v>45179</v>
      </c>
      <c r="H59" s="26">
        <f t="shared" si="18"/>
        <v>44250</v>
      </c>
      <c r="I59">
        <f t="shared" si="19"/>
        <v>112</v>
      </c>
      <c r="J59" s="20">
        <f t="shared" si="3"/>
        <v>1</v>
      </c>
      <c r="K59" s="20">
        <f t="shared" si="4"/>
        <v>3</v>
      </c>
      <c r="L59" s="20">
        <f t="shared" si="25"/>
        <v>1</v>
      </c>
      <c r="M59" s="20">
        <f t="shared" si="23"/>
        <v>0</v>
      </c>
      <c r="N59" s="20">
        <f t="shared" si="24"/>
        <v>2</v>
      </c>
      <c r="Q59" s="26">
        <f t="shared" si="22"/>
        <v>43128</v>
      </c>
      <c r="R59" s="20">
        <f t="shared" si="6"/>
        <v>0</v>
      </c>
      <c r="S59">
        <f t="shared" si="7"/>
        <v>1</v>
      </c>
      <c r="T59">
        <f t="shared" si="8"/>
        <v>0</v>
      </c>
      <c r="U59">
        <f t="shared" si="9"/>
        <v>0</v>
      </c>
      <c r="W59" s="26">
        <f t="shared" si="21"/>
        <v>43520</v>
      </c>
      <c r="X59">
        <f t="shared" si="26"/>
        <v>1</v>
      </c>
      <c r="Y59">
        <f t="shared" si="27"/>
        <v>0</v>
      </c>
      <c r="Z59">
        <f t="shared" si="28"/>
        <v>0</v>
      </c>
      <c r="AA59">
        <f t="shared" si="29"/>
        <v>1</v>
      </c>
      <c r="AC59" s="26">
        <v>44440</v>
      </c>
      <c r="AD59">
        <f t="shared" si="30"/>
        <v>7</v>
      </c>
      <c r="AE59">
        <f t="shared" si="15"/>
        <v>7</v>
      </c>
      <c r="AF59">
        <f t="shared" si="16"/>
        <v>7</v>
      </c>
      <c r="AG59">
        <f t="shared" si="17"/>
        <v>3</v>
      </c>
    </row>
    <row r="60" spans="1:33">
      <c r="A60" t="s">
        <v>15</v>
      </c>
      <c r="B60" s="28">
        <v>44243</v>
      </c>
      <c r="C60" s="26">
        <v>44243</v>
      </c>
      <c r="D60" s="26">
        <v>44229</v>
      </c>
      <c r="E60" s="26">
        <v>44236</v>
      </c>
      <c r="F60" s="28">
        <f t="shared" si="0"/>
        <v>44252</v>
      </c>
      <c r="H60" s="26">
        <f t="shared" si="18"/>
        <v>44264</v>
      </c>
      <c r="I60">
        <f t="shared" si="19"/>
        <v>114</v>
      </c>
      <c r="J60" s="20">
        <f t="shared" si="3"/>
        <v>1</v>
      </c>
      <c r="K60" s="20">
        <f t="shared" si="4"/>
        <v>1</v>
      </c>
      <c r="L60" s="20">
        <f t="shared" si="25"/>
        <v>0</v>
      </c>
      <c r="M60" s="20">
        <f t="shared" si="23"/>
        <v>3</v>
      </c>
      <c r="N60" s="20">
        <f t="shared" si="24"/>
        <v>4</v>
      </c>
      <c r="Q60" s="26">
        <f t="shared" si="22"/>
        <v>43135</v>
      </c>
      <c r="R60" s="20">
        <f t="shared" si="6"/>
        <v>0</v>
      </c>
      <c r="S60">
        <f t="shared" si="7"/>
        <v>0</v>
      </c>
      <c r="T60">
        <f t="shared" si="8"/>
        <v>0</v>
      </c>
      <c r="U60">
        <f t="shared" si="9"/>
        <v>0</v>
      </c>
      <c r="W60" s="26">
        <f t="shared" si="21"/>
        <v>43534</v>
      </c>
      <c r="X60">
        <f t="shared" si="26"/>
        <v>0</v>
      </c>
      <c r="Y60">
        <f t="shared" si="27"/>
        <v>0</v>
      </c>
      <c r="Z60">
        <f t="shared" si="28"/>
        <v>1</v>
      </c>
      <c r="AA60">
        <f t="shared" si="29"/>
        <v>0</v>
      </c>
      <c r="AC60" s="26">
        <v>44470</v>
      </c>
      <c r="AD60">
        <f t="shared" si="30"/>
        <v>3</v>
      </c>
      <c r="AE60">
        <f t="shared" si="15"/>
        <v>5</v>
      </c>
      <c r="AF60">
        <f t="shared" si="16"/>
        <v>9</v>
      </c>
      <c r="AG60">
        <f t="shared" si="17"/>
        <v>7</v>
      </c>
    </row>
    <row r="61" spans="1:33">
      <c r="A61" t="s">
        <v>27</v>
      </c>
      <c r="B61" s="28">
        <v>45037</v>
      </c>
      <c r="C61" s="26">
        <v>44952</v>
      </c>
      <c r="D61" s="26">
        <v>44672</v>
      </c>
      <c r="E61" s="26">
        <v>44812</v>
      </c>
      <c r="F61" s="28">
        <f t="shared" si="0"/>
        <v>45046</v>
      </c>
      <c r="H61" s="26">
        <f t="shared" si="18"/>
        <v>44278</v>
      </c>
      <c r="I61">
        <f t="shared" si="19"/>
        <v>116</v>
      </c>
      <c r="J61" s="20">
        <f t="shared" si="3"/>
        <v>3</v>
      </c>
      <c r="K61" s="20">
        <f t="shared" si="4"/>
        <v>1</v>
      </c>
      <c r="L61" s="20">
        <f t="shared" si="25"/>
        <v>3</v>
      </c>
      <c r="M61" s="20">
        <f t="shared" si="23"/>
        <v>1</v>
      </c>
      <c r="N61" s="20">
        <f t="shared" si="24"/>
        <v>2</v>
      </c>
      <c r="Q61" s="26">
        <f t="shared" si="22"/>
        <v>43142</v>
      </c>
      <c r="R61" s="20">
        <f t="shared" si="6"/>
        <v>0</v>
      </c>
      <c r="S61">
        <f t="shared" si="7"/>
        <v>0</v>
      </c>
      <c r="T61">
        <f t="shared" si="8"/>
        <v>0</v>
      </c>
      <c r="U61">
        <f t="shared" si="9"/>
        <v>0</v>
      </c>
      <c r="W61" s="26">
        <f t="shared" si="21"/>
        <v>43548</v>
      </c>
      <c r="X61">
        <f t="shared" si="26"/>
        <v>0</v>
      </c>
      <c r="Y61">
        <f t="shared" si="27"/>
        <v>0</v>
      </c>
      <c r="Z61">
        <f t="shared" si="28"/>
        <v>0</v>
      </c>
      <c r="AA61">
        <f t="shared" si="29"/>
        <v>0</v>
      </c>
      <c r="AC61" s="26">
        <v>44501</v>
      </c>
      <c r="AD61">
        <f t="shared" si="30"/>
        <v>6</v>
      </c>
      <c r="AE61">
        <f t="shared" si="15"/>
        <v>6</v>
      </c>
      <c r="AF61">
        <f t="shared" si="16"/>
        <v>7</v>
      </c>
      <c r="AG61">
        <f t="shared" si="17"/>
        <v>9</v>
      </c>
    </row>
    <row r="62" spans="1:33">
      <c r="A62" t="s">
        <v>27</v>
      </c>
      <c r="B62" s="28">
        <v>44728</v>
      </c>
      <c r="C62" s="26">
        <v>44643</v>
      </c>
      <c r="D62" s="26">
        <v>44363</v>
      </c>
      <c r="E62" s="26">
        <v>44503</v>
      </c>
      <c r="F62" s="28">
        <f t="shared" si="0"/>
        <v>44737</v>
      </c>
      <c r="H62" s="26">
        <f t="shared" si="18"/>
        <v>44292</v>
      </c>
      <c r="I62">
        <f t="shared" si="19"/>
        <v>118</v>
      </c>
      <c r="J62" s="20">
        <f t="shared" si="3"/>
        <v>3</v>
      </c>
      <c r="K62" s="20">
        <f t="shared" si="4"/>
        <v>5</v>
      </c>
      <c r="L62" s="20">
        <f t="shared" si="25"/>
        <v>3</v>
      </c>
      <c r="M62" s="20">
        <f t="shared" si="23"/>
        <v>1</v>
      </c>
      <c r="N62" s="20">
        <f t="shared" si="24"/>
        <v>1</v>
      </c>
      <c r="Q62" s="26">
        <f t="shared" si="22"/>
        <v>43149</v>
      </c>
      <c r="R62" s="20">
        <f t="shared" si="6"/>
        <v>0</v>
      </c>
      <c r="S62">
        <f t="shared" si="7"/>
        <v>0</v>
      </c>
      <c r="T62">
        <f t="shared" si="8"/>
        <v>0</v>
      </c>
      <c r="U62">
        <f t="shared" si="9"/>
        <v>1</v>
      </c>
      <c r="W62" s="26">
        <f t="shared" si="21"/>
        <v>43562</v>
      </c>
      <c r="X62">
        <f t="shared" si="26"/>
        <v>0</v>
      </c>
      <c r="Y62">
        <f t="shared" si="27"/>
        <v>0</v>
      </c>
      <c r="Z62">
        <f t="shared" si="28"/>
        <v>0</v>
      </c>
      <c r="AA62">
        <f t="shared" si="29"/>
        <v>0</v>
      </c>
      <c r="AC62" s="26">
        <v>44531</v>
      </c>
      <c r="AD62">
        <f t="shared" si="30"/>
        <v>5</v>
      </c>
      <c r="AE62">
        <f t="shared" si="15"/>
        <v>5</v>
      </c>
      <c r="AF62">
        <f t="shared" si="16"/>
        <v>8</v>
      </c>
      <c r="AG62">
        <f t="shared" si="17"/>
        <v>5</v>
      </c>
    </row>
    <row r="63" spans="1:33">
      <c r="A63" t="s">
        <v>15</v>
      </c>
      <c r="B63" s="28">
        <v>44561</v>
      </c>
      <c r="C63" s="26">
        <v>44561</v>
      </c>
      <c r="D63" s="26">
        <v>44547</v>
      </c>
      <c r="E63" s="26">
        <v>44554</v>
      </c>
      <c r="F63" s="28">
        <f t="shared" si="0"/>
        <v>44570</v>
      </c>
      <c r="H63" s="26">
        <f t="shared" si="18"/>
        <v>44306</v>
      </c>
      <c r="I63">
        <f t="shared" si="19"/>
        <v>120</v>
      </c>
      <c r="J63" s="20">
        <f t="shared" si="3"/>
        <v>0</v>
      </c>
      <c r="K63" s="20">
        <f t="shared" si="4"/>
        <v>1</v>
      </c>
      <c r="L63" s="20">
        <f t="shared" si="25"/>
        <v>1</v>
      </c>
      <c r="M63" s="20">
        <f t="shared" si="23"/>
        <v>2</v>
      </c>
      <c r="N63" s="20">
        <f t="shared" si="24"/>
        <v>4</v>
      </c>
      <c r="Q63" s="26">
        <f t="shared" si="22"/>
        <v>43156</v>
      </c>
      <c r="R63" s="20">
        <f t="shared" si="6"/>
        <v>0</v>
      </c>
      <c r="S63">
        <f t="shared" si="7"/>
        <v>0</v>
      </c>
      <c r="T63">
        <f t="shared" si="8"/>
        <v>0</v>
      </c>
      <c r="U63">
        <f t="shared" si="9"/>
        <v>0</v>
      </c>
      <c r="W63" s="26">
        <f t="shared" si="21"/>
        <v>43576</v>
      </c>
      <c r="X63">
        <f t="shared" si="26"/>
        <v>0</v>
      </c>
      <c r="Y63">
        <f t="shared" si="27"/>
        <v>0</v>
      </c>
      <c r="Z63">
        <f t="shared" si="28"/>
        <v>0</v>
      </c>
      <c r="AA63">
        <f t="shared" si="29"/>
        <v>1</v>
      </c>
      <c r="AC63" s="26">
        <v>44562</v>
      </c>
      <c r="AD63">
        <f t="shared" si="30"/>
        <v>5</v>
      </c>
      <c r="AE63">
        <f t="shared" si="15"/>
        <v>6</v>
      </c>
      <c r="AF63">
        <f t="shared" si="16"/>
        <v>5</v>
      </c>
      <c r="AG63">
        <f t="shared" si="17"/>
        <v>7</v>
      </c>
    </row>
    <row r="64" spans="1:33">
      <c r="A64" t="s">
        <v>30</v>
      </c>
      <c r="B64" s="28">
        <v>45161</v>
      </c>
      <c r="C64" s="26">
        <v>44796</v>
      </c>
      <c r="D64" s="26">
        <v>44431</v>
      </c>
      <c r="E64" s="26">
        <v>44613</v>
      </c>
      <c r="F64" s="28">
        <f t="shared" si="0"/>
        <v>45170</v>
      </c>
      <c r="H64" s="26">
        <f t="shared" si="18"/>
        <v>44320</v>
      </c>
      <c r="I64">
        <f t="shared" si="19"/>
        <v>122</v>
      </c>
      <c r="J64" s="20">
        <f t="shared" si="3"/>
        <v>4</v>
      </c>
      <c r="K64" s="20">
        <f t="shared" si="4"/>
        <v>2</v>
      </c>
      <c r="L64" s="20">
        <f t="shared" si="25"/>
        <v>1</v>
      </c>
      <c r="M64" s="20">
        <f t="shared" si="23"/>
        <v>6</v>
      </c>
      <c r="N64" s="20">
        <f t="shared" si="24"/>
        <v>4</v>
      </c>
      <c r="Q64" s="26">
        <f t="shared" si="22"/>
        <v>43163</v>
      </c>
      <c r="R64" s="20">
        <f t="shared" si="6"/>
        <v>0</v>
      </c>
      <c r="S64">
        <f t="shared" si="7"/>
        <v>0</v>
      </c>
      <c r="T64">
        <f t="shared" si="8"/>
        <v>0</v>
      </c>
      <c r="U64">
        <f t="shared" si="9"/>
        <v>0</v>
      </c>
      <c r="W64" s="26">
        <f t="shared" si="21"/>
        <v>43590</v>
      </c>
      <c r="X64">
        <f t="shared" si="26"/>
        <v>0</v>
      </c>
      <c r="Y64">
        <f t="shared" si="27"/>
        <v>0</v>
      </c>
      <c r="Z64">
        <f t="shared" si="28"/>
        <v>2</v>
      </c>
      <c r="AA64">
        <f t="shared" si="29"/>
        <v>0</v>
      </c>
      <c r="AC64" s="26">
        <v>44593</v>
      </c>
      <c r="AD64">
        <f t="shared" si="30"/>
        <v>5</v>
      </c>
      <c r="AE64">
        <f t="shared" si="15"/>
        <v>7</v>
      </c>
      <c r="AF64">
        <f t="shared" si="16"/>
        <v>5</v>
      </c>
      <c r="AG64">
        <f t="shared" si="17"/>
        <v>10</v>
      </c>
    </row>
    <row r="65" spans="1:33">
      <c r="A65" t="s">
        <v>27</v>
      </c>
      <c r="B65" s="28">
        <v>44271</v>
      </c>
      <c r="C65" s="26">
        <v>44186</v>
      </c>
      <c r="D65" s="26">
        <v>43906</v>
      </c>
      <c r="E65" s="26">
        <v>44046</v>
      </c>
      <c r="F65" s="28">
        <f t="shared" si="0"/>
        <v>44280</v>
      </c>
      <c r="H65" s="26">
        <f t="shared" si="18"/>
        <v>44334</v>
      </c>
      <c r="I65">
        <f t="shared" si="19"/>
        <v>124</v>
      </c>
      <c r="J65" s="20">
        <f t="shared" si="3"/>
        <v>1</v>
      </c>
      <c r="K65" s="20">
        <f t="shared" si="4"/>
        <v>3</v>
      </c>
      <c r="L65" s="20">
        <f t="shared" si="25"/>
        <v>3</v>
      </c>
      <c r="M65" s="20">
        <f t="shared" si="23"/>
        <v>4</v>
      </c>
      <c r="N65" s="20">
        <f t="shared" si="24"/>
        <v>1</v>
      </c>
      <c r="Q65" s="26">
        <f t="shared" si="22"/>
        <v>43170</v>
      </c>
      <c r="R65" s="20">
        <f t="shared" si="6"/>
        <v>0</v>
      </c>
      <c r="S65">
        <f t="shared" si="7"/>
        <v>0</v>
      </c>
      <c r="T65">
        <f t="shared" si="8"/>
        <v>0</v>
      </c>
      <c r="U65">
        <f t="shared" si="9"/>
        <v>0</v>
      </c>
      <c r="W65" s="26">
        <f t="shared" si="21"/>
        <v>43604</v>
      </c>
      <c r="X65">
        <f t="shared" si="26"/>
        <v>1</v>
      </c>
      <c r="Y65">
        <f t="shared" si="27"/>
        <v>1</v>
      </c>
      <c r="Z65">
        <f t="shared" si="28"/>
        <v>1</v>
      </c>
      <c r="AA65">
        <f t="shared" si="29"/>
        <v>0</v>
      </c>
      <c r="AC65" s="26">
        <v>44621</v>
      </c>
      <c r="AD65">
        <f t="shared" si="30"/>
        <v>5</v>
      </c>
      <c r="AE65">
        <f t="shared" si="15"/>
        <v>5</v>
      </c>
      <c r="AF65">
        <f t="shared" si="16"/>
        <v>6</v>
      </c>
      <c r="AG65">
        <f t="shared" si="17"/>
        <v>10</v>
      </c>
    </row>
    <row r="66" spans="1:33">
      <c r="A66" t="s">
        <v>22</v>
      </c>
      <c r="B66" s="28">
        <v>44750</v>
      </c>
      <c r="C66" s="26">
        <v>44735</v>
      </c>
      <c r="D66" s="26">
        <v>44666</v>
      </c>
      <c r="E66" s="26">
        <v>44700</v>
      </c>
      <c r="F66" s="28">
        <f t="shared" si="0"/>
        <v>44759</v>
      </c>
      <c r="H66" s="26">
        <f t="shared" si="18"/>
        <v>44348</v>
      </c>
      <c r="I66">
        <f t="shared" si="19"/>
        <v>126</v>
      </c>
      <c r="J66" s="20">
        <f t="shared" si="3"/>
        <v>0</v>
      </c>
      <c r="K66" s="20">
        <f t="shared" si="4"/>
        <v>0</v>
      </c>
      <c r="L66" s="20">
        <f t="shared" si="25"/>
        <v>1</v>
      </c>
      <c r="M66" s="20">
        <f t="shared" si="23"/>
        <v>0</v>
      </c>
      <c r="N66" s="20">
        <f t="shared" si="24"/>
        <v>3</v>
      </c>
      <c r="Q66" s="26">
        <f t="shared" si="22"/>
        <v>43177</v>
      </c>
      <c r="R66" s="20">
        <f t="shared" si="6"/>
        <v>0</v>
      </c>
      <c r="S66">
        <f t="shared" si="7"/>
        <v>0</v>
      </c>
      <c r="T66">
        <f t="shared" si="8"/>
        <v>0</v>
      </c>
      <c r="U66">
        <f t="shared" si="9"/>
        <v>0</v>
      </c>
      <c r="W66" s="26">
        <f t="shared" si="21"/>
        <v>43618</v>
      </c>
      <c r="X66">
        <f t="shared" si="26"/>
        <v>2</v>
      </c>
      <c r="Y66">
        <f t="shared" si="27"/>
        <v>1</v>
      </c>
      <c r="Z66">
        <f t="shared" si="28"/>
        <v>0</v>
      </c>
      <c r="AA66">
        <f t="shared" si="29"/>
        <v>4</v>
      </c>
      <c r="AC66" s="26">
        <v>44652</v>
      </c>
      <c r="AD66">
        <f t="shared" si="30"/>
        <v>6</v>
      </c>
      <c r="AE66">
        <f t="shared" si="15"/>
        <v>6</v>
      </c>
      <c r="AF66">
        <f t="shared" si="16"/>
        <v>10</v>
      </c>
      <c r="AG66">
        <f t="shared" si="17"/>
        <v>9</v>
      </c>
    </row>
    <row r="67" spans="1:33">
      <c r="A67" t="s">
        <v>27</v>
      </c>
      <c r="B67" s="28">
        <v>45036</v>
      </c>
      <c r="C67" s="26">
        <v>44951</v>
      </c>
      <c r="D67" s="26">
        <v>44671</v>
      </c>
      <c r="E67" s="26">
        <v>44811</v>
      </c>
      <c r="F67" s="28">
        <f t="shared" ref="F67:F130" si="31">B67+9</f>
        <v>45045</v>
      </c>
      <c r="H67" s="26">
        <f t="shared" si="18"/>
        <v>44362</v>
      </c>
      <c r="I67">
        <f t="shared" si="19"/>
        <v>128</v>
      </c>
      <c r="J67" s="20">
        <f t="shared" si="3"/>
        <v>0</v>
      </c>
      <c r="K67" s="20">
        <f t="shared" si="4"/>
        <v>0</v>
      </c>
      <c r="L67" s="20">
        <f t="shared" si="25"/>
        <v>1</v>
      </c>
      <c r="M67" s="20">
        <f t="shared" ref="M67:M98" si="32">COUNTIFS(D$3:D$275,"&gt;="&amp;$H67,C$3:C$275,"&lt;="&amp;$H$118)-COUNTIFS(D$3:D$275,"&gt;="&amp;$H68,C$3:C$275,"&lt;="&amp;$H$118)</f>
        <v>5</v>
      </c>
      <c r="N67" s="20">
        <f t="shared" ref="N67:N98" si="33">COUNTIFS(E$3:E$275,"&gt;="&amp;$H67,D$3:D$275,"&lt;="&amp;$H$118)-COUNTIFS(E$3:E$275,"&gt;="&amp;$H68,D$3:D$275,"&lt;="&amp;$H$118)</f>
        <v>1</v>
      </c>
      <c r="Q67" s="26">
        <f t="shared" si="22"/>
        <v>43184</v>
      </c>
      <c r="R67" s="20">
        <f t="shared" si="6"/>
        <v>0</v>
      </c>
      <c r="S67">
        <f t="shared" si="7"/>
        <v>0</v>
      </c>
      <c r="T67">
        <f t="shared" si="8"/>
        <v>0</v>
      </c>
      <c r="U67">
        <f t="shared" si="9"/>
        <v>0</v>
      </c>
      <c r="W67" s="26">
        <f t="shared" si="21"/>
        <v>43632</v>
      </c>
      <c r="X67">
        <f t="shared" si="26"/>
        <v>0</v>
      </c>
      <c r="Y67">
        <f t="shared" si="27"/>
        <v>0</v>
      </c>
      <c r="Z67">
        <f t="shared" si="28"/>
        <v>2</v>
      </c>
      <c r="AA67">
        <f t="shared" si="29"/>
        <v>0</v>
      </c>
      <c r="AC67" s="26">
        <v>44682</v>
      </c>
      <c r="AD67">
        <f t="shared" si="30"/>
        <v>7</v>
      </c>
      <c r="AE67">
        <f t="shared" si="15"/>
        <v>14</v>
      </c>
      <c r="AF67">
        <f t="shared" si="16"/>
        <v>9</v>
      </c>
      <c r="AG67">
        <f t="shared" si="17"/>
        <v>7</v>
      </c>
    </row>
    <row r="68" spans="1:33">
      <c r="A68" t="s">
        <v>22</v>
      </c>
      <c r="B68" s="28">
        <v>44448</v>
      </c>
      <c r="C68" s="26">
        <v>44433</v>
      </c>
      <c r="D68" s="26">
        <v>44364</v>
      </c>
      <c r="E68" s="26">
        <v>44398</v>
      </c>
      <c r="F68" s="28">
        <f t="shared" si="31"/>
        <v>44457</v>
      </c>
      <c r="H68" s="26">
        <f t="shared" si="18"/>
        <v>44376</v>
      </c>
      <c r="I68">
        <f t="shared" si="19"/>
        <v>130</v>
      </c>
      <c r="J68" s="20">
        <f t="shared" ref="J68:J131" si="34">COUNTIF(B$3:B$294,"&gt;="&amp;$H68)-COUNTIF(B$3:B$294,"&gt;="&amp;$H69)</f>
        <v>3</v>
      </c>
      <c r="K68" s="20">
        <f t="shared" ref="K68:K131" si="35">COUNTIF(F$3:F$294,"&gt;="&amp;$H68)-COUNTIF(F$3:F$294,"&gt;="&amp;$H69)</f>
        <v>1</v>
      </c>
      <c r="L68" s="20">
        <f t="shared" ref="L68:L99" si="36">COUNTIFS(C$3:C$275,"&gt;="&amp;$H68,B$3:B$275,"&lt;="&amp;$H$118)-COUNTIFS(C$3:C$275,"&gt;="&amp;$H69,B$3:B$275,"&lt;="&amp;$H$118)</f>
        <v>0</v>
      </c>
      <c r="M68" s="20">
        <f t="shared" si="32"/>
        <v>2</v>
      </c>
      <c r="N68" s="20">
        <f t="shared" si="33"/>
        <v>1</v>
      </c>
      <c r="Q68" s="26">
        <f t="shared" si="22"/>
        <v>43191</v>
      </c>
      <c r="R68" s="20">
        <f t="shared" ref="R68:R131" si="37">COUNTIF(B$3:B$275,"&gt;="&amp;$Q68)-COUNTIF(B$3:B$275,"&gt;="&amp;$Q69)</f>
        <v>0</v>
      </c>
      <c r="S68">
        <f t="shared" ref="S68:S131" si="38">COUNTIF(C$3:C$275,"&gt;="&amp;$Q68)-COUNTIF(C$3:C$275,"&gt;="&amp;$Q69)</f>
        <v>0</v>
      </c>
      <c r="T68">
        <f t="shared" ref="T68:T131" si="39">COUNTIF(D$3:D$275,"&gt;="&amp;$Q68)-COUNTIF(D$3:D$275,"&gt;="&amp;$Q69)</f>
        <v>0</v>
      </c>
      <c r="U68">
        <f t="shared" ref="U68:U131" si="40">COUNTIF(E$3:E$275,"&gt;="&amp;$Q68)-COUNTIF(E$3:E$275,"&gt;="&amp;$Q69)</f>
        <v>0</v>
      </c>
      <c r="W68" s="26">
        <f t="shared" si="21"/>
        <v>43646</v>
      </c>
      <c r="X68">
        <f t="shared" ref="X68:X99" si="41">COUNTIF(B$3:B$275,"&gt;="&amp;$W68)-COUNTIF(B$3:B$275,"&gt;="&amp;$W69)</f>
        <v>0</v>
      </c>
      <c r="Y68">
        <f t="shared" ref="Y68:Y99" si="42">COUNTIF(C$3:C$275,"&gt;="&amp;$W68)-COUNTIF(C$3:C$275,"&gt;="&amp;$W69)</f>
        <v>0</v>
      </c>
      <c r="Z68">
        <f t="shared" ref="Z68:Z99" si="43">COUNTIF(D$3:D$275,"&gt;="&amp;$W68)-COUNTIF(D$3:D$275,"&gt;="&amp;$W69)</f>
        <v>1</v>
      </c>
      <c r="AA68">
        <f t="shared" ref="AA68:AA99" si="44">COUNTIF(E$3:E$275,"&gt;="&amp;$W68)-COUNTIF(E$3:E$275,"&gt;="&amp;$W69)</f>
        <v>0</v>
      </c>
      <c r="AC68" s="26">
        <v>44713</v>
      </c>
      <c r="AD68">
        <f t="shared" ref="AD68:AD87" si="45">COUNTIF(B$3:B$275,"&gt;="&amp;$AC68)-COUNTIF(B$3:B$275,"&gt;="&amp;$AC69)</f>
        <v>5</v>
      </c>
      <c r="AE68">
        <f t="shared" ref="AE68:AE87" si="46">COUNTIF(C$3:C$275,"&gt;="&amp;$AC68)-COUNTIF(C$3:C$275,"&gt;="&amp;$AC69)</f>
        <v>6</v>
      </c>
      <c r="AF68">
        <f t="shared" ref="AF68:AF87" si="47">COUNTIF(D$3:D$275,"&gt;="&amp;$AC68)-COUNTIF(D$3:D$275,"&gt;="&amp;$AC69)</f>
        <v>8</v>
      </c>
      <c r="AG68">
        <f t="shared" ref="AG68:AG87" si="48">COUNTIF(E$3:E$275,"&gt;="&amp;$AC68)-COUNTIF(E$3:E$275,"&gt;="&amp;$AC69)</f>
        <v>6</v>
      </c>
    </row>
    <row r="69" spans="1:33">
      <c r="A69" t="s">
        <v>15</v>
      </c>
      <c r="B69" s="28">
        <v>44678</v>
      </c>
      <c r="C69" s="26">
        <v>44678</v>
      </c>
      <c r="D69" s="26">
        <v>44664</v>
      </c>
      <c r="E69" s="26">
        <v>44671</v>
      </c>
      <c r="F69" s="28">
        <f t="shared" si="31"/>
        <v>44687</v>
      </c>
      <c r="H69" s="26">
        <f t="shared" ref="H69:H80" si="49">H68+14</f>
        <v>44390</v>
      </c>
      <c r="I69">
        <f t="shared" ref="I69:I134" si="50">I68+2</f>
        <v>132</v>
      </c>
      <c r="J69" s="20">
        <f t="shared" si="34"/>
        <v>2</v>
      </c>
      <c r="K69" s="20">
        <f t="shared" si="35"/>
        <v>3</v>
      </c>
      <c r="L69" s="20">
        <f t="shared" si="36"/>
        <v>5</v>
      </c>
      <c r="M69" s="20">
        <f t="shared" si="32"/>
        <v>0</v>
      </c>
      <c r="N69" s="20">
        <f t="shared" si="33"/>
        <v>2</v>
      </c>
      <c r="Q69" s="26">
        <f t="shared" si="22"/>
        <v>43198</v>
      </c>
      <c r="R69" s="20">
        <f t="shared" si="37"/>
        <v>0</v>
      </c>
      <c r="S69">
        <f t="shared" si="38"/>
        <v>0</v>
      </c>
      <c r="T69">
        <f t="shared" si="39"/>
        <v>0</v>
      </c>
      <c r="U69">
        <f t="shared" si="40"/>
        <v>0</v>
      </c>
      <c r="W69" s="26">
        <f t="shared" ref="W69:W132" si="51">W68+14</f>
        <v>43660</v>
      </c>
      <c r="X69">
        <f t="shared" si="41"/>
        <v>0</v>
      </c>
      <c r="Y69">
        <f t="shared" si="42"/>
        <v>2</v>
      </c>
      <c r="Z69">
        <f t="shared" si="43"/>
        <v>1</v>
      </c>
      <c r="AA69">
        <f t="shared" si="44"/>
        <v>0</v>
      </c>
      <c r="AC69" s="26">
        <v>44743</v>
      </c>
      <c r="AD69">
        <f t="shared" si="45"/>
        <v>6</v>
      </c>
      <c r="AE69">
        <f t="shared" si="46"/>
        <v>9</v>
      </c>
      <c r="AF69">
        <f t="shared" si="47"/>
        <v>4</v>
      </c>
      <c r="AG69">
        <f t="shared" si="48"/>
        <v>8</v>
      </c>
    </row>
    <row r="70" spans="1:33">
      <c r="A70" s="17" t="s">
        <v>22</v>
      </c>
      <c r="B70" s="32">
        <v>45257</v>
      </c>
      <c r="C70" s="33">
        <v>45242</v>
      </c>
      <c r="D70" s="33">
        <v>45173</v>
      </c>
      <c r="E70" s="33">
        <v>45207</v>
      </c>
      <c r="F70" s="32">
        <f t="shared" si="31"/>
        <v>45266</v>
      </c>
      <c r="H70" s="26">
        <f t="shared" si="49"/>
        <v>44404</v>
      </c>
      <c r="I70">
        <f t="shared" si="50"/>
        <v>134</v>
      </c>
      <c r="J70" s="20">
        <f t="shared" si="34"/>
        <v>4</v>
      </c>
      <c r="K70" s="20">
        <f t="shared" si="35"/>
        <v>4</v>
      </c>
      <c r="L70" s="20">
        <f t="shared" si="36"/>
        <v>3</v>
      </c>
      <c r="M70" s="20">
        <f t="shared" si="32"/>
        <v>3</v>
      </c>
      <c r="N70" s="20">
        <f t="shared" si="33"/>
        <v>7</v>
      </c>
      <c r="Q70" s="26">
        <f t="shared" si="22"/>
        <v>43205</v>
      </c>
      <c r="R70" s="20">
        <f t="shared" si="37"/>
        <v>0</v>
      </c>
      <c r="S70">
        <f t="shared" si="38"/>
        <v>0</v>
      </c>
      <c r="T70">
        <f t="shared" si="39"/>
        <v>0</v>
      </c>
      <c r="U70">
        <f t="shared" si="40"/>
        <v>0</v>
      </c>
      <c r="W70" s="26">
        <f t="shared" si="51"/>
        <v>43674</v>
      </c>
      <c r="X70">
        <f t="shared" si="41"/>
        <v>1</v>
      </c>
      <c r="Y70">
        <f t="shared" si="42"/>
        <v>0</v>
      </c>
      <c r="Z70">
        <f t="shared" si="43"/>
        <v>2</v>
      </c>
      <c r="AA70">
        <f t="shared" si="44"/>
        <v>0</v>
      </c>
      <c r="AC70" s="26">
        <v>44774</v>
      </c>
      <c r="AD70">
        <f t="shared" si="45"/>
        <v>8</v>
      </c>
      <c r="AE70">
        <f t="shared" si="46"/>
        <v>12</v>
      </c>
      <c r="AF70">
        <f t="shared" si="47"/>
        <v>5</v>
      </c>
      <c r="AG70">
        <f t="shared" si="48"/>
        <v>5</v>
      </c>
    </row>
    <row r="71" spans="1:33">
      <c r="A71" t="s">
        <v>15</v>
      </c>
      <c r="B71" s="28">
        <v>44999</v>
      </c>
      <c r="C71" s="26">
        <v>44999</v>
      </c>
      <c r="D71" s="26">
        <v>44985</v>
      </c>
      <c r="E71" s="26">
        <v>44992</v>
      </c>
      <c r="F71" s="28">
        <f t="shared" si="31"/>
        <v>45008</v>
      </c>
      <c r="H71" s="26">
        <f t="shared" si="49"/>
        <v>44418</v>
      </c>
      <c r="I71">
        <f t="shared" si="50"/>
        <v>136</v>
      </c>
      <c r="J71" s="20">
        <f t="shared" si="34"/>
        <v>3</v>
      </c>
      <c r="K71" s="20">
        <f t="shared" si="35"/>
        <v>3</v>
      </c>
      <c r="L71" s="20">
        <f t="shared" si="36"/>
        <v>2</v>
      </c>
      <c r="M71" s="20">
        <f t="shared" si="32"/>
        <v>5</v>
      </c>
      <c r="N71" s="20">
        <f t="shared" si="33"/>
        <v>3</v>
      </c>
      <c r="Q71" s="26">
        <f t="shared" si="22"/>
        <v>43212</v>
      </c>
      <c r="R71" s="20">
        <f t="shared" si="37"/>
        <v>0</v>
      </c>
      <c r="S71">
        <f t="shared" si="38"/>
        <v>0</v>
      </c>
      <c r="T71">
        <f t="shared" si="39"/>
        <v>0</v>
      </c>
      <c r="U71">
        <f t="shared" si="40"/>
        <v>0</v>
      </c>
      <c r="W71" s="26">
        <f t="shared" si="51"/>
        <v>43688</v>
      </c>
      <c r="X71">
        <f t="shared" si="41"/>
        <v>1</v>
      </c>
      <c r="Y71">
        <f t="shared" si="42"/>
        <v>0</v>
      </c>
      <c r="Z71">
        <f t="shared" si="43"/>
        <v>0</v>
      </c>
      <c r="AA71">
        <f t="shared" si="44"/>
        <v>0</v>
      </c>
      <c r="AC71" s="26">
        <v>44805</v>
      </c>
      <c r="AD71">
        <f t="shared" si="45"/>
        <v>12</v>
      </c>
      <c r="AE71">
        <f t="shared" si="46"/>
        <v>9</v>
      </c>
      <c r="AF71">
        <f t="shared" si="47"/>
        <v>7</v>
      </c>
      <c r="AG71">
        <f t="shared" si="48"/>
        <v>10</v>
      </c>
    </row>
    <row r="72" spans="1:33">
      <c r="A72" t="s">
        <v>22</v>
      </c>
      <c r="B72" s="28">
        <v>45170</v>
      </c>
      <c r="C72" s="26">
        <v>45155</v>
      </c>
      <c r="D72" s="26">
        <v>45086</v>
      </c>
      <c r="E72" s="26">
        <v>45120</v>
      </c>
      <c r="F72" s="28">
        <f t="shared" si="31"/>
        <v>45179</v>
      </c>
      <c r="H72" s="26">
        <f t="shared" si="49"/>
        <v>44432</v>
      </c>
      <c r="I72">
        <f t="shared" si="50"/>
        <v>138</v>
      </c>
      <c r="J72" s="20">
        <f t="shared" si="34"/>
        <v>4</v>
      </c>
      <c r="K72" s="20">
        <f t="shared" si="35"/>
        <v>3</v>
      </c>
      <c r="L72" s="20">
        <f t="shared" si="36"/>
        <v>6</v>
      </c>
      <c r="M72" s="20">
        <f t="shared" si="32"/>
        <v>4</v>
      </c>
      <c r="N72" s="20">
        <f t="shared" si="33"/>
        <v>1</v>
      </c>
      <c r="Q72" s="26">
        <f t="shared" si="22"/>
        <v>43219</v>
      </c>
      <c r="R72" s="20">
        <f t="shared" si="37"/>
        <v>0</v>
      </c>
      <c r="S72">
        <f t="shared" si="38"/>
        <v>0</v>
      </c>
      <c r="T72">
        <f t="shared" si="39"/>
        <v>0</v>
      </c>
      <c r="U72">
        <f t="shared" si="40"/>
        <v>0</v>
      </c>
      <c r="W72" s="26">
        <f t="shared" si="51"/>
        <v>43702</v>
      </c>
      <c r="X72">
        <f t="shared" si="41"/>
        <v>0</v>
      </c>
      <c r="Y72">
        <f t="shared" si="42"/>
        <v>0</v>
      </c>
      <c r="Z72">
        <f t="shared" si="43"/>
        <v>2</v>
      </c>
      <c r="AA72">
        <f t="shared" si="44"/>
        <v>1</v>
      </c>
      <c r="AC72" s="26">
        <v>44835</v>
      </c>
      <c r="AD72">
        <f t="shared" si="45"/>
        <v>13</v>
      </c>
      <c r="AE72">
        <f t="shared" si="46"/>
        <v>8</v>
      </c>
      <c r="AF72">
        <f t="shared" si="47"/>
        <v>6</v>
      </c>
      <c r="AG72">
        <f t="shared" si="48"/>
        <v>8</v>
      </c>
    </row>
    <row r="73" spans="1:33">
      <c r="A73" t="s">
        <v>22</v>
      </c>
      <c r="B73" s="28">
        <v>45148</v>
      </c>
      <c r="C73" s="26">
        <v>45133</v>
      </c>
      <c r="D73" s="26">
        <v>45064</v>
      </c>
      <c r="E73" s="26">
        <v>45098</v>
      </c>
      <c r="F73" s="28">
        <f t="shared" si="31"/>
        <v>45157</v>
      </c>
      <c r="H73" s="26">
        <f t="shared" si="49"/>
        <v>44446</v>
      </c>
      <c r="I73">
        <f t="shared" si="50"/>
        <v>140</v>
      </c>
      <c r="J73" s="20">
        <f t="shared" si="34"/>
        <v>5</v>
      </c>
      <c r="K73" s="20">
        <f t="shared" si="35"/>
        <v>5</v>
      </c>
      <c r="L73" s="20">
        <f t="shared" si="36"/>
        <v>3</v>
      </c>
      <c r="M73" s="20">
        <f t="shared" si="32"/>
        <v>3</v>
      </c>
      <c r="N73" s="20">
        <f t="shared" si="33"/>
        <v>2</v>
      </c>
      <c r="Q73" s="26">
        <f t="shared" ref="Q73:Q136" si="52">Q72+7</f>
        <v>43226</v>
      </c>
      <c r="R73" s="20">
        <f t="shared" si="37"/>
        <v>0</v>
      </c>
      <c r="S73">
        <f t="shared" si="38"/>
        <v>0</v>
      </c>
      <c r="T73">
        <f t="shared" si="39"/>
        <v>0</v>
      </c>
      <c r="U73">
        <f t="shared" si="40"/>
        <v>0</v>
      </c>
      <c r="W73" s="26">
        <f t="shared" si="51"/>
        <v>43716</v>
      </c>
      <c r="X73">
        <f t="shared" si="41"/>
        <v>1</v>
      </c>
      <c r="Y73">
        <f t="shared" si="42"/>
        <v>1</v>
      </c>
      <c r="Z73">
        <f t="shared" si="43"/>
        <v>3</v>
      </c>
      <c r="AA73">
        <f t="shared" si="44"/>
        <v>1</v>
      </c>
      <c r="AC73" s="26">
        <v>44866</v>
      </c>
      <c r="AD73">
        <f t="shared" si="45"/>
        <v>10</v>
      </c>
      <c r="AE73">
        <f t="shared" si="46"/>
        <v>6</v>
      </c>
      <c r="AF73">
        <f t="shared" si="47"/>
        <v>5</v>
      </c>
      <c r="AG73">
        <f t="shared" si="48"/>
        <v>4</v>
      </c>
    </row>
    <row r="74" spans="1:33">
      <c r="A74" t="s">
        <v>22</v>
      </c>
      <c r="B74" s="28">
        <v>44955</v>
      </c>
      <c r="C74" s="26">
        <v>44940</v>
      </c>
      <c r="D74" s="26">
        <v>44871</v>
      </c>
      <c r="E74" s="26">
        <v>44905</v>
      </c>
      <c r="F74" s="28">
        <f t="shared" si="31"/>
        <v>44964</v>
      </c>
      <c r="H74" s="26">
        <f t="shared" si="49"/>
        <v>44460</v>
      </c>
      <c r="I74">
        <f t="shared" si="50"/>
        <v>142</v>
      </c>
      <c r="J74" s="20">
        <f t="shared" si="34"/>
        <v>1</v>
      </c>
      <c r="K74" s="20">
        <f t="shared" si="35"/>
        <v>2</v>
      </c>
      <c r="L74" s="20">
        <f t="shared" si="36"/>
        <v>3</v>
      </c>
      <c r="M74" s="20">
        <f t="shared" si="32"/>
        <v>4</v>
      </c>
      <c r="N74" s="20">
        <f t="shared" si="33"/>
        <v>1</v>
      </c>
      <c r="Q74" s="26">
        <f t="shared" si="52"/>
        <v>43233</v>
      </c>
      <c r="R74" s="20">
        <f t="shared" si="37"/>
        <v>0</v>
      </c>
      <c r="S74">
        <f t="shared" si="38"/>
        <v>0</v>
      </c>
      <c r="T74">
        <f t="shared" si="39"/>
        <v>0</v>
      </c>
      <c r="U74">
        <f t="shared" si="40"/>
        <v>0</v>
      </c>
      <c r="W74" s="26">
        <f t="shared" si="51"/>
        <v>43730</v>
      </c>
      <c r="X74">
        <f t="shared" si="41"/>
        <v>0</v>
      </c>
      <c r="Y74">
        <f t="shared" si="42"/>
        <v>0</v>
      </c>
      <c r="Z74">
        <f t="shared" si="43"/>
        <v>0</v>
      </c>
      <c r="AA74">
        <f t="shared" si="44"/>
        <v>0</v>
      </c>
      <c r="AC74" s="26">
        <v>44896</v>
      </c>
      <c r="AD74">
        <f t="shared" si="45"/>
        <v>6</v>
      </c>
      <c r="AE74">
        <f t="shared" si="46"/>
        <v>4</v>
      </c>
      <c r="AF74">
        <f t="shared" si="47"/>
        <v>3</v>
      </c>
      <c r="AG74">
        <f t="shared" si="48"/>
        <v>3</v>
      </c>
    </row>
    <row r="75" spans="1:33">
      <c r="A75" t="s">
        <v>22</v>
      </c>
      <c r="B75" s="28">
        <v>45188</v>
      </c>
      <c r="C75" s="26">
        <v>45173</v>
      </c>
      <c r="D75" s="26">
        <v>45104</v>
      </c>
      <c r="E75" s="26">
        <v>45138</v>
      </c>
      <c r="F75" s="28">
        <f t="shared" si="31"/>
        <v>45197</v>
      </c>
      <c r="H75" s="26">
        <f t="shared" si="49"/>
        <v>44474</v>
      </c>
      <c r="I75">
        <f t="shared" si="50"/>
        <v>144</v>
      </c>
      <c r="J75" s="20">
        <f t="shared" si="34"/>
        <v>1</v>
      </c>
      <c r="K75" s="20">
        <f t="shared" si="35"/>
        <v>1</v>
      </c>
      <c r="L75" s="20">
        <f t="shared" si="36"/>
        <v>1</v>
      </c>
      <c r="M75" s="20">
        <f t="shared" si="32"/>
        <v>6</v>
      </c>
      <c r="N75" s="20">
        <f t="shared" si="33"/>
        <v>4</v>
      </c>
      <c r="Q75" s="26">
        <f t="shared" si="52"/>
        <v>43240</v>
      </c>
      <c r="R75" s="20">
        <f t="shared" si="37"/>
        <v>0</v>
      </c>
      <c r="S75">
        <f t="shared" si="38"/>
        <v>0</v>
      </c>
      <c r="T75">
        <f t="shared" si="39"/>
        <v>0</v>
      </c>
      <c r="U75">
        <f t="shared" si="40"/>
        <v>0</v>
      </c>
      <c r="W75" s="26">
        <f t="shared" si="51"/>
        <v>43744</v>
      </c>
      <c r="X75">
        <f t="shared" si="41"/>
        <v>1</v>
      </c>
      <c r="Y75">
        <f t="shared" si="42"/>
        <v>1</v>
      </c>
      <c r="Z75">
        <f t="shared" si="43"/>
        <v>1</v>
      </c>
      <c r="AA75">
        <f t="shared" si="44"/>
        <v>1</v>
      </c>
      <c r="AC75" s="26">
        <v>44927</v>
      </c>
      <c r="AD75">
        <f t="shared" si="45"/>
        <v>5</v>
      </c>
      <c r="AE75">
        <f t="shared" si="46"/>
        <v>7</v>
      </c>
      <c r="AF75">
        <f t="shared" si="47"/>
        <v>7</v>
      </c>
      <c r="AG75">
        <f t="shared" si="48"/>
        <v>5</v>
      </c>
    </row>
    <row r="76" spans="1:33">
      <c r="A76" s="17" t="s">
        <v>27</v>
      </c>
      <c r="B76" s="32">
        <v>44808</v>
      </c>
      <c r="C76" s="33">
        <v>44723</v>
      </c>
      <c r="D76" s="33">
        <v>44443</v>
      </c>
      <c r="E76" s="33">
        <v>44583</v>
      </c>
      <c r="F76" s="32">
        <f t="shared" si="31"/>
        <v>44817</v>
      </c>
      <c r="H76" s="26">
        <f t="shared" si="49"/>
        <v>44488</v>
      </c>
      <c r="I76">
        <f t="shared" si="50"/>
        <v>146</v>
      </c>
      <c r="J76" s="20">
        <f t="shared" si="34"/>
        <v>3</v>
      </c>
      <c r="K76" s="20">
        <f t="shared" si="35"/>
        <v>2</v>
      </c>
      <c r="L76" s="20">
        <f t="shared" si="36"/>
        <v>4</v>
      </c>
      <c r="M76" s="20">
        <f t="shared" si="32"/>
        <v>3</v>
      </c>
      <c r="N76" s="20">
        <f t="shared" si="33"/>
        <v>2</v>
      </c>
      <c r="Q76" s="26">
        <f t="shared" si="52"/>
        <v>43247</v>
      </c>
      <c r="R76" s="20">
        <f t="shared" si="37"/>
        <v>0</v>
      </c>
      <c r="S76">
        <f t="shared" si="38"/>
        <v>1</v>
      </c>
      <c r="T76">
        <f t="shared" si="39"/>
        <v>0</v>
      </c>
      <c r="U76">
        <f t="shared" si="40"/>
        <v>0</v>
      </c>
      <c r="W76" s="26">
        <f t="shared" si="51"/>
        <v>43758</v>
      </c>
      <c r="X76">
        <f t="shared" si="41"/>
        <v>1</v>
      </c>
      <c r="Y76">
        <f t="shared" si="42"/>
        <v>0</v>
      </c>
      <c r="Z76">
        <f t="shared" si="43"/>
        <v>0</v>
      </c>
      <c r="AA76">
        <f t="shared" si="44"/>
        <v>0</v>
      </c>
      <c r="AC76" s="26">
        <v>44958</v>
      </c>
      <c r="AD76">
        <f t="shared" si="45"/>
        <v>5</v>
      </c>
      <c r="AE76">
        <f t="shared" si="46"/>
        <v>5</v>
      </c>
      <c r="AF76">
        <f t="shared" si="47"/>
        <v>6</v>
      </c>
      <c r="AG76">
        <f t="shared" si="48"/>
        <v>9</v>
      </c>
    </row>
    <row r="77" spans="1:33">
      <c r="A77" t="s">
        <v>30</v>
      </c>
      <c r="B77" s="28">
        <v>44398</v>
      </c>
      <c r="C77" s="26">
        <v>44033</v>
      </c>
      <c r="D77" s="26">
        <v>43668</v>
      </c>
      <c r="E77" s="26">
        <v>43850</v>
      </c>
      <c r="F77" s="28">
        <f t="shared" si="31"/>
        <v>44407</v>
      </c>
      <c r="H77" s="26">
        <f t="shared" si="49"/>
        <v>44502</v>
      </c>
      <c r="I77">
        <f t="shared" si="50"/>
        <v>148</v>
      </c>
      <c r="J77" s="20">
        <f t="shared" si="34"/>
        <v>2</v>
      </c>
      <c r="K77" s="20">
        <f t="shared" si="35"/>
        <v>4</v>
      </c>
      <c r="L77" s="20">
        <f t="shared" si="36"/>
        <v>4</v>
      </c>
      <c r="M77" s="20">
        <f t="shared" si="32"/>
        <v>4</v>
      </c>
      <c r="N77" s="20">
        <f t="shared" si="33"/>
        <v>5</v>
      </c>
      <c r="Q77" s="26">
        <f t="shared" si="52"/>
        <v>43254</v>
      </c>
      <c r="R77" s="20">
        <f t="shared" si="37"/>
        <v>0</v>
      </c>
      <c r="S77">
        <f t="shared" si="38"/>
        <v>0</v>
      </c>
      <c r="T77">
        <f t="shared" si="39"/>
        <v>0</v>
      </c>
      <c r="U77">
        <f t="shared" si="40"/>
        <v>0</v>
      </c>
      <c r="W77" s="26">
        <f t="shared" si="51"/>
        <v>43772</v>
      </c>
      <c r="X77">
        <f t="shared" si="41"/>
        <v>0</v>
      </c>
      <c r="Y77">
        <f t="shared" si="42"/>
        <v>1</v>
      </c>
      <c r="Z77">
        <f t="shared" si="43"/>
        <v>0</v>
      </c>
      <c r="AA77">
        <f t="shared" si="44"/>
        <v>3</v>
      </c>
      <c r="AC77" s="26">
        <v>44986</v>
      </c>
      <c r="AD77">
        <f t="shared" si="45"/>
        <v>12</v>
      </c>
      <c r="AE77">
        <f t="shared" si="46"/>
        <v>14</v>
      </c>
      <c r="AF77">
        <f t="shared" si="47"/>
        <v>5</v>
      </c>
      <c r="AG77">
        <f t="shared" si="48"/>
        <v>9</v>
      </c>
    </row>
    <row r="78" spans="1:33">
      <c r="A78" t="s">
        <v>15</v>
      </c>
      <c r="B78" s="28">
        <v>44623</v>
      </c>
      <c r="C78" s="26">
        <v>44623</v>
      </c>
      <c r="D78" s="26">
        <v>44609</v>
      </c>
      <c r="E78" s="26">
        <v>44616</v>
      </c>
      <c r="F78" s="28">
        <f t="shared" si="31"/>
        <v>44632</v>
      </c>
      <c r="H78" s="26">
        <f t="shared" si="49"/>
        <v>44516</v>
      </c>
      <c r="I78">
        <f t="shared" si="50"/>
        <v>150</v>
      </c>
      <c r="J78" s="20">
        <f t="shared" si="34"/>
        <v>2</v>
      </c>
      <c r="K78" s="20">
        <f t="shared" si="35"/>
        <v>0</v>
      </c>
      <c r="L78" s="20">
        <f t="shared" si="36"/>
        <v>1</v>
      </c>
      <c r="M78" s="20">
        <f t="shared" si="32"/>
        <v>2</v>
      </c>
      <c r="N78" s="20">
        <f t="shared" si="33"/>
        <v>3</v>
      </c>
      <c r="Q78" s="26">
        <f t="shared" si="52"/>
        <v>43261</v>
      </c>
      <c r="R78" s="20">
        <f t="shared" si="37"/>
        <v>0</v>
      </c>
      <c r="S78">
        <f t="shared" si="38"/>
        <v>0</v>
      </c>
      <c r="T78">
        <f t="shared" si="39"/>
        <v>0</v>
      </c>
      <c r="U78">
        <f t="shared" si="40"/>
        <v>0</v>
      </c>
      <c r="W78" s="26">
        <f t="shared" si="51"/>
        <v>43786</v>
      </c>
      <c r="X78">
        <f t="shared" si="41"/>
        <v>0</v>
      </c>
      <c r="Y78">
        <f t="shared" si="42"/>
        <v>0</v>
      </c>
      <c r="Z78">
        <f t="shared" si="43"/>
        <v>1</v>
      </c>
      <c r="AA78">
        <f t="shared" si="44"/>
        <v>0</v>
      </c>
      <c r="AC78" s="26">
        <v>45017</v>
      </c>
      <c r="AD78">
        <f t="shared" si="45"/>
        <v>8</v>
      </c>
      <c r="AE78">
        <f t="shared" si="46"/>
        <v>2</v>
      </c>
      <c r="AF78">
        <f t="shared" si="47"/>
        <v>4</v>
      </c>
      <c r="AG78">
        <f t="shared" si="48"/>
        <v>7</v>
      </c>
    </row>
    <row r="79" spans="1:33">
      <c r="A79" t="s">
        <v>22</v>
      </c>
      <c r="B79" s="28">
        <v>44699</v>
      </c>
      <c r="C79" s="26">
        <v>44684</v>
      </c>
      <c r="D79" s="26">
        <v>44615</v>
      </c>
      <c r="E79" s="26">
        <v>44649</v>
      </c>
      <c r="F79" s="28">
        <f t="shared" si="31"/>
        <v>44708</v>
      </c>
      <c r="H79" s="26">
        <f t="shared" si="49"/>
        <v>44530</v>
      </c>
      <c r="I79">
        <f t="shared" si="50"/>
        <v>152</v>
      </c>
      <c r="J79" s="20">
        <f t="shared" si="34"/>
        <v>2</v>
      </c>
      <c r="K79" s="20">
        <f t="shared" si="35"/>
        <v>4</v>
      </c>
      <c r="L79" s="20">
        <f t="shared" si="36"/>
        <v>1</v>
      </c>
      <c r="M79" s="20">
        <f t="shared" si="32"/>
        <v>4</v>
      </c>
      <c r="N79" s="20">
        <f t="shared" si="33"/>
        <v>2</v>
      </c>
      <c r="Q79" s="26">
        <f t="shared" si="52"/>
        <v>43268</v>
      </c>
      <c r="R79" s="20">
        <f t="shared" si="37"/>
        <v>0</v>
      </c>
      <c r="S79">
        <f t="shared" si="38"/>
        <v>0</v>
      </c>
      <c r="T79">
        <f t="shared" si="39"/>
        <v>0</v>
      </c>
      <c r="U79">
        <f t="shared" si="40"/>
        <v>0</v>
      </c>
      <c r="W79" s="26">
        <f t="shared" si="51"/>
        <v>43800</v>
      </c>
      <c r="X79">
        <f t="shared" si="41"/>
        <v>2</v>
      </c>
      <c r="Y79">
        <f t="shared" si="42"/>
        <v>3</v>
      </c>
      <c r="Z79">
        <f t="shared" si="43"/>
        <v>1</v>
      </c>
      <c r="AA79">
        <f t="shared" si="44"/>
        <v>1</v>
      </c>
      <c r="AC79" s="26">
        <v>45047</v>
      </c>
      <c r="AD79">
        <f t="shared" si="45"/>
        <v>15</v>
      </c>
      <c r="AE79">
        <f t="shared" si="46"/>
        <v>8</v>
      </c>
      <c r="AF79">
        <f t="shared" si="47"/>
        <v>8</v>
      </c>
      <c r="AG79">
        <f t="shared" si="48"/>
        <v>7</v>
      </c>
    </row>
    <row r="80" spans="1:33">
      <c r="A80" t="s">
        <v>15</v>
      </c>
      <c r="B80" s="28">
        <v>44284</v>
      </c>
      <c r="C80" s="26">
        <v>44284</v>
      </c>
      <c r="D80" s="26">
        <v>44270</v>
      </c>
      <c r="E80" s="26">
        <v>44277</v>
      </c>
      <c r="F80" s="28">
        <f t="shared" si="31"/>
        <v>44293</v>
      </c>
      <c r="H80" s="26">
        <f t="shared" si="49"/>
        <v>44544</v>
      </c>
      <c r="I80">
        <f t="shared" si="50"/>
        <v>154</v>
      </c>
      <c r="J80" s="20">
        <f t="shared" si="34"/>
        <v>3</v>
      </c>
      <c r="K80" s="20">
        <f t="shared" si="35"/>
        <v>2</v>
      </c>
      <c r="L80" s="20">
        <f t="shared" si="36"/>
        <v>3</v>
      </c>
      <c r="M80" s="20">
        <f t="shared" si="32"/>
        <v>2</v>
      </c>
      <c r="N80" s="20">
        <f t="shared" si="33"/>
        <v>4</v>
      </c>
      <c r="Q80" s="26">
        <f t="shared" si="52"/>
        <v>43275</v>
      </c>
      <c r="R80" s="20">
        <f t="shared" si="37"/>
        <v>0</v>
      </c>
      <c r="S80">
        <f t="shared" si="38"/>
        <v>0</v>
      </c>
      <c r="T80">
        <f t="shared" si="39"/>
        <v>0</v>
      </c>
      <c r="U80">
        <f t="shared" si="40"/>
        <v>0</v>
      </c>
      <c r="W80" s="26">
        <f t="shared" si="51"/>
        <v>43814</v>
      </c>
      <c r="X80">
        <f t="shared" si="41"/>
        <v>0</v>
      </c>
      <c r="Y80">
        <f t="shared" si="42"/>
        <v>0</v>
      </c>
      <c r="Z80">
        <f t="shared" si="43"/>
        <v>2</v>
      </c>
      <c r="AA80">
        <f t="shared" si="44"/>
        <v>3</v>
      </c>
      <c r="AC80" s="26">
        <v>45078</v>
      </c>
      <c r="AD80">
        <f t="shared" si="45"/>
        <v>10</v>
      </c>
      <c r="AE80">
        <f t="shared" si="46"/>
        <v>11</v>
      </c>
      <c r="AF80">
        <f t="shared" si="47"/>
        <v>9</v>
      </c>
      <c r="AG80">
        <f t="shared" si="48"/>
        <v>5</v>
      </c>
    </row>
    <row r="81" spans="1:33">
      <c r="A81" t="s">
        <v>22</v>
      </c>
      <c r="B81" s="28">
        <v>44773</v>
      </c>
      <c r="C81" s="26">
        <v>44758</v>
      </c>
      <c r="D81" s="26">
        <v>44689</v>
      </c>
      <c r="E81" s="26">
        <v>44723</v>
      </c>
      <c r="F81" s="28">
        <f t="shared" si="31"/>
        <v>44782</v>
      </c>
      <c r="H81" s="26">
        <f>H80+14</f>
        <v>44558</v>
      </c>
      <c r="I81">
        <f t="shared" si="50"/>
        <v>156</v>
      </c>
      <c r="J81" s="20">
        <f t="shared" si="34"/>
        <v>4</v>
      </c>
      <c r="K81" s="20">
        <f t="shared" si="35"/>
        <v>5</v>
      </c>
      <c r="L81" s="20">
        <f t="shared" si="36"/>
        <v>2</v>
      </c>
      <c r="M81" s="20">
        <f t="shared" si="32"/>
        <v>2</v>
      </c>
      <c r="N81" s="20">
        <f t="shared" si="33"/>
        <v>2</v>
      </c>
      <c r="Q81" s="26">
        <f t="shared" si="52"/>
        <v>43282</v>
      </c>
      <c r="R81" s="20">
        <f t="shared" si="37"/>
        <v>0</v>
      </c>
      <c r="S81">
        <f t="shared" si="38"/>
        <v>0</v>
      </c>
      <c r="T81">
        <f t="shared" si="39"/>
        <v>0</v>
      </c>
      <c r="U81">
        <f t="shared" si="40"/>
        <v>0</v>
      </c>
      <c r="W81" s="26">
        <f t="shared" si="51"/>
        <v>43828</v>
      </c>
      <c r="X81">
        <f t="shared" si="41"/>
        <v>2</v>
      </c>
      <c r="Y81">
        <f t="shared" si="42"/>
        <v>2</v>
      </c>
      <c r="Z81">
        <f t="shared" si="43"/>
        <v>1</v>
      </c>
      <c r="AA81">
        <f t="shared" si="44"/>
        <v>1</v>
      </c>
      <c r="AC81" s="26">
        <v>45108</v>
      </c>
      <c r="AD81">
        <f t="shared" si="45"/>
        <v>5</v>
      </c>
      <c r="AE81">
        <f t="shared" si="46"/>
        <v>7</v>
      </c>
      <c r="AF81">
        <f t="shared" si="47"/>
        <v>8</v>
      </c>
      <c r="AG81">
        <f t="shared" si="48"/>
        <v>11</v>
      </c>
    </row>
    <row r="82" spans="1:33">
      <c r="A82" s="17" t="s">
        <v>27</v>
      </c>
      <c r="B82" s="32">
        <v>44908</v>
      </c>
      <c r="C82" s="33">
        <v>44823</v>
      </c>
      <c r="D82" s="33">
        <v>44543</v>
      </c>
      <c r="E82" s="33">
        <v>44683</v>
      </c>
      <c r="F82" s="32">
        <f t="shared" si="31"/>
        <v>44917</v>
      </c>
      <c r="H82" s="26">
        <f t="shared" ref="H82:H134" si="53">H81+14</f>
        <v>44572</v>
      </c>
      <c r="I82">
        <f t="shared" si="50"/>
        <v>158</v>
      </c>
      <c r="J82" s="20">
        <f t="shared" si="34"/>
        <v>1</v>
      </c>
      <c r="K82" s="20">
        <f t="shared" si="35"/>
        <v>0</v>
      </c>
      <c r="L82" s="20">
        <f t="shared" si="36"/>
        <v>3</v>
      </c>
      <c r="M82" s="20">
        <f t="shared" si="32"/>
        <v>3</v>
      </c>
      <c r="N82" s="20">
        <f t="shared" si="33"/>
        <v>2</v>
      </c>
      <c r="Q82" s="26">
        <f t="shared" si="52"/>
        <v>43289</v>
      </c>
      <c r="R82" s="20">
        <f t="shared" si="37"/>
        <v>0</v>
      </c>
      <c r="S82">
        <f t="shared" si="38"/>
        <v>0</v>
      </c>
      <c r="T82">
        <f t="shared" si="39"/>
        <v>0</v>
      </c>
      <c r="U82">
        <f t="shared" si="40"/>
        <v>0</v>
      </c>
      <c r="W82" s="26">
        <f t="shared" si="51"/>
        <v>43842</v>
      </c>
      <c r="X82">
        <f t="shared" si="41"/>
        <v>0</v>
      </c>
      <c r="Y82">
        <f t="shared" si="42"/>
        <v>0</v>
      </c>
      <c r="Z82">
        <f t="shared" si="43"/>
        <v>1</v>
      </c>
      <c r="AA82">
        <f t="shared" si="44"/>
        <v>1</v>
      </c>
      <c r="AC82" s="26">
        <v>45139</v>
      </c>
      <c r="AD82">
        <f t="shared" si="45"/>
        <v>15</v>
      </c>
      <c r="AE82">
        <f t="shared" si="46"/>
        <v>13</v>
      </c>
      <c r="AF82">
        <f t="shared" si="47"/>
        <v>7</v>
      </c>
      <c r="AG82">
        <f t="shared" si="48"/>
        <v>8</v>
      </c>
    </row>
    <row r="83" spans="1:33">
      <c r="A83" t="s">
        <v>15</v>
      </c>
      <c r="B83" s="28">
        <v>45139</v>
      </c>
      <c r="C83" s="26">
        <v>45139</v>
      </c>
      <c r="D83" s="26">
        <v>45125</v>
      </c>
      <c r="E83" s="26">
        <v>45132</v>
      </c>
      <c r="F83" s="28">
        <f t="shared" si="31"/>
        <v>45148</v>
      </c>
      <c r="H83" s="26">
        <f t="shared" si="53"/>
        <v>44586</v>
      </c>
      <c r="I83">
        <f t="shared" si="50"/>
        <v>160</v>
      </c>
      <c r="J83" s="20">
        <f t="shared" si="34"/>
        <v>5</v>
      </c>
      <c r="K83" s="20">
        <f t="shared" si="35"/>
        <v>3</v>
      </c>
      <c r="L83" s="20">
        <f t="shared" si="36"/>
        <v>4</v>
      </c>
      <c r="M83" s="20">
        <f t="shared" si="32"/>
        <v>4</v>
      </c>
      <c r="N83" s="20">
        <f t="shared" si="33"/>
        <v>7</v>
      </c>
      <c r="Q83" s="26">
        <f t="shared" si="52"/>
        <v>43296</v>
      </c>
      <c r="R83" s="20">
        <f t="shared" si="37"/>
        <v>0</v>
      </c>
      <c r="S83">
        <f t="shared" si="38"/>
        <v>0</v>
      </c>
      <c r="T83">
        <f t="shared" si="39"/>
        <v>0</v>
      </c>
      <c r="U83">
        <f t="shared" si="40"/>
        <v>0</v>
      </c>
      <c r="W83" s="26">
        <f t="shared" si="51"/>
        <v>43856</v>
      </c>
      <c r="X83">
        <f t="shared" si="41"/>
        <v>0</v>
      </c>
      <c r="Y83">
        <f t="shared" si="42"/>
        <v>0</v>
      </c>
      <c r="Z83">
        <f t="shared" si="43"/>
        <v>0</v>
      </c>
      <c r="AA83">
        <f t="shared" si="44"/>
        <v>1</v>
      </c>
      <c r="AC83" s="26">
        <v>45170</v>
      </c>
      <c r="AD83">
        <f t="shared" si="45"/>
        <v>9</v>
      </c>
      <c r="AE83">
        <f t="shared" si="46"/>
        <v>7</v>
      </c>
      <c r="AF83">
        <f t="shared" si="47"/>
        <v>3</v>
      </c>
      <c r="AG83">
        <f t="shared" si="48"/>
        <v>3</v>
      </c>
    </row>
    <row r="84" spans="1:33">
      <c r="A84" t="s">
        <v>30</v>
      </c>
      <c r="B84" s="28">
        <v>45050</v>
      </c>
      <c r="C84" s="26">
        <v>44685</v>
      </c>
      <c r="D84" s="26">
        <v>44320</v>
      </c>
      <c r="E84" s="26">
        <v>44502</v>
      </c>
      <c r="F84" s="28">
        <f t="shared" si="31"/>
        <v>45059</v>
      </c>
      <c r="H84" s="26">
        <f t="shared" si="53"/>
        <v>44600</v>
      </c>
      <c r="I84">
        <f t="shared" si="50"/>
        <v>162</v>
      </c>
      <c r="J84" s="20">
        <f t="shared" si="34"/>
        <v>3</v>
      </c>
      <c r="K84" s="20">
        <f t="shared" si="35"/>
        <v>6</v>
      </c>
      <c r="L84" s="20">
        <f t="shared" si="36"/>
        <v>3</v>
      </c>
      <c r="M84" s="20">
        <f t="shared" si="32"/>
        <v>2</v>
      </c>
      <c r="N84" s="20">
        <f t="shared" si="33"/>
        <v>3</v>
      </c>
      <c r="Q84" s="26">
        <f t="shared" si="52"/>
        <v>43303</v>
      </c>
      <c r="R84" s="20">
        <f t="shared" si="37"/>
        <v>0</v>
      </c>
      <c r="S84">
        <f t="shared" si="38"/>
        <v>0</v>
      </c>
      <c r="T84">
        <f t="shared" si="39"/>
        <v>0</v>
      </c>
      <c r="U84">
        <f t="shared" si="40"/>
        <v>0</v>
      </c>
      <c r="W84" s="26">
        <f t="shared" si="51"/>
        <v>43870</v>
      </c>
      <c r="X84">
        <f t="shared" si="41"/>
        <v>0</v>
      </c>
      <c r="Y84">
        <f t="shared" si="42"/>
        <v>0</v>
      </c>
      <c r="Z84">
        <f t="shared" si="43"/>
        <v>3</v>
      </c>
      <c r="AA84">
        <f t="shared" si="44"/>
        <v>0</v>
      </c>
      <c r="AC84" s="26">
        <v>45200</v>
      </c>
      <c r="AD84">
        <f t="shared" si="45"/>
        <v>3</v>
      </c>
      <c r="AE84">
        <f t="shared" si="46"/>
        <v>2</v>
      </c>
      <c r="AF84">
        <f t="shared" si="47"/>
        <v>2</v>
      </c>
      <c r="AG84">
        <f t="shared" si="48"/>
        <v>4</v>
      </c>
    </row>
    <row r="85" spans="1:33">
      <c r="A85" t="s">
        <v>27</v>
      </c>
      <c r="B85" s="28">
        <v>44555</v>
      </c>
      <c r="C85" s="26">
        <v>44470</v>
      </c>
      <c r="D85" s="26">
        <v>44190</v>
      </c>
      <c r="E85" s="26">
        <v>44330</v>
      </c>
      <c r="F85" s="28">
        <f t="shared" si="31"/>
        <v>44564</v>
      </c>
      <c r="H85" s="26">
        <f t="shared" si="53"/>
        <v>44614</v>
      </c>
      <c r="I85">
        <f t="shared" si="50"/>
        <v>164</v>
      </c>
      <c r="J85" s="20">
        <f t="shared" si="34"/>
        <v>2</v>
      </c>
      <c r="K85" s="20">
        <f t="shared" si="35"/>
        <v>1</v>
      </c>
      <c r="L85" s="20">
        <f t="shared" si="36"/>
        <v>4</v>
      </c>
      <c r="M85" s="20">
        <f t="shared" si="32"/>
        <v>3</v>
      </c>
      <c r="N85" s="20">
        <f t="shared" si="33"/>
        <v>5</v>
      </c>
      <c r="Q85" s="26">
        <f t="shared" si="52"/>
        <v>43310</v>
      </c>
      <c r="R85" s="20">
        <f t="shared" si="37"/>
        <v>0</v>
      </c>
      <c r="S85">
        <f t="shared" si="38"/>
        <v>0</v>
      </c>
      <c r="T85">
        <f t="shared" si="39"/>
        <v>0</v>
      </c>
      <c r="U85">
        <f t="shared" si="40"/>
        <v>0</v>
      </c>
      <c r="W85" s="26">
        <f t="shared" si="51"/>
        <v>43884</v>
      </c>
      <c r="X85">
        <f t="shared" si="41"/>
        <v>0</v>
      </c>
      <c r="Y85">
        <f t="shared" si="42"/>
        <v>0</v>
      </c>
      <c r="Z85">
        <f t="shared" si="43"/>
        <v>0</v>
      </c>
      <c r="AA85">
        <f t="shared" si="44"/>
        <v>2</v>
      </c>
      <c r="AC85" s="26">
        <v>45231</v>
      </c>
      <c r="AD85">
        <f t="shared" si="45"/>
        <v>8</v>
      </c>
      <c r="AE85">
        <f t="shared" si="46"/>
        <v>5</v>
      </c>
      <c r="AF85">
        <f t="shared" si="47"/>
        <v>0</v>
      </c>
      <c r="AG85">
        <f t="shared" si="48"/>
        <v>1</v>
      </c>
    </row>
    <row r="86" spans="1:33">
      <c r="A86" t="s">
        <v>22</v>
      </c>
      <c r="B86" s="28">
        <v>44294</v>
      </c>
      <c r="C86" s="26">
        <v>44279</v>
      </c>
      <c r="D86" s="26">
        <v>44210</v>
      </c>
      <c r="E86" s="26">
        <v>44244</v>
      </c>
      <c r="F86" s="28">
        <f t="shared" si="31"/>
        <v>44303</v>
      </c>
      <c r="H86" s="26">
        <f t="shared" si="53"/>
        <v>44628</v>
      </c>
      <c r="I86">
        <f t="shared" si="50"/>
        <v>166</v>
      </c>
      <c r="J86" s="20">
        <f t="shared" si="34"/>
        <v>2</v>
      </c>
      <c r="K86" s="20">
        <f t="shared" si="35"/>
        <v>3</v>
      </c>
      <c r="L86" s="20">
        <f t="shared" si="36"/>
        <v>1</v>
      </c>
      <c r="M86" s="20">
        <f t="shared" si="32"/>
        <v>3</v>
      </c>
      <c r="N86" s="20">
        <f t="shared" si="33"/>
        <v>4</v>
      </c>
      <c r="Q86" s="26">
        <f t="shared" si="52"/>
        <v>43317</v>
      </c>
      <c r="R86" s="20">
        <f t="shared" si="37"/>
        <v>0</v>
      </c>
      <c r="S86">
        <f t="shared" si="38"/>
        <v>0</v>
      </c>
      <c r="T86">
        <f t="shared" si="39"/>
        <v>0</v>
      </c>
      <c r="U86">
        <f t="shared" si="40"/>
        <v>0</v>
      </c>
      <c r="W86" s="26">
        <f t="shared" si="51"/>
        <v>43898</v>
      </c>
      <c r="X86">
        <f t="shared" si="41"/>
        <v>0</v>
      </c>
      <c r="Y86">
        <f t="shared" si="42"/>
        <v>0</v>
      </c>
      <c r="Z86">
        <f t="shared" si="43"/>
        <v>1</v>
      </c>
      <c r="AA86">
        <f t="shared" si="44"/>
        <v>2</v>
      </c>
      <c r="AC86" s="26">
        <v>45261</v>
      </c>
      <c r="AD86">
        <f t="shared" si="45"/>
        <v>2</v>
      </c>
      <c r="AE86">
        <f t="shared" si="46"/>
        <v>0</v>
      </c>
      <c r="AF86">
        <f t="shared" si="47"/>
        <v>0</v>
      </c>
      <c r="AG86">
        <f t="shared" si="48"/>
        <v>0</v>
      </c>
    </row>
    <row r="87" spans="1:33">
      <c r="A87" t="s">
        <v>27</v>
      </c>
      <c r="B87" s="28">
        <v>45183</v>
      </c>
      <c r="C87" s="26">
        <v>45098</v>
      </c>
      <c r="D87" s="26">
        <v>44818</v>
      </c>
      <c r="E87" s="26">
        <v>44958</v>
      </c>
      <c r="F87" s="28">
        <f t="shared" si="31"/>
        <v>45192</v>
      </c>
      <c r="H87" s="26">
        <f t="shared" si="53"/>
        <v>44642</v>
      </c>
      <c r="I87">
        <f t="shared" si="50"/>
        <v>168</v>
      </c>
      <c r="J87" s="20">
        <f t="shared" si="34"/>
        <v>2</v>
      </c>
      <c r="K87" s="20">
        <f t="shared" si="35"/>
        <v>2</v>
      </c>
      <c r="L87" s="20">
        <f t="shared" si="36"/>
        <v>2</v>
      </c>
      <c r="M87" s="20">
        <f t="shared" si="32"/>
        <v>1</v>
      </c>
      <c r="N87" s="20">
        <f t="shared" si="33"/>
        <v>5</v>
      </c>
      <c r="Q87" s="26">
        <f t="shared" si="52"/>
        <v>43324</v>
      </c>
      <c r="R87" s="20">
        <f t="shared" si="37"/>
        <v>0</v>
      </c>
      <c r="S87">
        <f t="shared" si="38"/>
        <v>0</v>
      </c>
      <c r="T87">
        <f t="shared" si="39"/>
        <v>0</v>
      </c>
      <c r="U87">
        <f t="shared" si="40"/>
        <v>0</v>
      </c>
      <c r="W87" s="26">
        <f t="shared" si="51"/>
        <v>43912</v>
      </c>
      <c r="X87">
        <f t="shared" si="41"/>
        <v>0</v>
      </c>
      <c r="Y87">
        <f t="shared" si="42"/>
        <v>2</v>
      </c>
      <c r="Z87">
        <f t="shared" si="43"/>
        <v>2</v>
      </c>
      <c r="AA87">
        <f t="shared" si="44"/>
        <v>1</v>
      </c>
      <c r="AC87" s="26">
        <v>45292</v>
      </c>
      <c r="AD87">
        <f t="shared" si="45"/>
        <v>0</v>
      </c>
      <c r="AE87">
        <f t="shared" si="46"/>
        <v>0</v>
      </c>
      <c r="AF87">
        <f t="shared" si="47"/>
        <v>0</v>
      </c>
      <c r="AG87">
        <f t="shared" si="48"/>
        <v>0</v>
      </c>
    </row>
    <row r="88" spans="1:33">
      <c r="A88" t="s">
        <v>15</v>
      </c>
      <c r="B88" s="28">
        <v>44320</v>
      </c>
      <c r="C88" s="26">
        <v>44320</v>
      </c>
      <c r="D88" s="26">
        <v>44306</v>
      </c>
      <c r="E88" s="26">
        <v>44313</v>
      </c>
      <c r="F88" s="28">
        <f t="shared" si="31"/>
        <v>44329</v>
      </c>
      <c r="H88" s="26">
        <f t="shared" si="53"/>
        <v>44656</v>
      </c>
      <c r="I88">
        <f t="shared" si="50"/>
        <v>170</v>
      </c>
      <c r="J88" s="20">
        <f t="shared" si="34"/>
        <v>1</v>
      </c>
      <c r="K88" s="20">
        <f t="shared" si="35"/>
        <v>1</v>
      </c>
      <c r="L88" s="20">
        <f t="shared" si="36"/>
        <v>3</v>
      </c>
      <c r="M88" s="20">
        <f t="shared" si="32"/>
        <v>6</v>
      </c>
      <c r="N88" s="20">
        <f t="shared" si="33"/>
        <v>3</v>
      </c>
      <c r="Q88" s="26">
        <f t="shared" si="52"/>
        <v>43331</v>
      </c>
      <c r="R88" s="20">
        <f t="shared" si="37"/>
        <v>0</v>
      </c>
      <c r="S88">
        <f t="shared" si="38"/>
        <v>1</v>
      </c>
      <c r="T88">
        <f t="shared" si="39"/>
        <v>0</v>
      </c>
      <c r="U88">
        <f t="shared" si="40"/>
        <v>0</v>
      </c>
      <c r="W88" s="26">
        <f t="shared" si="51"/>
        <v>43926</v>
      </c>
      <c r="X88">
        <f t="shared" si="41"/>
        <v>0</v>
      </c>
      <c r="Y88">
        <f t="shared" si="42"/>
        <v>0</v>
      </c>
      <c r="Z88">
        <f t="shared" si="43"/>
        <v>0</v>
      </c>
      <c r="AA88">
        <f t="shared" si="44"/>
        <v>0</v>
      </c>
      <c r="AC88" s="26"/>
      <c r="AD88" s="26"/>
    </row>
    <row r="89" spans="1:33">
      <c r="A89" t="s">
        <v>22</v>
      </c>
      <c r="B89" s="28">
        <v>45103</v>
      </c>
      <c r="C89" s="26">
        <v>45088</v>
      </c>
      <c r="D89" s="26">
        <v>45019</v>
      </c>
      <c r="E89" s="26">
        <v>45053</v>
      </c>
      <c r="F89" s="28">
        <f t="shared" si="31"/>
        <v>45112</v>
      </c>
      <c r="H89" s="26">
        <f t="shared" si="53"/>
        <v>44670</v>
      </c>
      <c r="I89">
        <f t="shared" si="50"/>
        <v>172</v>
      </c>
      <c r="J89" s="20">
        <f t="shared" si="34"/>
        <v>7</v>
      </c>
      <c r="K89" s="20">
        <f t="shared" si="35"/>
        <v>3</v>
      </c>
      <c r="L89" s="20">
        <f t="shared" si="36"/>
        <v>3</v>
      </c>
      <c r="M89" s="20">
        <f t="shared" si="32"/>
        <v>4</v>
      </c>
      <c r="N89" s="20">
        <f t="shared" si="33"/>
        <v>6</v>
      </c>
      <c r="Q89" s="26">
        <f t="shared" si="52"/>
        <v>43338</v>
      </c>
      <c r="R89" s="20">
        <f t="shared" si="37"/>
        <v>0</v>
      </c>
      <c r="S89">
        <f t="shared" si="38"/>
        <v>0</v>
      </c>
      <c r="T89">
        <f t="shared" si="39"/>
        <v>0</v>
      </c>
      <c r="U89">
        <f t="shared" si="40"/>
        <v>0</v>
      </c>
      <c r="W89" s="26">
        <f t="shared" si="51"/>
        <v>43940</v>
      </c>
      <c r="X89">
        <f t="shared" si="41"/>
        <v>0</v>
      </c>
      <c r="Y89">
        <f t="shared" si="42"/>
        <v>2</v>
      </c>
      <c r="Z89">
        <f t="shared" si="43"/>
        <v>1</v>
      </c>
      <c r="AA89">
        <f t="shared" si="44"/>
        <v>1</v>
      </c>
      <c r="AC89" s="26"/>
      <c r="AD89" s="26"/>
    </row>
    <row r="90" spans="1:33">
      <c r="A90" t="s">
        <v>22</v>
      </c>
      <c r="B90" s="28">
        <v>45243</v>
      </c>
      <c r="C90" s="26">
        <v>45228</v>
      </c>
      <c r="D90" s="26">
        <v>45159</v>
      </c>
      <c r="E90" s="26">
        <v>45193</v>
      </c>
      <c r="F90" s="28">
        <f t="shared" si="31"/>
        <v>45252</v>
      </c>
      <c r="H90" s="26">
        <f t="shared" si="53"/>
        <v>44684</v>
      </c>
      <c r="I90">
        <f t="shared" si="50"/>
        <v>174</v>
      </c>
      <c r="J90" s="20">
        <f t="shared" si="34"/>
        <v>1</v>
      </c>
      <c r="K90" s="20">
        <f t="shared" si="35"/>
        <v>4</v>
      </c>
      <c r="L90" s="20">
        <f t="shared" si="36"/>
        <v>7</v>
      </c>
      <c r="M90" s="20">
        <f t="shared" si="32"/>
        <v>6</v>
      </c>
      <c r="N90" s="20">
        <f t="shared" si="33"/>
        <v>3</v>
      </c>
      <c r="Q90" s="26">
        <f t="shared" si="52"/>
        <v>43345</v>
      </c>
      <c r="R90" s="20">
        <f t="shared" si="37"/>
        <v>0</v>
      </c>
      <c r="S90">
        <f t="shared" si="38"/>
        <v>0</v>
      </c>
      <c r="T90">
        <f t="shared" si="39"/>
        <v>0</v>
      </c>
      <c r="U90">
        <f t="shared" si="40"/>
        <v>0</v>
      </c>
      <c r="W90" s="26">
        <f t="shared" si="51"/>
        <v>43954</v>
      </c>
      <c r="X90">
        <f t="shared" si="41"/>
        <v>2</v>
      </c>
      <c r="Y90">
        <f t="shared" si="42"/>
        <v>2</v>
      </c>
      <c r="Z90">
        <f t="shared" si="43"/>
        <v>1</v>
      </c>
      <c r="AA90">
        <f t="shared" si="44"/>
        <v>0</v>
      </c>
      <c r="AC90" s="26"/>
      <c r="AD90" s="26"/>
    </row>
    <row r="91" spans="1:33">
      <c r="A91" t="s">
        <v>22</v>
      </c>
      <c r="B91" s="28">
        <v>43965</v>
      </c>
      <c r="C91" s="26">
        <v>43950</v>
      </c>
      <c r="D91" s="26">
        <v>43881</v>
      </c>
      <c r="E91" s="26">
        <v>43915</v>
      </c>
      <c r="F91" s="28">
        <f t="shared" si="31"/>
        <v>43974</v>
      </c>
      <c r="H91" s="26">
        <f t="shared" si="53"/>
        <v>44698</v>
      </c>
      <c r="I91">
        <f t="shared" si="50"/>
        <v>176</v>
      </c>
      <c r="J91" s="20">
        <f t="shared" si="34"/>
        <v>4</v>
      </c>
      <c r="K91" s="20">
        <f t="shared" si="35"/>
        <v>3</v>
      </c>
      <c r="L91" s="20">
        <f t="shared" si="36"/>
        <v>7</v>
      </c>
      <c r="M91" s="20">
        <f t="shared" si="32"/>
        <v>2</v>
      </c>
      <c r="N91" s="20">
        <f t="shared" si="33"/>
        <v>3</v>
      </c>
      <c r="Q91" s="26">
        <f t="shared" si="52"/>
        <v>43352</v>
      </c>
      <c r="R91" s="20">
        <f t="shared" si="37"/>
        <v>0</v>
      </c>
      <c r="S91">
        <f t="shared" si="38"/>
        <v>0</v>
      </c>
      <c r="T91">
        <f t="shared" si="39"/>
        <v>0</v>
      </c>
      <c r="U91">
        <f t="shared" si="40"/>
        <v>0</v>
      </c>
      <c r="W91" s="26">
        <f t="shared" si="51"/>
        <v>43968</v>
      </c>
      <c r="X91">
        <f t="shared" si="41"/>
        <v>1</v>
      </c>
      <c r="Y91">
        <f t="shared" si="42"/>
        <v>1</v>
      </c>
      <c r="Z91">
        <f t="shared" si="43"/>
        <v>1</v>
      </c>
      <c r="AA91">
        <f t="shared" si="44"/>
        <v>2</v>
      </c>
      <c r="AC91" s="26"/>
      <c r="AD91" s="26"/>
    </row>
    <row r="92" spans="1:33">
      <c r="A92" s="17" t="s">
        <v>22</v>
      </c>
      <c r="B92" s="32">
        <v>44231</v>
      </c>
      <c r="C92" s="33">
        <v>44216</v>
      </c>
      <c r="D92" s="33">
        <v>44147</v>
      </c>
      <c r="E92" s="33">
        <v>44181</v>
      </c>
      <c r="F92" s="32">
        <f t="shared" si="31"/>
        <v>44240</v>
      </c>
      <c r="H92" s="26">
        <f t="shared" si="53"/>
        <v>44712</v>
      </c>
      <c r="I92">
        <f t="shared" si="50"/>
        <v>178</v>
      </c>
      <c r="J92" s="20">
        <f t="shared" si="34"/>
        <v>3</v>
      </c>
      <c r="K92" s="20">
        <f t="shared" si="35"/>
        <v>4</v>
      </c>
      <c r="L92" s="20">
        <f t="shared" si="36"/>
        <v>2</v>
      </c>
      <c r="M92" s="20">
        <f t="shared" si="32"/>
        <v>4</v>
      </c>
      <c r="N92" s="20">
        <f t="shared" si="33"/>
        <v>4</v>
      </c>
      <c r="Q92" s="26">
        <f t="shared" si="52"/>
        <v>43359</v>
      </c>
      <c r="R92" s="20">
        <f t="shared" si="37"/>
        <v>0</v>
      </c>
      <c r="S92">
        <f t="shared" si="38"/>
        <v>0</v>
      </c>
      <c r="T92">
        <f t="shared" si="39"/>
        <v>0</v>
      </c>
      <c r="U92">
        <f t="shared" si="40"/>
        <v>0</v>
      </c>
      <c r="W92" s="26">
        <f t="shared" si="51"/>
        <v>43982</v>
      </c>
      <c r="X92">
        <f t="shared" si="41"/>
        <v>1</v>
      </c>
      <c r="Y92">
        <f t="shared" si="42"/>
        <v>1</v>
      </c>
      <c r="Z92">
        <f t="shared" si="43"/>
        <v>1</v>
      </c>
      <c r="AA92">
        <f t="shared" si="44"/>
        <v>3</v>
      </c>
      <c r="AC92" s="26"/>
      <c r="AD92" s="26"/>
    </row>
    <row r="93" spans="1:33">
      <c r="A93" t="s">
        <v>15</v>
      </c>
      <c r="B93" s="28">
        <v>44334</v>
      </c>
      <c r="C93" s="26">
        <v>44334</v>
      </c>
      <c r="D93" s="26">
        <v>44320</v>
      </c>
      <c r="E93" s="26">
        <v>44327</v>
      </c>
      <c r="F93" s="28">
        <f t="shared" si="31"/>
        <v>44343</v>
      </c>
      <c r="H93" s="26">
        <f t="shared" si="53"/>
        <v>44726</v>
      </c>
      <c r="I93">
        <f t="shared" si="50"/>
        <v>180</v>
      </c>
      <c r="J93" s="20">
        <f t="shared" si="34"/>
        <v>2</v>
      </c>
      <c r="K93" s="20">
        <f t="shared" si="35"/>
        <v>3</v>
      </c>
      <c r="L93" s="20">
        <f t="shared" si="36"/>
        <v>3</v>
      </c>
      <c r="M93" s="20">
        <f t="shared" si="32"/>
        <v>4</v>
      </c>
      <c r="N93" s="20">
        <f t="shared" si="33"/>
        <v>2</v>
      </c>
      <c r="Q93" s="26">
        <f t="shared" si="52"/>
        <v>43366</v>
      </c>
      <c r="R93" s="20">
        <f t="shared" si="37"/>
        <v>0</v>
      </c>
      <c r="S93">
        <f t="shared" si="38"/>
        <v>0</v>
      </c>
      <c r="T93">
        <f t="shared" si="39"/>
        <v>0</v>
      </c>
      <c r="U93">
        <f t="shared" si="40"/>
        <v>0</v>
      </c>
      <c r="W93" s="26">
        <f t="shared" si="51"/>
        <v>43996</v>
      </c>
      <c r="X93">
        <f t="shared" si="41"/>
        <v>3</v>
      </c>
      <c r="Y93">
        <f t="shared" si="42"/>
        <v>2</v>
      </c>
      <c r="Z93">
        <f t="shared" si="43"/>
        <v>1</v>
      </c>
      <c r="AA93">
        <f t="shared" si="44"/>
        <v>1</v>
      </c>
      <c r="AC93" s="26"/>
      <c r="AD93" s="26"/>
    </row>
    <row r="94" spans="1:33">
      <c r="A94" t="s">
        <v>22</v>
      </c>
      <c r="B94" s="28">
        <v>44862</v>
      </c>
      <c r="C94" s="26">
        <v>44847</v>
      </c>
      <c r="D94" s="26">
        <v>44778</v>
      </c>
      <c r="E94" s="26">
        <v>44812</v>
      </c>
      <c r="F94" s="28">
        <f t="shared" si="31"/>
        <v>44871</v>
      </c>
      <c r="H94" s="26">
        <f t="shared" si="53"/>
        <v>44740</v>
      </c>
      <c r="I94">
        <f t="shared" si="50"/>
        <v>182</v>
      </c>
      <c r="J94" s="20">
        <f t="shared" si="34"/>
        <v>2</v>
      </c>
      <c r="K94" s="20">
        <f t="shared" si="35"/>
        <v>0</v>
      </c>
      <c r="L94" s="20">
        <f t="shared" si="36"/>
        <v>3</v>
      </c>
      <c r="M94" s="20">
        <f t="shared" si="32"/>
        <v>3</v>
      </c>
      <c r="N94" s="20">
        <f t="shared" si="33"/>
        <v>3</v>
      </c>
      <c r="Q94" s="26">
        <f t="shared" si="52"/>
        <v>43373</v>
      </c>
      <c r="R94" s="20">
        <f t="shared" si="37"/>
        <v>0</v>
      </c>
      <c r="S94">
        <f t="shared" si="38"/>
        <v>0</v>
      </c>
      <c r="T94">
        <f t="shared" si="39"/>
        <v>0</v>
      </c>
      <c r="U94">
        <f t="shared" si="40"/>
        <v>0</v>
      </c>
      <c r="W94" s="26">
        <f t="shared" si="51"/>
        <v>44010</v>
      </c>
      <c r="X94">
        <f t="shared" si="41"/>
        <v>1</v>
      </c>
      <c r="Y94">
        <f t="shared" si="42"/>
        <v>2</v>
      </c>
      <c r="Z94">
        <f t="shared" si="43"/>
        <v>1</v>
      </c>
      <c r="AA94">
        <f t="shared" si="44"/>
        <v>1</v>
      </c>
      <c r="AC94" s="26"/>
      <c r="AD94" s="26"/>
    </row>
    <row r="95" spans="1:33">
      <c r="A95" t="s">
        <v>30</v>
      </c>
      <c r="B95" s="28">
        <v>44892</v>
      </c>
      <c r="C95" s="26">
        <v>44527</v>
      </c>
      <c r="D95" s="26">
        <v>44162</v>
      </c>
      <c r="E95" s="26">
        <v>44344</v>
      </c>
      <c r="F95" s="28">
        <f t="shared" si="31"/>
        <v>44901</v>
      </c>
      <c r="H95" s="26">
        <f t="shared" si="53"/>
        <v>44754</v>
      </c>
      <c r="I95">
        <f t="shared" si="50"/>
        <v>184</v>
      </c>
      <c r="J95" s="20">
        <f t="shared" si="34"/>
        <v>1</v>
      </c>
      <c r="K95" s="20">
        <f t="shared" si="35"/>
        <v>3</v>
      </c>
      <c r="L95" s="20">
        <f t="shared" si="36"/>
        <v>7</v>
      </c>
      <c r="M95" s="20">
        <f t="shared" si="32"/>
        <v>1</v>
      </c>
      <c r="N95" s="20">
        <f t="shared" si="33"/>
        <v>4</v>
      </c>
      <c r="Q95" s="26">
        <f t="shared" si="52"/>
        <v>43380</v>
      </c>
      <c r="R95" s="20">
        <f t="shared" si="37"/>
        <v>0</v>
      </c>
      <c r="S95">
        <f t="shared" si="38"/>
        <v>0</v>
      </c>
      <c r="T95">
        <f t="shared" si="39"/>
        <v>0</v>
      </c>
      <c r="U95">
        <f t="shared" si="40"/>
        <v>0</v>
      </c>
      <c r="W95" s="26">
        <f t="shared" si="51"/>
        <v>44024</v>
      </c>
      <c r="X95">
        <f t="shared" si="41"/>
        <v>0</v>
      </c>
      <c r="Y95">
        <f t="shared" si="42"/>
        <v>2</v>
      </c>
      <c r="Z95">
        <f t="shared" si="43"/>
        <v>2</v>
      </c>
      <c r="AA95">
        <f t="shared" si="44"/>
        <v>0</v>
      </c>
      <c r="AC95" s="26"/>
      <c r="AD95" s="26"/>
    </row>
    <row r="96" spans="1:33">
      <c r="A96" t="s">
        <v>27</v>
      </c>
      <c r="B96" s="28">
        <v>44889</v>
      </c>
      <c r="C96" s="26">
        <v>44804</v>
      </c>
      <c r="D96" s="26">
        <v>44524</v>
      </c>
      <c r="E96" s="26">
        <v>44664</v>
      </c>
      <c r="F96" s="28">
        <f t="shared" si="31"/>
        <v>44898</v>
      </c>
      <c r="H96" s="26">
        <f t="shared" si="53"/>
        <v>44768</v>
      </c>
      <c r="I96">
        <f t="shared" si="50"/>
        <v>186</v>
      </c>
      <c r="J96" s="20">
        <f t="shared" si="34"/>
        <v>7</v>
      </c>
      <c r="K96" s="20">
        <f t="shared" si="35"/>
        <v>2</v>
      </c>
      <c r="L96" s="20">
        <f t="shared" si="36"/>
        <v>2</v>
      </c>
      <c r="M96" s="20">
        <f t="shared" si="32"/>
        <v>3</v>
      </c>
      <c r="N96" s="20">
        <f t="shared" si="33"/>
        <v>3</v>
      </c>
      <c r="Q96" s="26">
        <f t="shared" si="52"/>
        <v>43387</v>
      </c>
      <c r="R96" s="20">
        <f t="shared" si="37"/>
        <v>0</v>
      </c>
      <c r="S96">
        <f t="shared" si="38"/>
        <v>0</v>
      </c>
      <c r="T96">
        <f t="shared" si="39"/>
        <v>1</v>
      </c>
      <c r="U96">
        <f t="shared" si="40"/>
        <v>0</v>
      </c>
      <c r="W96" s="26">
        <f t="shared" si="51"/>
        <v>44038</v>
      </c>
      <c r="X96">
        <f t="shared" si="41"/>
        <v>1</v>
      </c>
      <c r="Y96">
        <f t="shared" si="42"/>
        <v>0</v>
      </c>
      <c r="Z96">
        <f t="shared" si="43"/>
        <v>4</v>
      </c>
      <c r="AA96">
        <f t="shared" si="44"/>
        <v>3</v>
      </c>
      <c r="AC96" s="26"/>
      <c r="AD96" s="26"/>
    </row>
    <row r="97" spans="1:30">
      <c r="A97" t="s">
        <v>30</v>
      </c>
      <c r="B97" s="28">
        <v>43494</v>
      </c>
      <c r="C97" s="26">
        <v>43129</v>
      </c>
      <c r="D97" s="26">
        <v>42764</v>
      </c>
      <c r="E97" s="26">
        <v>42946</v>
      </c>
      <c r="F97" s="28">
        <f t="shared" si="31"/>
        <v>43503</v>
      </c>
      <c r="H97" s="26">
        <f t="shared" si="53"/>
        <v>44782</v>
      </c>
      <c r="I97">
        <f t="shared" si="50"/>
        <v>188</v>
      </c>
      <c r="J97" s="20">
        <f t="shared" si="34"/>
        <v>2</v>
      </c>
      <c r="K97" s="20">
        <f t="shared" si="35"/>
        <v>6</v>
      </c>
      <c r="L97" s="20">
        <f t="shared" si="36"/>
        <v>6</v>
      </c>
      <c r="M97" s="20">
        <f t="shared" si="32"/>
        <v>0</v>
      </c>
      <c r="N97" s="20">
        <f t="shared" si="33"/>
        <v>1</v>
      </c>
      <c r="Q97" s="26">
        <f t="shared" si="52"/>
        <v>43394</v>
      </c>
      <c r="R97" s="20">
        <f t="shared" si="37"/>
        <v>0</v>
      </c>
      <c r="S97">
        <f t="shared" si="38"/>
        <v>0</v>
      </c>
      <c r="T97">
        <f t="shared" si="39"/>
        <v>0</v>
      </c>
      <c r="U97">
        <f t="shared" si="40"/>
        <v>0</v>
      </c>
      <c r="W97" s="26">
        <f t="shared" si="51"/>
        <v>44052</v>
      </c>
      <c r="X97">
        <f t="shared" si="41"/>
        <v>2</v>
      </c>
      <c r="Y97">
        <f t="shared" si="42"/>
        <v>2</v>
      </c>
      <c r="Z97">
        <f t="shared" si="43"/>
        <v>2</v>
      </c>
      <c r="AA97">
        <f t="shared" si="44"/>
        <v>3</v>
      </c>
      <c r="AC97" s="26"/>
      <c r="AD97" s="26"/>
    </row>
    <row r="98" spans="1:30">
      <c r="A98" t="s">
        <v>22</v>
      </c>
      <c r="B98" s="28">
        <v>43766</v>
      </c>
      <c r="C98" s="26">
        <v>43751</v>
      </c>
      <c r="D98" s="26">
        <v>43682</v>
      </c>
      <c r="E98" s="26">
        <v>43716</v>
      </c>
      <c r="F98" s="28">
        <f t="shared" si="31"/>
        <v>43775</v>
      </c>
      <c r="H98" s="26">
        <f t="shared" si="53"/>
        <v>44796</v>
      </c>
      <c r="I98">
        <f t="shared" si="50"/>
        <v>190</v>
      </c>
      <c r="J98" s="20">
        <f t="shared" si="34"/>
        <v>4</v>
      </c>
      <c r="K98" s="20">
        <f t="shared" si="35"/>
        <v>3</v>
      </c>
      <c r="L98" s="20">
        <f t="shared" si="36"/>
        <v>3</v>
      </c>
      <c r="M98" s="20">
        <f t="shared" si="32"/>
        <v>2</v>
      </c>
      <c r="N98" s="20">
        <f t="shared" si="33"/>
        <v>5</v>
      </c>
      <c r="Q98" s="26">
        <f t="shared" si="52"/>
        <v>43401</v>
      </c>
      <c r="R98" s="20">
        <f t="shared" si="37"/>
        <v>0</v>
      </c>
      <c r="S98">
        <f t="shared" si="38"/>
        <v>0</v>
      </c>
      <c r="T98">
        <f t="shared" si="39"/>
        <v>0</v>
      </c>
      <c r="U98">
        <f t="shared" si="40"/>
        <v>0</v>
      </c>
      <c r="W98" s="26">
        <f t="shared" si="51"/>
        <v>44066</v>
      </c>
      <c r="X98">
        <f t="shared" si="41"/>
        <v>0</v>
      </c>
      <c r="Y98">
        <f t="shared" si="42"/>
        <v>1</v>
      </c>
      <c r="Z98">
        <f t="shared" si="43"/>
        <v>2</v>
      </c>
      <c r="AA98">
        <f t="shared" si="44"/>
        <v>1</v>
      </c>
      <c r="AC98" s="26"/>
      <c r="AD98" s="26"/>
    </row>
    <row r="99" spans="1:30">
      <c r="A99" t="s">
        <v>15</v>
      </c>
      <c r="B99" s="28">
        <v>44294</v>
      </c>
      <c r="C99" s="26">
        <v>44294</v>
      </c>
      <c r="D99" s="26">
        <v>44280</v>
      </c>
      <c r="E99" s="26">
        <v>44287</v>
      </c>
      <c r="F99" s="28">
        <f t="shared" si="31"/>
        <v>44303</v>
      </c>
      <c r="H99" s="26">
        <f t="shared" si="53"/>
        <v>44810</v>
      </c>
      <c r="I99">
        <f t="shared" si="50"/>
        <v>192</v>
      </c>
      <c r="J99" s="20">
        <f t="shared" si="34"/>
        <v>5</v>
      </c>
      <c r="K99" s="20">
        <f t="shared" si="35"/>
        <v>6</v>
      </c>
      <c r="L99" s="20">
        <f t="shared" si="36"/>
        <v>6</v>
      </c>
      <c r="M99" s="20">
        <f t="shared" ref="M99:M118" si="54">COUNTIFS(D$3:D$275,"&gt;="&amp;$H99,C$3:C$275,"&lt;="&amp;$H$118)-COUNTIFS(D$3:D$275,"&gt;="&amp;$H100,C$3:C$275,"&lt;="&amp;$H$118)</f>
        <v>2</v>
      </c>
      <c r="N99" s="20">
        <f t="shared" ref="N99:N118" si="55">COUNTIFS(E$3:E$275,"&gt;="&amp;$H99,D$3:D$275,"&lt;="&amp;$H$118)-COUNTIFS(E$3:E$275,"&gt;="&amp;$H100,D$3:D$275,"&lt;="&amp;$H$118)</f>
        <v>4</v>
      </c>
      <c r="Q99" s="26">
        <f t="shared" si="52"/>
        <v>43408</v>
      </c>
      <c r="R99" s="20">
        <f t="shared" si="37"/>
        <v>0</v>
      </c>
      <c r="S99">
        <f t="shared" si="38"/>
        <v>0</v>
      </c>
      <c r="T99">
        <f t="shared" si="39"/>
        <v>0</v>
      </c>
      <c r="U99">
        <f t="shared" si="40"/>
        <v>0</v>
      </c>
      <c r="W99" s="26">
        <f t="shared" si="51"/>
        <v>44080</v>
      </c>
      <c r="X99">
        <f t="shared" si="41"/>
        <v>2</v>
      </c>
      <c r="Y99">
        <f t="shared" si="42"/>
        <v>3</v>
      </c>
      <c r="Z99">
        <f t="shared" si="43"/>
        <v>1</v>
      </c>
      <c r="AA99">
        <f t="shared" si="44"/>
        <v>0</v>
      </c>
      <c r="AC99" s="26"/>
      <c r="AD99" s="26"/>
    </row>
    <row r="100" spans="1:30">
      <c r="A100" t="s">
        <v>15</v>
      </c>
      <c r="B100" s="28">
        <v>43501</v>
      </c>
      <c r="C100" s="26">
        <v>43501</v>
      </c>
      <c r="D100" s="26">
        <v>43487</v>
      </c>
      <c r="E100" s="26">
        <v>43494</v>
      </c>
      <c r="F100" s="28">
        <f t="shared" si="31"/>
        <v>43510</v>
      </c>
      <c r="H100" s="26">
        <f t="shared" si="53"/>
        <v>44824</v>
      </c>
      <c r="I100">
        <f t="shared" si="50"/>
        <v>194</v>
      </c>
      <c r="J100" s="20">
        <f t="shared" si="34"/>
        <v>7</v>
      </c>
      <c r="K100" s="20">
        <f t="shared" si="35"/>
        <v>4</v>
      </c>
      <c r="L100" s="20">
        <f t="shared" ref="L100:L134" si="56">COUNTIFS(C$3:C$275,"&gt;="&amp;$H100,B$3:B$275,"&lt;="&amp;$H$118)-COUNTIFS(C$3:C$275,"&gt;="&amp;$H101,B$3:B$275,"&lt;="&amp;$H$118)</f>
        <v>3</v>
      </c>
      <c r="M100" s="20">
        <f t="shared" si="54"/>
        <v>2</v>
      </c>
      <c r="N100" s="20">
        <f t="shared" si="55"/>
        <v>4</v>
      </c>
      <c r="Q100" s="26">
        <f t="shared" si="52"/>
        <v>43415</v>
      </c>
      <c r="R100" s="20">
        <f t="shared" si="37"/>
        <v>0</v>
      </c>
      <c r="S100">
        <f t="shared" si="38"/>
        <v>0</v>
      </c>
      <c r="T100">
        <f t="shared" si="39"/>
        <v>0</v>
      </c>
      <c r="U100">
        <f t="shared" si="40"/>
        <v>0</v>
      </c>
      <c r="W100" s="26">
        <f t="shared" si="51"/>
        <v>44094</v>
      </c>
      <c r="X100">
        <f t="shared" ref="X100:X131" si="57">COUNTIF(B$3:B$275,"&gt;="&amp;$W100)-COUNTIF(B$3:B$275,"&gt;="&amp;$W101)</f>
        <v>1</v>
      </c>
      <c r="Y100">
        <f t="shared" ref="Y100:Y131" si="58">COUNTIF(C$3:C$275,"&gt;="&amp;$W100)-COUNTIF(C$3:C$275,"&gt;="&amp;$W101)</f>
        <v>2</v>
      </c>
      <c r="Z100">
        <f t="shared" ref="Z100:Z131" si="59">COUNTIF(D$3:D$275,"&gt;="&amp;$W100)-COUNTIF(D$3:D$275,"&gt;="&amp;$W101)</f>
        <v>1</v>
      </c>
      <c r="AA100">
        <f t="shared" ref="AA100:AA131" si="60">COUNTIF(E$3:E$275,"&gt;="&amp;$W100)-COUNTIF(E$3:E$275,"&gt;="&amp;$W101)</f>
        <v>1</v>
      </c>
      <c r="AC100" s="26"/>
      <c r="AD100" s="26"/>
    </row>
    <row r="101" spans="1:30">
      <c r="A101" t="s">
        <v>15</v>
      </c>
      <c r="B101" s="28">
        <v>44262</v>
      </c>
      <c r="C101" s="26">
        <v>44262</v>
      </c>
      <c r="D101" s="26">
        <v>44248</v>
      </c>
      <c r="E101" s="26">
        <v>44255</v>
      </c>
      <c r="F101" s="28">
        <f t="shared" si="31"/>
        <v>44271</v>
      </c>
      <c r="H101" s="26">
        <f t="shared" si="53"/>
        <v>44838</v>
      </c>
      <c r="I101">
        <f t="shared" si="50"/>
        <v>196</v>
      </c>
      <c r="J101" s="20">
        <f t="shared" si="34"/>
        <v>6</v>
      </c>
      <c r="K101" s="20">
        <f t="shared" si="35"/>
        <v>6</v>
      </c>
      <c r="L101" s="20">
        <f t="shared" si="56"/>
        <v>4</v>
      </c>
      <c r="M101" s="20">
        <f t="shared" si="54"/>
        <v>3</v>
      </c>
      <c r="N101" s="20">
        <f t="shared" si="55"/>
        <v>3</v>
      </c>
      <c r="Q101" s="26">
        <f t="shared" si="52"/>
        <v>43422</v>
      </c>
      <c r="R101" s="20">
        <f t="shared" si="37"/>
        <v>0</v>
      </c>
      <c r="S101">
        <f t="shared" si="38"/>
        <v>0</v>
      </c>
      <c r="T101">
        <f t="shared" si="39"/>
        <v>0</v>
      </c>
      <c r="U101">
        <f t="shared" si="40"/>
        <v>0</v>
      </c>
      <c r="W101" s="26">
        <f t="shared" si="51"/>
        <v>44108</v>
      </c>
      <c r="X101">
        <f t="shared" si="57"/>
        <v>2</v>
      </c>
      <c r="Y101">
        <f t="shared" si="58"/>
        <v>1</v>
      </c>
      <c r="Z101">
        <f t="shared" si="59"/>
        <v>0</v>
      </c>
      <c r="AA101">
        <f t="shared" si="60"/>
        <v>0</v>
      </c>
      <c r="AC101" s="26"/>
      <c r="AD101" s="26"/>
    </row>
    <row r="102" spans="1:30">
      <c r="A102" t="s">
        <v>15</v>
      </c>
      <c r="B102" s="28">
        <v>44994</v>
      </c>
      <c r="C102" s="26">
        <v>44994</v>
      </c>
      <c r="D102" s="26">
        <v>44980</v>
      </c>
      <c r="E102" s="26">
        <v>44987</v>
      </c>
      <c r="F102" s="28">
        <f t="shared" si="31"/>
        <v>45003</v>
      </c>
      <c r="H102" s="26">
        <f t="shared" si="53"/>
        <v>44852</v>
      </c>
      <c r="I102">
        <f t="shared" si="50"/>
        <v>198</v>
      </c>
      <c r="J102" s="20">
        <f t="shared" si="34"/>
        <v>5</v>
      </c>
      <c r="K102" s="20">
        <f t="shared" si="35"/>
        <v>5</v>
      </c>
      <c r="L102" s="20">
        <f t="shared" si="56"/>
        <v>3</v>
      </c>
      <c r="M102" s="20">
        <f t="shared" si="54"/>
        <v>2</v>
      </c>
      <c r="N102" s="20">
        <f t="shared" si="55"/>
        <v>4</v>
      </c>
      <c r="Q102" s="26">
        <f t="shared" si="52"/>
        <v>43429</v>
      </c>
      <c r="R102" s="20">
        <f t="shared" si="37"/>
        <v>0</v>
      </c>
      <c r="S102">
        <f t="shared" si="38"/>
        <v>0</v>
      </c>
      <c r="T102">
        <f t="shared" si="39"/>
        <v>0</v>
      </c>
      <c r="U102">
        <f t="shared" si="40"/>
        <v>0</v>
      </c>
      <c r="W102" s="26">
        <f t="shared" si="51"/>
        <v>44122</v>
      </c>
      <c r="X102">
        <f t="shared" si="57"/>
        <v>0</v>
      </c>
      <c r="Y102">
        <f t="shared" si="58"/>
        <v>1</v>
      </c>
      <c r="Z102">
        <f t="shared" si="59"/>
        <v>0</v>
      </c>
      <c r="AA102">
        <f t="shared" si="60"/>
        <v>1</v>
      </c>
      <c r="AC102" s="26"/>
      <c r="AD102" s="26"/>
    </row>
    <row r="103" spans="1:30">
      <c r="A103" t="s">
        <v>30</v>
      </c>
      <c r="B103" s="28">
        <v>43617</v>
      </c>
      <c r="C103" s="26">
        <v>43252</v>
      </c>
      <c r="D103" s="26">
        <v>42887</v>
      </c>
      <c r="E103" s="26">
        <v>43069</v>
      </c>
      <c r="F103" s="28">
        <f t="shared" si="31"/>
        <v>43626</v>
      </c>
      <c r="H103" s="26">
        <f t="shared" si="53"/>
        <v>44866</v>
      </c>
      <c r="I103">
        <f t="shared" si="50"/>
        <v>200</v>
      </c>
      <c r="J103" s="20">
        <f t="shared" si="34"/>
        <v>6</v>
      </c>
      <c r="K103" s="20">
        <f t="shared" si="35"/>
        <v>7</v>
      </c>
      <c r="L103" s="20">
        <f t="shared" si="56"/>
        <v>2</v>
      </c>
      <c r="M103" s="20">
        <f t="shared" si="54"/>
        <v>2</v>
      </c>
      <c r="N103" s="20">
        <f t="shared" si="55"/>
        <v>1</v>
      </c>
      <c r="Q103" s="26">
        <f t="shared" si="52"/>
        <v>43436</v>
      </c>
      <c r="R103" s="20">
        <f t="shared" si="37"/>
        <v>0</v>
      </c>
      <c r="S103">
        <f t="shared" si="38"/>
        <v>0</v>
      </c>
      <c r="T103">
        <f t="shared" si="39"/>
        <v>2</v>
      </c>
      <c r="U103">
        <f t="shared" si="40"/>
        <v>0</v>
      </c>
      <c r="W103" s="26">
        <f t="shared" si="51"/>
        <v>44136</v>
      </c>
      <c r="X103">
        <f t="shared" si="57"/>
        <v>0</v>
      </c>
      <c r="Y103">
        <f t="shared" si="58"/>
        <v>0</v>
      </c>
      <c r="Z103">
        <f t="shared" si="59"/>
        <v>5</v>
      </c>
      <c r="AA103">
        <f t="shared" si="60"/>
        <v>0</v>
      </c>
      <c r="AC103" s="26"/>
      <c r="AD103" s="26"/>
    </row>
    <row r="104" spans="1:30">
      <c r="A104" t="s">
        <v>15</v>
      </c>
      <c r="B104" s="28">
        <v>45118</v>
      </c>
      <c r="C104" s="26">
        <v>45118</v>
      </c>
      <c r="D104" s="26">
        <v>45104</v>
      </c>
      <c r="E104" s="26">
        <v>45111</v>
      </c>
      <c r="F104" s="28">
        <f t="shared" si="31"/>
        <v>45127</v>
      </c>
      <c r="H104" s="26">
        <f t="shared" si="53"/>
        <v>44880</v>
      </c>
      <c r="I104">
        <f t="shared" si="50"/>
        <v>202</v>
      </c>
      <c r="J104" s="20">
        <f t="shared" si="34"/>
        <v>4</v>
      </c>
      <c r="K104" s="20">
        <f t="shared" si="35"/>
        <v>4</v>
      </c>
      <c r="L104" s="20">
        <f t="shared" si="56"/>
        <v>3</v>
      </c>
      <c r="M104" s="20">
        <f t="shared" si="54"/>
        <v>1</v>
      </c>
      <c r="N104" s="20">
        <f t="shared" si="55"/>
        <v>3</v>
      </c>
      <c r="Q104" s="26">
        <f t="shared" si="52"/>
        <v>43443</v>
      </c>
      <c r="R104" s="20">
        <f t="shared" si="37"/>
        <v>0</v>
      </c>
      <c r="S104">
        <f t="shared" si="38"/>
        <v>0</v>
      </c>
      <c r="T104">
        <f t="shared" si="39"/>
        <v>1</v>
      </c>
      <c r="U104">
        <f t="shared" si="40"/>
        <v>0</v>
      </c>
      <c r="W104" s="26">
        <f t="shared" si="51"/>
        <v>44150</v>
      </c>
      <c r="X104">
        <f t="shared" si="57"/>
        <v>0</v>
      </c>
      <c r="Y104">
        <f t="shared" si="58"/>
        <v>1</v>
      </c>
      <c r="Z104">
        <f t="shared" si="59"/>
        <v>2</v>
      </c>
      <c r="AA104">
        <f t="shared" si="60"/>
        <v>1</v>
      </c>
      <c r="AC104" s="26"/>
      <c r="AD104" s="26"/>
    </row>
    <row r="105" spans="1:30">
      <c r="A105" t="s">
        <v>15</v>
      </c>
      <c r="B105" s="28">
        <v>43718</v>
      </c>
      <c r="C105" s="26">
        <v>43718</v>
      </c>
      <c r="D105" s="26">
        <v>43704</v>
      </c>
      <c r="E105" s="26">
        <v>43711</v>
      </c>
      <c r="F105" s="28">
        <f t="shared" si="31"/>
        <v>43727</v>
      </c>
      <c r="H105" s="26">
        <f t="shared" si="53"/>
        <v>44894</v>
      </c>
      <c r="I105">
        <f t="shared" si="50"/>
        <v>204</v>
      </c>
      <c r="J105" s="20">
        <f t="shared" si="34"/>
        <v>4</v>
      </c>
      <c r="K105" s="20">
        <f t="shared" si="35"/>
        <v>5</v>
      </c>
      <c r="L105" s="20">
        <f t="shared" si="56"/>
        <v>2</v>
      </c>
      <c r="M105" s="20">
        <f t="shared" si="54"/>
        <v>1</v>
      </c>
      <c r="N105" s="20">
        <f t="shared" si="55"/>
        <v>2</v>
      </c>
      <c r="Q105" s="26">
        <f t="shared" si="52"/>
        <v>43450</v>
      </c>
      <c r="R105" s="20">
        <f t="shared" si="37"/>
        <v>0</v>
      </c>
      <c r="S105">
        <f t="shared" si="38"/>
        <v>0</v>
      </c>
      <c r="T105">
        <f t="shared" si="39"/>
        <v>0</v>
      </c>
      <c r="U105">
        <f t="shared" si="40"/>
        <v>0</v>
      </c>
      <c r="W105" s="26">
        <f t="shared" si="51"/>
        <v>44164</v>
      </c>
      <c r="X105">
        <f t="shared" si="57"/>
        <v>3</v>
      </c>
      <c r="Y105">
        <f t="shared" si="58"/>
        <v>0</v>
      </c>
      <c r="Z105">
        <f t="shared" si="59"/>
        <v>1</v>
      </c>
      <c r="AA105">
        <f t="shared" si="60"/>
        <v>0</v>
      </c>
      <c r="AC105" s="26"/>
      <c r="AD105" s="26"/>
    </row>
    <row r="106" spans="1:30">
      <c r="A106" t="s">
        <v>27</v>
      </c>
      <c r="B106" s="28">
        <v>44837</v>
      </c>
      <c r="C106" s="26">
        <v>44752</v>
      </c>
      <c r="D106" s="26">
        <v>44472</v>
      </c>
      <c r="E106" s="26">
        <v>44612</v>
      </c>
      <c r="F106" s="28">
        <f t="shared" si="31"/>
        <v>44846</v>
      </c>
      <c r="H106" s="26">
        <f t="shared" si="53"/>
        <v>44908</v>
      </c>
      <c r="I106">
        <f t="shared" si="50"/>
        <v>206</v>
      </c>
      <c r="J106" s="20">
        <f t="shared" si="34"/>
        <v>2</v>
      </c>
      <c r="K106" s="20">
        <f t="shared" si="35"/>
        <v>4</v>
      </c>
      <c r="L106" s="20">
        <f t="shared" si="56"/>
        <v>2</v>
      </c>
      <c r="M106" s="20">
        <f t="shared" si="54"/>
        <v>1</v>
      </c>
      <c r="N106" s="20">
        <f t="shared" si="55"/>
        <v>1</v>
      </c>
      <c r="Q106" s="26">
        <f t="shared" si="52"/>
        <v>43457</v>
      </c>
      <c r="R106" s="20">
        <f t="shared" si="37"/>
        <v>0</v>
      </c>
      <c r="S106">
        <f t="shared" si="38"/>
        <v>0</v>
      </c>
      <c r="T106">
        <f t="shared" si="39"/>
        <v>0</v>
      </c>
      <c r="U106">
        <f t="shared" si="40"/>
        <v>0</v>
      </c>
      <c r="W106" s="26">
        <f t="shared" si="51"/>
        <v>44178</v>
      </c>
      <c r="X106">
        <f t="shared" si="57"/>
        <v>0</v>
      </c>
      <c r="Y106">
        <f t="shared" si="58"/>
        <v>1</v>
      </c>
      <c r="Z106">
        <f t="shared" si="59"/>
        <v>2</v>
      </c>
      <c r="AA106">
        <f t="shared" si="60"/>
        <v>1</v>
      </c>
      <c r="AC106" s="26"/>
      <c r="AD106" s="26"/>
    </row>
    <row r="107" spans="1:30">
      <c r="A107" t="s">
        <v>15</v>
      </c>
      <c r="B107" s="28">
        <v>43829</v>
      </c>
      <c r="C107" s="26">
        <v>43829</v>
      </c>
      <c r="D107" s="26">
        <v>43815</v>
      </c>
      <c r="E107" s="26">
        <v>43822</v>
      </c>
      <c r="F107" s="28">
        <f t="shared" si="31"/>
        <v>43838</v>
      </c>
      <c r="H107" s="26">
        <f t="shared" si="53"/>
        <v>44922</v>
      </c>
      <c r="I107">
        <f t="shared" si="50"/>
        <v>208</v>
      </c>
      <c r="J107" s="20">
        <f t="shared" si="34"/>
        <v>1</v>
      </c>
      <c r="K107" s="20">
        <f t="shared" si="35"/>
        <v>0</v>
      </c>
      <c r="L107" s="20">
        <f t="shared" si="56"/>
        <v>1</v>
      </c>
      <c r="M107" s="20">
        <f t="shared" si="54"/>
        <v>3</v>
      </c>
      <c r="N107" s="20">
        <f t="shared" si="55"/>
        <v>0</v>
      </c>
      <c r="Q107" s="26">
        <f t="shared" si="52"/>
        <v>43464</v>
      </c>
      <c r="R107" s="20">
        <f t="shared" si="37"/>
        <v>0</v>
      </c>
      <c r="S107">
        <f t="shared" si="38"/>
        <v>0</v>
      </c>
      <c r="T107">
        <f t="shared" si="39"/>
        <v>0</v>
      </c>
      <c r="U107">
        <f t="shared" si="40"/>
        <v>0</v>
      </c>
      <c r="W107" s="26">
        <f t="shared" si="51"/>
        <v>44192</v>
      </c>
      <c r="X107">
        <f t="shared" si="57"/>
        <v>1</v>
      </c>
      <c r="Y107">
        <f t="shared" si="58"/>
        <v>2</v>
      </c>
      <c r="Z107">
        <f t="shared" si="59"/>
        <v>0</v>
      </c>
      <c r="AA107">
        <f t="shared" si="60"/>
        <v>2</v>
      </c>
      <c r="AC107" s="26"/>
      <c r="AD107" s="26"/>
    </row>
    <row r="108" spans="1:30">
      <c r="A108" t="s">
        <v>27</v>
      </c>
      <c r="B108" s="28">
        <v>44630</v>
      </c>
      <c r="C108" s="26">
        <v>44545</v>
      </c>
      <c r="D108" s="26">
        <v>44265</v>
      </c>
      <c r="E108" s="26">
        <v>44405</v>
      </c>
      <c r="F108" s="28">
        <f t="shared" si="31"/>
        <v>44639</v>
      </c>
      <c r="H108" s="26">
        <f t="shared" si="53"/>
        <v>44936</v>
      </c>
      <c r="I108">
        <f t="shared" si="50"/>
        <v>210</v>
      </c>
      <c r="J108" s="20">
        <f t="shared" si="34"/>
        <v>3</v>
      </c>
      <c r="K108" s="20">
        <f t="shared" si="35"/>
        <v>2</v>
      </c>
      <c r="L108" s="20">
        <f t="shared" si="56"/>
        <v>3</v>
      </c>
      <c r="M108" s="20">
        <f t="shared" si="54"/>
        <v>2</v>
      </c>
      <c r="N108" s="20">
        <f t="shared" si="55"/>
        <v>2</v>
      </c>
      <c r="Q108" s="26">
        <f t="shared" si="52"/>
        <v>43471</v>
      </c>
      <c r="R108" s="20">
        <f t="shared" si="37"/>
        <v>0</v>
      </c>
      <c r="S108">
        <f t="shared" si="38"/>
        <v>0</v>
      </c>
      <c r="T108">
        <f t="shared" si="39"/>
        <v>0</v>
      </c>
      <c r="U108">
        <f t="shared" si="40"/>
        <v>1</v>
      </c>
      <c r="W108" s="26">
        <f t="shared" si="51"/>
        <v>44206</v>
      </c>
      <c r="X108">
        <f t="shared" si="57"/>
        <v>1</v>
      </c>
      <c r="Y108">
        <f t="shared" si="58"/>
        <v>1</v>
      </c>
      <c r="Z108">
        <f t="shared" si="59"/>
        <v>3</v>
      </c>
      <c r="AA108">
        <f t="shared" si="60"/>
        <v>2</v>
      </c>
      <c r="AC108" s="26"/>
      <c r="AD108" s="26"/>
    </row>
    <row r="109" spans="1:30">
      <c r="A109" t="s">
        <v>15</v>
      </c>
      <c r="B109" s="28">
        <v>45058</v>
      </c>
      <c r="C109" s="26">
        <v>45058</v>
      </c>
      <c r="D109" s="26">
        <v>45044</v>
      </c>
      <c r="E109" s="26">
        <v>45051</v>
      </c>
      <c r="F109" s="28">
        <f t="shared" si="31"/>
        <v>45067</v>
      </c>
      <c r="H109" s="26">
        <f t="shared" si="53"/>
        <v>44950</v>
      </c>
      <c r="I109">
        <f t="shared" si="50"/>
        <v>212</v>
      </c>
      <c r="J109" s="20">
        <f t="shared" si="34"/>
        <v>2</v>
      </c>
      <c r="K109" s="20">
        <f t="shared" si="35"/>
        <v>2</v>
      </c>
      <c r="L109" s="20">
        <f t="shared" si="56"/>
        <v>3</v>
      </c>
      <c r="M109" s="20">
        <f t="shared" si="54"/>
        <v>3</v>
      </c>
      <c r="N109" s="20">
        <f t="shared" si="55"/>
        <v>5</v>
      </c>
      <c r="Q109" s="26">
        <f t="shared" si="52"/>
        <v>43478</v>
      </c>
      <c r="R109" s="20">
        <f t="shared" si="37"/>
        <v>0</v>
      </c>
      <c r="S109">
        <f t="shared" si="38"/>
        <v>0</v>
      </c>
      <c r="T109">
        <f t="shared" si="39"/>
        <v>0</v>
      </c>
      <c r="U109">
        <f t="shared" si="40"/>
        <v>0</v>
      </c>
      <c r="W109" s="26">
        <f t="shared" si="51"/>
        <v>44220</v>
      </c>
      <c r="X109">
        <f t="shared" si="57"/>
        <v>1</v>
      </c>
      <c r="Y109">
        <f t="shared" si="58"/>
        <v>0</v>
      </c>
      <c r="Z109">
        <f t="shared" si="59"/>
        <v>4</v>
      </c>
      <c r="AA109">
        <f t="shared" si="60"/>
        <v>3</v>
      </c>
      <c r="AC109" s="26"/>
      <c r="AD109" s="26"/>
    </row>
    <row r="110" spans="1:30">
      <c r="A110" t="s">
        <v>22</v>
      </c>
      <c r="B110" s="28">
        <v>45093</v>
      </c>
      <c r="C110" s="26">
        <v>45078</v>
      </c>
      <c r="D110" s="26">
        <v>45009</v>
      </c>
      <c r="E110" s="26">
        <v>45043</v>
      </c>
      <c r="F110" s="28">
        <f t="shared" si="31"/>
        <v>45102</v>
      </c>
      <c r="H110" s="26">
        <f t="shared" si="53"/>
        <v>44964</v>
      </c>
      <c r="I110">
        <f t="shared" si="50"/>
        <v>214</v>
      </c>
      <c r="J110" s="20">
        <f t="shared" si="34"/>
        <v>3</v>
      </c>
      <c r="K110" s="20">
        <f t="shared" si="35"/>
        <v>3</v>
      </c>
      <c r="L110" s="20">
        <f t="shared" si="56"/>
        <v>4</v>
      </c>
      <c r="M110" s="20">
        <f t="shared" si="54"/>
        <v>1</v>
      </c>
      <c r="N110" s="20">
        <f t="shared" si="55"/>
        <v>5</v>
      </c>
      <c r="Q110" s="26">
        <f t="shared" si="52"/>
        <v>43485</v>
      </c>
      <c r="R110" s="20">
        <f t="shared" si="37"/>
        <v>0</v>
      </c>
      <c r="S110">
        <f t="shared" si="38"/>
        <v>0</v>
      </c>
      <c r="T110">
        <f t="shared" si="39"/>
        <v>1</v>
      </c>
      <c r="U110">
        <f t="shared" si="40"/>
        <v>0</v>
      </c>
      <c r="W110" s="26">
        <f t="shared" si="51"/>
        <v>44234</v>
      </c>
      <c r="X110">
        <f t="shared" si="57"/>
        <v>3</v>
      </c>
      <c r="Y110">
        <f t="shared" si="58"/>
        <v>2</v>
      </c>
      <c r="Z110">
        <f t="shared" si="59"/>
        <v>2</v>
      </c>
      <c r="AA110">
        <f t="shared" si="60"/>
        <v>3</v>
      </c>
      <c r="AC110" s="26"/>
      <c r="AD110" s="26"/>
    </row>
    <row r="111" spans="1:30">
      <c r="A111" t="s">
        <v>22</v>
      </c>
      <c r="B111" s="28">
        <v>44805</v>
      </c>
      <c r="C111" s="26">
        <v>44790</v>
      </c>
      <c r="D111" s="26">
        <v>44721</v>
      </c>
      <c r="E111" s="26">
        <v>44755</v>
      </c>
      <c r="F111" s="28">
        <f t="shared" si="31"/>
        <v>44814</v>
      </c>
      <c r="H111" s="26">
        <f t="shared" si="53"/>
        <v>44978</v>
      </c>
      <c r="I111">
        <f t="shared" si="50"/>
        <v>216</v>
      </c>
      <c r="J111" s="20">
        <f t="shared" si="34"/>
        <v>3</v>
      </c>
      <c r="K111" s="20">
        <f t="shared" si="35"/>
        <v>3</v>
      </c>
      <c r="L111" s="20">
        <f t="shared" si="56"/>
        <v>2</v>
      </c>
      <c r="M111" s="20">
        <f t="shared" si="54"/>
        <v>4</v>
      </c>
      <c r="N111" s="20">
        <f t="shared" si="55"/>
        <v>5</v>
      </c>
      <c r="Q111" s="26">
        <f t="shared" si="52"/>
        <v>43492</v>
      </c>
      <c r="R111" s="20">
        <f t="shared" si="37"/>
        <v>1</v>
      </c>
      <c r="S111">
        <f t="shared" si="38"/>
        <v>0</v>
      </c>
      <c r="T111">
        <f t="shared" si="39"/>
        <v>0</v>
      </c>
      <c r="U111">
        <f t="shared" si="40"/>
        <v>1</v>
      </c>
      <c r="W111" s="26">
        <f t="shared" si="51"/>
        <v>44248</v>
      </c>
      <c r="X111">
        <f t="shared" si="57"/>
        <v>1</v>
      </c>
      <c r="Y111">
        <f t="shared" si="58"/>
        <v>1</v>
      </c>
      <c r="Z111">
        <f t="shared" si="59"/>
        <v>2</v>
      </c>
      <c r="AA111">
        <f t="shared" si="60"/>
        <v>2</v>
      </c>
      <c r="AC111" s="26"/>
      <c r="AD111" s="26"/>
    </row>
    <row r="112" spans="1:30">
      <c r="A112" t="s">
        <v>22</v>
      </c>
      <c r="B112" s="28">
        <v>44504</v>
      </c>
      <c r="C112" s="26">
        <v>44489</v>
      </c>
      <c r="D112" s="26">
        <v>44420</v>
      </c>
      <c r="E112" s="26">
        <v>44454</v>
      </c>
      <c r="F112" s="28">
        <f t="shared" si="31"/>
        <v>44513</v>
      </c>
      <c r="H112" s="26">
        <f t="shared" si="53"/>
        <v>44992</v>
      </c>
      <c r="I112">
        <f t="shared" si="50"/>
        <v>218</v>
      </c>
      <c r="J112" s="20">
        <f t="shared" si="34"/>
        <v>6</v>
      </c>
      <c r="K112" s="20">
        <f t="shared" si="35"/>
        <v>4</v>
      </c>
      <c r="L112" s="20">
        <f t="shared" si="56"/>
        <v>7</v>
      </c>
      <c r="M112" s="20">
        <f t="shared" si="54"/>
        <v>3</v>
      </c>
      <c r="N112" s="20">
        <f t="shared" si="55"/>
        <v>3</v>
      </c>
      <c r="Q112" s="26">
        <f t="shared" si="52"/>
        <v>43499</v>
      </c>
      <c r="R112" s="20">
        <f t="shared" si="37"/>
        <v>1</v>
      </c>
      <c r="S112">
        <f t="shared" si="38"/>
        <v>1</v>
      </c>
      <c r="T112">
        <f t="shared" si="39"/>
        <v>0</v>
      </c>
      <c r="U112">
        <f t="shared" si="40"/>
        <v>0</v>
      </c>
      <c r="W112" s="26">
        <f t="shared" si="51"/>
        <v>44262</v>
      </c>
      <c r="X112">
        <f t="shared" si="57"/>
        <v>2</v>
      </c>
      <c r="Y112">
        <f t="shared" si="58"/>
        <v>1</v>
      </c>
      <c r="Z112">
        <f t="shared" si="59"/>
        <v>3</v>
      </c>
      <c r="AA112">
        <f t="shared" si="60"/>
        <v>1</v>
      </c>
      <c r="AC112" s="26"/>
      <c r="AD112" s="26"/>
    </row>
    <row r="113" spans="1:30">
      <c r="A113" t="s">
        <v>27</v>
      </c>
      <c r="B113" s="28">
        <v>45140</v>
      </c>
      <c r="C113" s="26">
        <v>45055</v>
      </c>
      <c r="D113" s="26">
        <v>44775</v>
      </c>
      <c r="E113" s="26">
        <v>44915</v>
      </c>
      <c r="F113" s="28">
        <f t="shared" si="31"/>
        <v>45149</v>
      </c>
      <c r="H113" s="26">
        <f t="shared" si="53"/>
        <v>45006</v>
      </c>
      <c r="I113">
        <f t="shared" si="50"/>
        <v>220</v>
      </c>
      <c r="J113" s="20">
        <f t="shared" si="34"/>
        <v>5</v>
      </c>
      <c r="K113" s="20">
        <f t="shared" si="35"/>
        <v>4</v>
      </c>
      <c r="L113" s="20">
        <f t="shared" si="56"/>
        <v>4</v>
      </c>
      <c r="M113" s="20">
        <f t="shared" si="54"/>
        <v>0</v>
      </c>
      <c r="N113" s="20">
        <f t="shared" si="55"/>
        <v>3</v>
      </c>
      <c r="Q113" s="26">
        <f t="shared" si="52"/>
        <v>43506</v>
      </c>
      <c r="R113" s="20">
        <f t="shared" si="37"/>
        <v>0</v>
      </c>
      <c r="S113">
        <f t="shared" si="38"/>
        <v>1</v>
      </c>
      <c r="T113">
        <f t="shared" si="39"/>
        <v>0</v>
      </c>
      <c r="U113">
        <f t="shared" si="40"/>
        <v>0</v>
      </c>
      <c r="W113" s="26">
        <f t="shared" si="51"/>
        <v>44276</v>
      </c>
      <c r="X113">
        <f t="shared" si="57"/>
        <v>3</v>
      </c>
      <c r="Y113">
        <f t="shared" si="58"/>
        <v>3</v>
      </c>
      <c r="Z113">
        <f t="shared" si="59"/>
        <v>1</v>
      </c>
      <c r="AA113">
        <f t="shared" si="60"/>
        <v>5</v>
      </c>
      <c r="AC113" s="26"/>
      <c r="AD113" s="26"/>
    </row>
    <row r="114" spans="1:30">
      <c r="A114" t="s">
        <v>22</v>
      </c>
      <c r="B114" s="28">
        <v>44713</v>
      </c>
      <c r="C114" s="26">
        <v>44698</v>
      </c>
      <c r="D114" s="26">
        <v>44629</v>
      </c>
      <c r="E114" s="26">
        <v>44663</v>
      </c>
      <c r="F114" s="28">
        <f t="shared" si="31"/>
        <v>44722</v>
      </c>
      <c r="H114" s="26">
        <f t="shared" si="53"/>
        <v>45020</v>
      </c>
      <c r="I114">
        <f t="shared" si="50"/>
        <v>222</v>
      </c>
      <c r="J114" s="20">
        <f t="shared" si="34"/>
        <v>4</v>
      </c>
      <c r="K114" s="20">
        <f t="shared" si="35"/>
        <v>5</v>
      </c>
      <c r="L114" s="20">
        <f t="shared" si="56"/>
        <v>1</v>
      </c>
      <c r="M114" s="20">
        <f t="shared" si="54"/>
        <v>0</v>
      </c>
      <c r="N114" s="20">
        <f t="shared" si="55"/>
        <v>1</v>
      </c>
      <c r="Q114" s="26">
        <f t="shared" si="52"/>
        <v>43513</v>
      </c>
      <c r="R114" s="20">
        <f t="shared" si="37"/>
        <v>0</v>
      </c>
      <c r="S114">
        <f t="shared" si="38"/>
        <v>0</v>
      </c>
      <c r="T114">
        <f t="shared" si="39"/>
        <v>0</v>
      </c>
      <c r="U114">
        <f t="shared" si="40"/>
        <v>0</v>
      </c>
      <c r="W114" s="26">
        <f t="shared" si="51"/>
        <v>44290</v>
      </c>
      <c r="X114">
        <f t="shared" si="57"/>
        <v>3</v>
      </c>
      <c r="Y114">
        <f t="shared" si="58"/>
        <v>2</v>
      </c>
      <c r="Z114">
        <f t="shared" si="59"/>
        <v>1</v>
      </c>
      <c r="AA114">
        <f t="shared" si="60"/>
        <v>1</v>
      </c>
      <c r="AC114" s="26"/>
      <c r="AD114" s="26"/>
    </row>
    <row r="115" spans="1:30">
      <c r="A115" t="s">
        <v>27</v>
      </c>
      <c r="B115" s="28">
        <v>45077</v>
      </c>
      <c r="C115" s="26">
        <v>44992</v>
      </c>
      <c r="D115" s="26">
        <v>44712</v>
      </c>
      <c r="E115" s="26">
        <v>44852</v>
      </c>
      <c r="F115" s="28">
        <f t="shared" si="31"/>
        <v>45086</v>
      </c>
      <c r="H115" s="26">
        <f t="shared" si="53"/>
        <v>45034</v>
      </c>
      <c r="I115">
        <f t="shared" si="50"/>
        <v>224</v>
      </c>
      <c r="J115" s="20">
        <f t="shared" si="34"/>
        <v>4</v>
      </c>
      <c r="K115" s="20">
        <f t="shared" si="35"/>
        <v>6</v>
      </c>
      <c r="L115" s="20">
        <f t="shared" si="56"/>
        <v>1</v>
      </c>
      <c r="M115" s="20">
        <f t="shared" si="54"/>
        <v>3</v>
      </c>
      <c r="N115" s="20">
        <f t="shared" si="55"/>
        <v>6</v>
      </c>
      <c r="Q115" s="26">
        <f t="shared" si="52"/>
        <v>43520</v>
      </c>
      <c r="R115" s="20">
        <f t="shared" si="37"/>
        <v>1</v>
      </c>
      <c r="S115">
        <f t="shared" si="38"/>
        <v>0</v>
      </c>
      <c r="T115">
        <f t="shared" si="39"/>
        <v>0</v>
      </c>
      <c r="U115">
        <f t="shared" si="40"/>
        <v>0</v>
      </c>
      <c r="W115" s="26">
        <f t="shared" si="51"/>
        <v>44304</v>
      </c>
      <c r="X115">
        <f t="shared" si="57"/>
        <v>0</v>
      </c>
      <c r="Y115">
        <f t="shared" si="58"/>
        <v>2</v>
      </c>
      <c r="Z115">
        <f t="shared" si="59"/>
        <v>2</v>
      </c>
      <c r="AA115">
        <f t="shared" si="60"/>
        <v>2</v>
      </c>
      <c r="AC115" s="26"/>
      <c r="AD115" s="26"/>
    </row>
    <row r="116" spans="1:30">
      <c r="A116" t="s">
        <v>27</v>
      </c>
      <c r="B116" s="28">
        <v>44287</v>
      </c>
      <c r="C116" s="26">
        <v>44202</v>
      </c>
      <c r="D116" s="26">
        <v>43922</v>
      </c>
      <c r="E116" s="26">
        <v>44062</v>
      </c>
      <c r="F116" s="28">
        <f t="shared" si="31"/>
        <v>44296</v>
      </c>
      <c r="H116" s="26">
        <f t="shared" si="53"/>
        <v>45048</v>
      </c>
      <c r="I116">
        <f t="shared" si="50"/>
        <v>226</v>
      </c>
      <c r="J116" s="20">
        <f t="shared" si="34"/>
        <v>7</v>
      </c>
      <c r="K116" s="20">
        <f t="shared" si="35"/>
        <v>5</v>
      </c>
      <c r="L116" s="20">
        <f t="shared" si="56"/>
        <v>3</v>
      </c>
      <c r="M116" s="20">
        <f t="shared" si="54"/>
        <v>2</v>
      </c>
      <c r="N116" s="20">
        <f t="shared" si="55"/>
        <v>2</v>
      </c>
      <c r="Q116" s="26">
        <f t="shared" si="52"/>
        <v>43527</v>
      </c>
      <c r="R116" s="20">
        <f t="shared" si="37"/>
        <v>0</v>
      </c>
      <c r="S116">
        <f t="shared" si="38"/>
        <v>0</v>
      </c>
      <c r="T116">
        <f t="shared" si="39"/>
        <v>0</v>
      </c>
      <c r="U116">
        <f t="shared" si="40"/>
        <v>1</v>
      </c>
      <c r="W116" s="26">
        <f t="shared" si="51"/>
        <v>44318</v>
      </c>
      <c r="X116">
        <f t="shared" si="57"/>
        <v>3</v>
      </c>
      <c r="Y116">
        <f t="shared" si="58"/>
        <v>1</v>
      </c>
      <c r="Z116">
        <f t="shared" si="59"/>
        <v>6</v>
      </c>
      <c r="AA116">
        <f t="shared" si="60"/>
        <v>5</v>
      </c>
      <c r="AC116" s="26"/>
      <c r="AD116" s="26"/>
    </row>
    <row r="117" spans="1:30">
      <c r="A117" t="s">
        <v>27</v>
      </c>
      <c r="B117" s="28">
        <v>44008</v>
      </c>
      <c r="C117" s="26">
        <v>43923</v>
      </c>
      <c r="D117" s="26">
        <v>43643</v>
      </c>
      <c r="E117" s="26">
        <v>43783</v>
      </c>
      <c r="F117" s="28">
        <f t="shared" si="31"/>
        <v>44017</v>
      </c>
      <c r="H117" s="26">
        <f t="shared" si="53"/>
        <v>45062</v>
      </c>
      <c r="I117">
        <f t="shared" si="50"/>
        <v>228</v>
      </c>
      <c r="J117" s="20">
        <f t="shared" si="34"/>
        <v>7</v>
      </c>
      <c r="K117" s="20">
        <f t="shared" si="35"/>
        <v>6</v>
      </c>
      <c r="L117" s="20">
        <f t="shared" si="56"/>
        <v>2</v>
      </c>
      <c r="M117" s="20">
        <f t="shared" si="54"/>
        <v>0</v>
      </c>
      <c r="N117" s="20">
        <f t="shared" si="55"/>
        <v>3</v>
      </c>
      <c r="Q117" s="26">
        <f t="shared" si="52"/>
        <v>43534</v>
      </c>
      <c r="R117" s="20">
        <f t="shared" si="37"/>
        <v>0</v>
      </c>
      <c r="S117">
        <f t="shared" si="38"/>
        <v>0</v>
      </c>
      <c r="T117">
        <f t="shared" si="39"/>
        <v>0</v>
      </c>
      <c r="U117">
        <f t="shared" si="40"/>
        <v>0</v>
      </c>
      <c r="W117" s="26">
        <f t="shared" si="51"/>
        <v>44332</v>
      </c>
      <c r="X117">
        <f t="shared" si="57"/>
        <v>1</v>
      </c>
      <c r="Y117">
        <f t="shared" si="58"/>
        <v>3</v>
      </c>
      <c r="Z117">
        <f t="shared" si="59"/>
        <v>4</v>
      </c>
      <c r="AA117">
        <f t="shared" si="60"/>
        <v>2</v>
      </c>
      <c r="AC117" s="26"/>
      <c r="AD117" s="26"/>
    </row>
    <row r="118" spans="1:30">
      <c r="A118" t="s">
        <v>30</v>
      </c>
      <c r="B118" s="28">
        <v>44939</v>
      </c>
      <c r="C118" s="26">
        <v>44574</v>
      </c>
      <c r="D118" s="26">
        <v>44209</v>
      </c>
      <c r="E118" s="26">
        <v>44391</v>
      </c>
      <c r="F118" s="28">
        <f t="shared" si="31"/>
        <v>44948</v>
      </c>
      <c r="H118" s="42">
        <f t="shared" si="53"/>
        <v>45076</v>
      </c>
      <c r="I118" s="43">
        <f t="shared" si="50"/>
        <v>230</v>
      </c>
      <c r="J118" s="44">
        <f t="shared" si="34"/>
        <v>7</v>
      </c>
      <c r="K118" s="44">
        <f t="shared" si="35"/>
        <v>8</v>
      </c>
      <c r="L118" s="44">
        <f t="shared" si="56"/>
        <v>0</v>
      </c>
      <c r="M118" s="44">
        <f t="shared" si="54"/>
        <v>0</v>
      </c>
      <c r="N118" s="44">
        <f t="shared" si="55"/>
        <v>3</v>
      </c>
      <c r="Q118" s="26">
        <f t="shared" si="52"/>
        <v>43541</v>
      </c>
      <c r="R118" s="20">
        <f t="shared" si="37"/>
        <v>0</v>
      </c>
      <c r="S118">
        <f t="shared" si="38"/>
        <v>0</v>
      </c>
      <c r="T118">
        <f t="shared" si="39"/>
        <v>1</v>
      </c>
      <c r="U118">
        <f t="shared" si="40"/>
        <v>0</v>
      </c>
      <c r="W118" s="26">
        <f t="shared" si="51"/>
        <v>44346</v>
      </c>
      <c r="X118">
        <f t="shared" si="57"/>
        <v>0</v>
      </c>
      <c r="Y118">
        <f t="shared" si="58"/>
        <v>1</v>
      </c>
      <c r="Z118">
        <f t="shared" si="59"/>
        <v>0</v>
      </c>
      <c r="AA118">
        <f t="shared" si="60"/>
        <v>3</v>
      </c>
      <c r="AC118" s="26"/>
      <c r="AD118" s="26"/>
    </row>
    <row r="119" spans="1:30">
      <c r="A119" t="s">
        <v>27</v>
      </c>
      <c r="B119" s="28">
        <v>44420</v>
      </c>
      <c r="C119" s="26">
        <v>44335</v>
      </c>
      <c r="D119" s="26">
        <v>44055</v>
      </c>
      <c r="E119" s="26">
        <v>44195</v>
      </c>
      <c r="F119" s="28">
        <f t="shared" si="31"/>
        <v>44429</v>
      </c>
      <c r="H119" s="29">
        <f t="shared" si="53"/>
        <v>45090</v>
      </c>
      <c r="I119" s="4">
        <f t="shared" si="50"/>
        <v>232</v>
      </c>
      <c r="J119" s="4">
        <f t="shared" si="34"/>
        <v>5</v>
      </c>
      <c r="K119" s="4">
        <f t="shared" si="35"/>
        <v>6</v>
      </c>
      <c r="L119" s="14">
        <f t="shared" si="56"/>
        <v>0</v>
      </c>
      <c r="M119" s="14">
        <f t="shared" ref="M119:M134" si="61">COUNTIFS(D$3:D$275,"&gt;="&amp;$H119,C$3:C$275,"&lt;="&amp;$H$118)-COUNTIFS(D$3:D$275,"&gt;="&amp;$H120,C$3:C$275,"&lt;="&amp;$H$118)</f>
        <v>0</v>
      </c>
      <c r="N119" s="14">
        <f t="shared" ref="N119:N134" si="62">COUNTIFS(E$3:E$275,"&gt;="&amp;$H119,D$3:D$275,"&lt;="&amp;$H$118)-COUNTIFS(E$3:E$275,"&gt;="&amp;$H120,D$3:D$275,"&lt;="&amp;$H$118)</f>
        <v>1</v>
      </c>
      <c r="Q119" s="26">
        <f t="shared" si="52"/>
        <v>43548</v>
      </c>
      <c r="R119" s="20">
        <f t="shared" si="37"/>
        <v>0</v>
      </c>
      <c r="S119">
        <f t="shared" si="38"/>
        <v>0</v>
      </c>
      <c r="T119">
        <f t="shared" si="39"/>
        <v>0</v>
      </c>
      <c r="U119">
        <f t="shared" si="40"/>
        <v>0</v>
      </c>
      <c r="W119" s="26">
        <f t="shared" si="51"/>
        <v>44360</v>
      </c>
      <c r="X119">
        <f t="shared" si="57"/>
        <v>0</v>
      </c>
      <c r="Y119">
        <f t="shared" si="58"/>
        <v>1</v>
      </c>
      <c r="Z119">
        <f t="shared" si="59"/>
        <v>4</v>
      </c>
      <c r="AA119">
        <f t="shared" si="60"/>
        <v>1</v>
      </c>
      <c r="AC119" s="26"/>
      <c r="AD119" s="26"/>
    </row>
    <row r="120" spans="1:30">
      <c r="A120" s="17" t="s">
        <v>15</v>
      </c>
      <c r="B120" s="32">
        <v>44838</v>
      </c>
      <c r="C120" s="33">
        <v>44838</v>
      </c>
      <c r="D120" s="33">
        <v>44824</v>
      </c>
      <c r="E120" s="33">
        <v>44831</v>
      </c>
      <c r="F120" s="32">
        <f t="shared" si="31"/>
        <v>44847</v>
      </c>
      <c r="H120" s="29">
        <f t="shared" si="53"/>
        <v>45104</v>
      </c>
      <c r="I120" s="4">
        <f t="shared" si="50"/>
        <v>234</v>
      </c>
      <c r="J120" s="4">
        <f t="shared" si="34"/>
        <v>1</v>
      </c>
      <c r="K120" s="4">
        <f t="shared" si="35"/>
        <v>3</v>
      </c>
      <c r="L120" s="4">
        <f t="shared" si="56"/>
        <v>0</v>
      </c>
      <c r="M120" s="4">
        <f t="shared" si="61"/>
        <v>0</v>
      </c>
      <c r="N120" s="4">
        <f t="shared" si="62"/>
        <v>1</v>
      </c>
      <c r="Q120" s="26">
        <f t="shared" si="52"/>
        <v>43555</v>
      </c>
      <c r="R120" s="20">
        <f t="shared" si="37"/>
        <v>0</v>
      </c>
      <c r="S120">
        <f t="shared" si="38"/>
        <v>0</v>
      </c>
      <c r="T120">
        <f t="shared" si="39"/>
        <v>0</v>
      </c>
      <c r="U120">
        <f t="shared" si="40"/>
        <v>0</v>
      </c>
      <c r="W120" s="26">
        <f t="shared" si="51"/>
        <v>44374</v>
      </c>
      <c r="X120">
        <f t="shared" si="57"/>
        <v>3</v>
      </c>
      <c r="Y120">
        <f t="shared" si="58"/>
        <v>0</v>
      </c>
      <c r="Z120">
        <f t="shared" si="59"/>
        <v>3</v>
      </c>
      <c r="AA120">
        <f t="shared" si="60"/>
        <v>1</v>
      </c>
      <c r="AC120" s="26"/>
      <c r="AD120" s="26"/>
    </row>
    <row r="121" spans="1:30">
      <c r="A121" t="s">
        <v>27</v>
      </c>
      <c r="B121" s="28">
        <v>44947</v>
      </c>
      <c r="C121" s="26">
        <v>44862</v>
      </c>
      <c r="D121" s="26">
        <v>44582</v>
      </c>
      <c r="E121" s="26">
        <v>44722</v>
      </c>
      <c r="F121" s="28">
        <f t="shared" si="31"/>
        <v>44956</v>
      </c>
      <c r="H121" s="29">
        <f t="shared" si="53"/>
        <v>45118</v>
      </c>
      <c r="I121" s="4">
        <f t="shared" si="50"/>
        <v>236</v>
      </c>
      <c r="J121" s="4">
        <f t="shared" si="34"/>
        <v>3</v>
      </c>
      <c r="K121" s="4">
        <f t="shared" si="35"/>
        <v>3</v>
      </c>
      <c r="L121" s="4">
        <f t="shared" si="56"/>
        <v>0</v>
      </c>
      <c r="M121" s="4">
        <f t="shared" si="61"/>
        <v>0</v>
      </c>
      <c r="N121" s="4">
        <f t="shared" si="62"/>
        <v>0</v>
      </c>
      <c r="Q121" s="26">
        <f t="shared" si="52"/>
        <v>43562</v>
      </c>
      <c r="R121" s="20">
        <f t="shared" si="37"/>
        <v>0</v>
      </c>
      <c r="S121">
        <f t="shared" si="38"/>
        <v>0</v>
      </c>
      <c r="T121">
        <f t="shared" si="39"/>
        <v>0</v>
      </c>
      <c r="U121">
        <f t="shared" si="40"/>
        <v>0</v>
      </c>
      <c r="W121" s="26">
        <f t="shared" si="51"/>
        <v>44388</v>
      </c>
      <c r="X121">
        <f t="shared" si="57"/>
        <v>2</v>
      </c>
      <c r="Y121">
        <f t="shared" si="58"/>
        <v>5</v>
      </c>
      <c r="Z121">
        <f t="shared" si="59"/>
        <v>0</v>
      </c>
      <c r="AA121">
        <f t="shared" si="60"/>
        <v>2</v>
      </c>
      <c r="AC121" s="26"/>
      <c r="AD121" s="26"/>
    </row>
    <row r="122" spans="1:30">
      <c r="A122" t="s">
        <v>27</v>
      </c>
      <c r="B122" s="28">
        <v>44111</v>
      </c>
      <c r="C122" s="26">
        <v>44026</v>
      </c>
      <c r="D122" s="26">
        <v>43746</v>
      </c>
      <c r="E122" s="26">
        <v>43886</v>
      </c>
      <c r="F122" s="28">
        <f t="shared" si="31"/>
        <v>44120</v>
      </c>
      <c r="H122" s="29">
        <f t="shared" si="53"/>
        <v>45132</v>
      </c>
      <c r="I122" s="4">
        <f t="shared" si="50"/>
        <v>238</v>
      </c>
      <c r="J122" s="4">
        <f t="shared" si="34"/>
        <v>4</v>
      </c>
      <c r="K122" s="4">
        <f t="shared" si="35"/>
        <v>2</v>
      </c>
      <c r="L122" s="4">
        <f t="shared" si="56"/>
        <v>0</v>
      </c>
      <c r="M122" s="4">
        <f t="shared" si="61"/>
        <v>0</v>
      </c>
      <c r="N122" s="4">
        <f t="shared" si="62"/>
        <v>0</v>
      </c>
      <c r="Q122" s="26">
        <f t="shared" si="52"/>
        <v>43569</v>
      </c>
      <c r="R122" s="20">
        <f t="shared" si="37"/>
        <v>0</v>
      </c>
      <c r="S122">
        <f t="shared" si="38"/>
        <v>0</v>
      </c>
      <c r="T122">
        <f t="shared" si="39"/>
        <v>0</v>
      </c>
      <c r="U122">
        <f t="shared" si="40"/>
        <v>0</v>
      </c>
      <c r="W122" s="26">
        <f t="shared" si="51"/>
        <v>44402</v>
      </c>
      <c r="X122">
        <f t="shared" si="57"/>
        <v>3</v>
      </c>
      <c r="Y122">
        <f t="shared" si="58"/>
        <v>2</v>
      </c>
      <c r="Z122">
        <f t="shared" si="59"/>
        <v>2</v>
      </c>
      <c r="AA122">
        <f t="shared" si="60"/>
        <v>7</v>
      </c>
      <c r="AC122" s="26"/>
      <c r="AD122" s="26"/>
    </row>
    <row r="123" spans="1:30">
      <c r="A123" t="s">
        <v>22</v>
      </c>
      <c r="B123" s="28">
        <v>45194</v>
      </c>
      <c r="C123" s="26">
        <v>45179</v>
      </c>
      <c r="D123" s="26">
        <v>45110</v>
      </c>
      <c r="E123" s="26">
        <v>45144</v>
      </c>
      <c r="F123" s="28">
        <f t="shared" si="31"/>
        <v>45203</v>
      </c>
      <c r="H123" s="29">
        <f t="shared" si="53"/>
        <v>45146</v>
      </c>
      <c r="I123" s="4">
        <f t="shared" si="50"/>
        <v>240</v>
      </c>
      <c r="J123" s="4">
        <f t="shared" si="34"/>
        <v>5</v>
      </c>
      <c r="K123" s="4">
        <f t="shared" si="35"/>
        <v>6</v>
      </c>
      <c r="L123" s="4">
        <f t="shared" si="56"/>
        <v>0</v>
      </c>
      <c r="M123" s="4">
        <f t="shared" si="61"/>
        <v>0</v>
      </c>
      <c r="N123" s="4">
        <f t="shared" si="62"/>
        <v>0</v>
      </c>
      <c r="Q123" s="26">
        <f t="shared" si="52"/>
        <v>43576</v>
      </c>
      <c r="R123" s="20">
        <f t="shared" si="37"/>
        <v>0</v>
      </c>
      <c r="S123">
        <f t="shared" si="38"/>
        <v>0</v>
      </c>
      <c r="T123">
        <f t="shared" si="39"/>
        <v>0</v>
      </c>
      <c r="U123">
        <f t="shared" si="40"/>
        <v>1</v>
      </c>
      <c r="W123" s="26">
        <f t="shared" si="51"/>
        <v>44416</v>
      </c>
      <c r="X123">
        <f t="shared" si="57"/>
        <v>3</v>
      </c>
      <c r="Y123">
        <f t="shared" si="58"/>
        <v>3</v>
      </c>
      <c r="Z123">
        <f t="shared" si="59"/>
        <v>4</v>
      </c>
      <c r="AA123">
        <f t="shared" si="60"/>
        <v>2</v>
      </c>
      <c r="AC123" s="26"/>
      <c r="AD123" s="26"/>
    </row>
    <row r="124" spans="1:30">
      <c r="A124" t="s">
        <v>22</v>
      </c>
      <c r="B124" s="28">
        <v>45163</v>
      </c>
      <c r="C124" s="26">
        <v>45148</v>
      </c>
      <c r="D124" s="26">
        <v>45079</v>
      </c>
      <c r="E124" s="26">
        <v>45113</v>
      </c>
      <c r="F124" s="28">
        <f t="shared" si="31"/>
        <v>45172</v>
      </c>
      <c r="H124" s="29">
        <f t="shared" si="53"/>
        <v>45160</v>
      </c>
      <c r="I124" s="4">
        <f t="shared" si="50"/>
        <v>242</v>
      </c>
      <c r="J124" s="4">
        <f t="shared" si="34"/>
        <v>9</v>
      </c>
      <c r="K124" s="4">
        <f t="shared" si="35"/>
        <v>6</v>
      </c>
      <c r="L124" s="4">
        <f t="shared" si="56"/>
        <v>0</v>
      </c>
      <c r="M124" s="4">
        <f t="shared" si="61"/>
        <v>0</v>
      </c>
      <c r="N124" s="4">
        <f t="shared" si="62"/>
        <v>0</v>
      </c>
      <c r="Q124" s="26">
        <f t="shared" si="52"/>
        <v>43583</v>
      </c>
      <c r="R124" s="20">
        <f t="shared" si="37"/>
        <v>0</v>
      </c>
      <c r="S124">
        <f t="shared" si="38"/>
        <v>0</v>
      </c>
      <c r="T124">
        <f t="shared" si="39"/>
        <v>0</v>
      </c>
      <c r="U124">
        <f t="shared" si="40"/>
        <v>0</v>
      </c>
      <c r="W124" s="26">
        <f t="shared" si="51"/>
        <v>44430</v>
      </c>
      <c r="X124">
        <f t="shared" si="57"/>
        <v>4</v>
      </c>
      <c r="Y124">
        <f t="shared" si="58"/>
        <v>5</v>
      </c>
      <c r="Z124">
        <f t="shared" si="59"/>
        <v>6</v>
      </c>
      <c r="AA124">
        <f t="shared" si="60"/>
        <v>2</v>
      </c>
      <c r="AC124" s="26"/>
      <c r="AD124" s="26"/>
    </row>
    <row r="125" spans="1:30">
      <c r="A125" t="s">
        <v>27</v>
      </c>
      <c r="B125" s="28">
        <v>44001</v>
      </c>
      <c r="C125" s="26">
        <v>43916</v>
      </c>
      <c r="D125" s="26">
        <v>43636</v>
      </c>
      <c r="E125" s="26">
        <v>43776</v>
      </c>
      <c r="F125" s="28">
        <f t="shared" si="31"/>
        <v>44010</v>
      </c>
      <c r="H125" s="29">
        <f t="shared" si="53"/>
        <v>45174</v>
      </c>
      <c r="I125" s="4">
        <f t="shared" si="50"/>
        <v>244</v>
      </c>
      <c r="J125" s="4">
        <f t="shared" si="34"/>
        <v>6</v>
      </c>
      <c r="K125" s="4">
        <f t="shared" si="35"/>
        <v>7</v>
      </c>
      <c r="L125" s="4">
        <f t="shared" si="56"/>
        <v>0</v>
      </c>
      <c r="M125" s="4">
        <f t="shared" si="61"/>
        <v>0</v>
      </c>
      <c r="N125" s="4">
        <f t="shared" si="62"/>
        <v>0</v>
      </c>
      <c r="Q125" s="26">
        <f t="shared" si="52"/>
        <v>43590</v>
      </c>
      <c r="R125" s="20">
        <f t="shared" si="37"/>
        <v>0</v>
      </c>
      <c r="S125">
        <f t="shared" si="38"/>
        <v>0</v>
      </c>
      <c r="T125">
        <f t="shared" si="39"/>
        <v>1</v>
      </c>
      <c r="U125">
        <f t="shared" si="40"/>
        <v>0</v>
      </c>
      <c r="W125" s="26">
        <f t="shared" si="51"/>
        <v>44444</v>
      </c>
      <c r="X125">
        <f t="shared" si="57"/>
        <v>4</v>
      </c>
      <c r="Y125">
        <f t="shared" si="58"/>
        <v>4</v>
      </c>
      <c r="Z125">
        <f t="shared" si="59"/>
        <v>3</v>
      </c>
      <c r="AA125">
        <f t="shared" si="60"/>
        <v>2</v>
      </c>
      <c r="AC125" s="26"/>
      <c r="AD125" s="26"/>
    </row>
    <row r="126" spans="1:30">
      <c r="A126" t="s">
        <v>27</v>
      </c>
      <c r="B126" s="28">
        <v>44700</v>
      </c>
      <c r="C126" s="26">
        <v>44615</v>
      </c>
      <c r="D126" s="26">
        <v>44335</v>
      </c>
      <c r="E126" s="26">
        <v>44475</v>
      </c>
      <c r="F126" s="28">
        <f t="shared" si="31"/>
        <v>44709</v>
      </c>
      <c r="H126" s="29">
        <f t="shared" si="53"/>
        <v>45188</v>
      </c>
      <c r="I126" s="4">
        <f t="shared" si="50"/>
        <v>246</v>
      </c>
      <c r="J126" s="4">
        <f t="shared" si="34"/>
        <v>3</v>
      </c>
      <c r="K126" s="4">
        <f t="shared" si="35"/>
        <v>5</v>
      </c>
      <c r="L126" s="4">
        <f t="shared" si="56"/>
        <v>0</v>
      </c>
      <c r="M126" s="4">
        <f t="shared" si="61"/>
        <v>0</v>
      </c>
      <c r="N126" s="4">
        <f t="shared" si="62"/>
        <v>0</v>
      </c>
      <c r="Q126" s="26">
        <f t="shared" si="52"/>
        <v>43597</v>
      </c>
      <c r="R126" s="20">
        <f t="shared" si="37"/>
        <v>0</v>
      </c>
      <c r="S126">
        <f t="shared" si="38"/>
        <v>0</v>
      </c>
      <c r="T126">
        <f t="shared" si="39"/>
        <v>1</v>
      </c>
      <c r="U126">
        <f t="shared" si="40"/>
        <v>0</v>
      </c>
      <c r="W126" s="26">
        <f t="shared" si="51"/>
        <v>44458</v>
      </c>
      <c r="X126">
        <f t="shared" si="57"/>
        <v>2</v>
      </c>
      <c r="Y126">
        <f t="shared" si="58"/>
        <v>3</v>
      </c>
      <c r="Z126">
        <f t="shared" si="59"/>
        <v>3</v>
      </c>
      <c r="AA126">
        <f t="shared" si="60"/>
        <v>0</v>
      </c>
      <c r="AC126" s="26"/>
      <c r="AD126" s="26"/>
    </row>
    <row r="127" spans="1:30">
      <c r="A127" t="s">
        <v>30</v>
      </c>
      <c r="B127" s="28">
        <v>44173</v>
      </c>
      <c r="C127" s="26">
        <v>43808</v>
      </c>
      <c r="D127" s="26">
        <v>43443</v>
      </c>
      <c r="E127" s="26">
        <v>43625</v>
      </c>
      <c r="F127" s="28">
        <f t="shared" si="31"/>
        <v>44182</v>
      </c>
      <c r="H127" s="29">
        <f t="shared" si="53"/>
        <v>45202</v>
      </c>
      <c r="I127" s="4">
        <f t="shared" si="50"/>
        <v>248</v>
      </c>
      <c r="J127" s="4">
        <f t="shared" si="34"/>
        <v>2</v>
      </c>
      <c r="K127" s="4">
        <f>COUNTIF(F$3:F$294,"&gt;="&amp;$H127)-COUNTIF(F$3:F$294,"&gt;="&amp;$H128)</f>
        <v>3</v>
      </c>
      <c r="L127" s="4">
        <f t="shared" si="56"/>
        <v>0</v>
      </c>
      <c r="M127" s="4">
        <f t="shared" si="61"/>
        <v>0</v>
      </c>
      <c r="N127" s="4">
        <f t="shared" si="62"/>
        <v>0</v>
      </c>
      <c r="Q127" s="26">
        <f t="shared" si="52"/>
        <v>43604</v>
      </c>
      <c r="R127" s="20">
        <f t="shared" si="37"/>
        <v>0</v>
      </c>
      <c r="S127">
        <f t="shared" si="38"/>
        <v>0</v>
      </c>
      <c r="T127">
        <f t="shared" si="39"/>
        <v>0</v>
      </c>
      <c r="U127">
        <f t="shared" si="40"/>
        <v>0</v>
      </c>
      <c r="W127" s="26">
        <f t="shared" si="51"/>
        <v>44472</v>
      </c>
      <c r="X127">
        <f t="shared" si="57"/>
        <v>1</v>
      </c>
      <c r="Y127">
        <f t="shared" si="58"/>
        <v>1</v>
      </c>
      <c r="Z127">
        <f t="shared" si="59"/>
        <v>6</v>
      </c>
      <c r="AA127">
        <f t="shared" si="60"/>
        <v>5</v>
      </c>
      <c r="AC127" s="26"/>
      <c r="AD127" s="26"/>
    </row>
    <row r="128" spans="1:30">
      <c r="A128" t="s">
        <v>15</v>
      </c>
      <c r="B128" s="28">
        <v>44872</v>
      </c>
      <c r="C128" s="26">
        <v>44872</v>
      </c>
      <c r="D128" s="26">
        <v>44858</v>
      </c>
      <c r="E128" s="26">
        <v>44865</v>
      </c>
      <c r="F128" s="28">
        <f t="shared" si="31"/>
        <v>44881</v>
      </c>
      <c r="H128" s="29">
        <f t="shared" si="53"/>
        <v>45216</v>
      </c>
      <c r="I128" s="4">
        <f t="shared" si="50"/>
        <v>250</v>
      </c>
      <c r="J128" s="4">
        <f t="shared" si="34"/>
        <v>4</v>
      </c>
      <c r="K128" s="4">
        <f t="shared" si="35"/>
        <v>1</v>
      </c>
      <c r="L128" s="4">
        <f t="shared" si="56"/>
        <v>0</v>
      </c>
      <c r="M128" s="4">
        <f t="shared" si="61"/>
        <v>0</v>
      </c>
      <c r="N128" s="4">
        <f t="shared" si="62"/>
        <v>0</v>
      </c>
      <c r="Q128" s="26">
        <f t="shared" si="52"/>
        <v>43611</v>
      </c>
      <c r="R128" s="20">
        <f t="shared" si="37"/>
        <v>1</v>
      </c>
      <c r="S128">
        <f t="shared" si="38"/>
        <v>1</v>
      </c>
      <c r="T128">
        <f t="shared" si="39"/>
        <v>1</v>
      </c>
      <c r="U128">
        <f t="shared" si="40"/>
        <v>0</v>
      </c>
      <c r="W128" s="26">
        <f t="shared" si="51"/>
        <v>44486</v>
      </c>
      <c r="X128">
        <f t="shared" si="57"/>
        <v>1</v>
      </c>
      <c r="Y128">
        <f t="shared" si="58"/>
        <v>2</v>
      </c>
      <c r="Z128">
        <f t="shared" si="59"/>
        <v>3</v>
      </c>
      <c r="AA128">
        <f t="shared" si="60"/>
        <v>2</v>
      </c>
      <c r="AC128" s="26"/>
      <c r="AD128" s="26"/>
    </row>
    <row r="129" spans="1:30">
      <c r="A129" t="s">
        <v>27</v>
      </c>
      <c r="B129" s="28">
        <v>44900</v>
      </c>
      <c r="C129" s="26">
        <v>44815</v>
      </c>
      <c r="D129" s="26">
        <v>44535</v>
      </c>
      <c r="E129" s="26">
        <v>44675</v>
      </c>
      <c r="F129" s="28">
        <f t="shared" si="31"/>
        <v>44909</v>
      </c>
      <c r="H129" s="29">
        <f t="shared" si="53"/>
        <v>45230</v>
      </c>
      <c r="I129" s="4">
        <f t="shared" si="50"/>
        <v>252</v>
      </c>
      <c r="J129" s="4">
        <f t="shared" si="34"/>
        <v>2</v>
      </c>
      <c r="K129" s="4">
        <f t="shared" si="35"/>
        <v>5</v>
      </c>
      <c r="L129" s="4">
        <f t="shared" si="56"/>
        <v>0</v>
      </c>
      <c r="M129" s="4">
        <f t="shared" si="61"/>
        <v>0</v>
      </c>
      <c r="N129" s="4">
        <f t="shared" si="62"/>
        <v>0</v>
      </c>
      <c r="Q129" s="26">
        <f t="shared" si="52"/>
        <v>43618</v>
      </c>
      <c r="R129" s="20">
        <f t="shared" si="37"/>
        <v>0</v>
      </c>
      <c r="S129">
        <f t="shared" si="38"/>
        <v>0</v>
      </c>
      <c r="T129">
        <f t="shared" si="39"/>
        <v>0</v>
      </c>
      <c r="U129">
        <f t="shared" si="40"/>
        <v>2</v>
      </c>
      <c r="W129" s="26">
        <f t="shared" si="51"/>
        <v>44500</v>
      </c>
      <c r="X129">
        <f t="shared" si="57"/>
        <v>4</v>
      </c>
      <c r="Y129">
        <f t="shared" si="58"/>
        <v>5</v>
      </c>
      <c r="Z129">
        <f t="shared" si="59"/>
        <v>5</v>
      </c>
      <c r="AA129">
        <f t="shared" si="60"/>
        <v>5</v>
      </c>
      <c r="AC129" s="26"/>
      <c r="AD129" s="26"/>
    </row>
    <row r="130" spans="1:30">
      <c r="A130" t="s">
        <v>15</v>
      </c>
      <c r="B130" s="28">
        <v>44238</v>
      </c>
      <c r="C130" s="26">
        <v>44238</v>
      </c>
      <c r="D130" s="26">
        <v>44224</v>
      </c>
      <c r="E130" s="26">
        <v>44231</v>
      </c>
      <c r="F130" s="28">
        <f t="shared" si="31"/>
        <v>44247</v>
      </c>
      <c r="H130" s="29">
        <f t="shared" si="53"/>
        <v>45244</v>
      </c>
      <c r="I130" s="4">
        <f t="shared" si="50"/>
        <v>254</v>
      </c>
      <c r="J130" s="4">
        <f t="shared" si="34"/>
        <v>10</v>
      </c>
      <c r="K130" s="4">
        <f t="shared" si="35"/>
        <v>5</v>
      </c>
      <c r="L130" s="4">
        <f t="shared" si="56"/>
        <v>0</v>
      </c>
      <c r="M130" s="4">
        <f t="shared" si="61"/>
        <v>0</v>
      </c>
      <c r="N130" s="4">
        <f t="shared" si="62"/>
        <v>0</v>
      </c>
      <c r="Q130" s="26">
        <f t="shared" si="52"/>
        <v>43625</v>
      </c>
      <c r="R130" s="20">
        <f t="shared" si="37"/>
        <v>2</v>
      </c>
      <c r="S130">
        <f t="shared" si="38"/>
        <v>1</v>
      </c>
      <c r="T130">
        <f t="shared" si="39"/>
        <v>0</v>
      </c>
      <c r="U130">
        <f t="shared" si="40"/>
        <v>2</v>
      </c>
      <c r="W130" s="26">
        <f t="shared" si="51"/>
        <v>44514</v>
      </c>
      <c r="X130">
        <f t="shared" si="57"/>
        <v>2</v>
      </c>
      <c r="Y130">
        <f t="shared" si="58"/>
        <v>2</v>
      </c>
      <c r="Z130">
        <f t="shared" si="59"/>
        <v>1</v>
      </c>
      <c r="AA130">
        <f t="shared" si="60"/>
        <v>3</v>
      </c>
      <c r="AC130" s="26"/>
      <c r="AD130" s="26"/>
    </row>
    <row r="131" spans="1:30">
      <c r="A131" t="s">
        <v>15</v>
      </c>
      <c r="B131" s="28">
        <v>44249</v>
      </c>
      <c r="C131" s="26">
        <v>44249</v>
      </c>
      <c r="D131" s="26">
        <v>44235</v>
      </c>
      <c r="E131" s="26">
        <v>44242</v>
      </c>
      <c r="F131" s="28">
        <f t="shared" ref="F131:F194" si="63">B131+9</f>
        <v>44258</v>
      </c>
      <c r="H131" s="29">
        <f t="shared" si="53"/>
        <v>45258</v>
      </c>
      <c r="I131" s="4">
        <f t="shared" si="50"/>
        <v>256</v>
      </c>
      <c r="J131" s="4">
        <f t="shared" si="34"/>
        <v>2</v>
      </c>
      <c r="K131" s="4">
        <f t="shared" si="35"/>
        <v>7</v>
      </c>
      <c r="L131" s="4">
        <f t="shared" si="56"/>
        <v>0</v>
      </c>
      <c r="M131" s="4">
        <f t="shared" si="61"/>
        <v>0</v>
      </c>
      <c r="N131" s="4">
        <f t="shared" si="62"/>
        <v>0</v>
      </c>
      <c r="Q131" s="26">
        <f t="shared" si="52"/>
        <v>43632</v>
      </c>
      <c r="R131" s="20">
        <f t="shared" si="37"/>
        <v>0</v>
      </c>
      <c r="S131">
        <f t="shared" si="38"/>
        <v>0</v>
      </c>
      <c r="T131">
        <f t="shared" si="39"/>
        <v>1</v>
      </c>
      <c r="U131">
        <f t="shared" si="40"/>
        <v>0</v>
      </c>
      <c r="W131" s="26">
        <f t="shared" si="51"/>
        <v>44528</v>
      </c>
      <c r="X131">
        <f t="shared" si="57"/>
        <v>2</v>
      </c>
      <c r="Y131">
        <f t="shared" si="58"/>
        <v>1</v>
      </c>
      <c r="Z131">
        <f t="shared" si="59"/>
        <v>4</v>
      </c>
      <c r="AA131">
        <f t="shared" si="60"/>
        <v>2</v>
      </c>
      <c r="AC131" s="26"/>
      <c r="AD131" s="26"/>
    </row>
    <row r="132" spans="1:30">
      <c r="A132" t="s">
        <v>27</v>
      </c>
      <c r="B132" s="28">
        <v>44819</v>
      </c>
      <c r="C132" s="26">
        <v>44734</v>
      </c>
      <c r="D132" s="26">
        <v>44454</v>
      </c>
      <c r="E132" s="26">
        <v>44594</v>
      </c>
      <c r="F132" s="28">
        <f t="shared" si="63"/>
        <v>44828</v>
      </c>
      <c r="H132" s="29">
        <f t="shared" si="53"/>
        <v>45272</v>
      </c>
      <c r="I132" s="4">
        <f t="shared" si="50"/>
        <v>258</v>
      </c>
      <c r="J132" s="4">
        <f t="shared" ref="J132:J134" si="64">COUNTIF(B$3:B$294,"&gt;="&amp;$H132)-COUNTIF(B$3:B$294,"&gt;="&amp;$H133)</f>
        <v>2</v>
      </c>
      <c r="K132" s="4">
        <f t="shared" ref="K132:K134" si="65">COUNTIF(F$3:F$294,"&gt;="&amp;$H132)-COUNTIF(F$3:F$294,"&gt;="&amp;$H133)</f>
        <v>2</v>
      </c>
      <c r="L132" s="4">
        <f t="shared" si="56"/>
        <v>0</v>
      </c>
      <c r="M132" s="4">
        <f t="shared" si="61"/>
        <v>0</v>
      </c>
      <c r="N132" s="4">
        <f t="shared" si="62"/>
        <v>0</v>
      </c>
      <c r="Q132" s="26">
        <f t="shared" si="52"/>
        <v>43639</v>
      </c>
      <c r="R132" s="20">
        <f t="shared" ref="R132:R195" si="66">COUNTIF(B$3:B$275,"&gt;="&amp;$Q132)-COUNTIF(B$3:B$275,"&gt;="&amp;$Q133)</f>
        <v>0</v>
      </c>
      <c r="S132">
        <f t="shared" ref="S132:S195" si="67">COUNTIF(C$3:C$275,"&gt;="&amp;$Q132)-COUNTIF(C$3:C$275,"&gt;="&amp;$Q133)</f>
        <v>0</v>
      </c>
      <c r="T132">
        <f t="shared" ref="T132:T195" si="68">COUNTIF(D$3:D$275,"&gt;="&amp;$Q132)-COUNTIF(D$3:D$275,"&gt;="&amp;$Q133)</f>
        <v>1</v>
      </c>
      <c r="U132">
        <f t="shared" ref="U132:U195" si="69">COUNTIF(E$3:E$275,"&gt;="&amp;$Q132)-COUNTIF(E$3:E$275,"&gt;="&amp;$Q133)</f>
        <v>0</v>
      </c>
      <c r="W132" s="26">
        <f t="shared" si="51"/>
        <v>44542</v>
      </c>
      <c r="X132">
        <f t="shared" ref="X132:X163" si="70">COUNTIF(B$3:B$275,"&gt;="&amp;$W132)-COUNTIF(B$3:B$275,"&gt;="&amp;$W133)</f>
        <v>3</v>
      </c>
      <c r="Y132">
        <f t="shared" ref="Y132:Y163" si="71">COUNTIF(C$3:C$275,"&gt;="&amp;$W132)-COUNTIF(C$3:C$275,"&gt;="&amp;$W133)</f>
        <v>3</v>
      </c>
      <c r="Z132">
        <f t="shared" ref="Z132:Z163" si="72">COUNTIF(D$3:D$275,"&gt;="&amp;$W132)-COUNTIF(D$3:D$275,"&gt;="&amp;$W133)</f>
        <v>3</v>
      </c>
      <c r="AA132">
        <f t="shared" ref="AA132:AA163" si="73">COUNTIF(E$3:E$275,"&gt;="&amp;$W132)-COUNTIF(E$3:E$275,"&gt;="&amp;$W133)</f>
        <v>3</v>
      </c>
      <c r="AC132" s="26"/>
      <c r="AD132" s="26"/>
    </row>
    <row r="133" spans="1:30">
      <c r="A133" t="s">
        <v>30</v>
      </c>
      <c r="B133" s="28">
        <v>44329</v>
      </c>
      <c r="C133" s="26">
        <v>43964</v>
      </c>
      <c r="D133" s="26">
        <v>43599</v>
      </c>
      <c r="E133" s="26">
        <v>43781</v>
      </c>
      <c r="F133" s="28">
        <f t="shared" si="63"/>
        <v>44338</v>
      </c>
      <c r="H133" s="29">
        <f t="shared" si="53"/>
        <v>45286</v>
      </c>
      <c r="I133" s="4">
        <f t="shared" ref="I133" si="74">I132+2</f>
        <v>260</v>
      </c>
      <c r="J133" s="4">
        <f t="shared" si="64"/>
        <v>0</v>
      </c>
      <c r="K133" s="4">
        <f t="shared" si="65"/>
        <v>1</v>
      </c>
      <c r="L133" s="4">
        <f t="shared" si="56"/>
        <v>0</v>
      </c>
      <c r="M133" s="4">
        <f t="shared" si="61"/>
        <v>0</v>
      </c>
      <c r="N133" s="4">
        <f t="shared" si="62"/>
        <v>0</v>
      </c>
      <c r="Q133" s="26">
        <f t="shared" si="52"/>
        <v>43646</v>
      </c>
      <c r="R133" s="20">
        <f t="shared" si="66"/>
        <v>0</v>
      </c>
      <c r="S133">
        <f t="shared" si="67"/>
        <v>0</v>
      </c>
      <c r="T133">
        <f t="shared" si="68"/>
        <v>0</v>
      </c>
      <c r="U133">
        <f t="shared" si="69"/>
        <v>0</v>
      </c>
      <c r="W133" s="26">
        <f t="shared" ref="W133:W186" si="75">W132+14</f>
        <v>44556</v>
      </c>
      <c r="X133">
        <f t="shared" si="70"/>
        <v>2</v>
      </c>
      <c r="Y133">
        <f t="shared" si="71"/>
        <v>2</v>
      </c>
      <c r="Z133">
        <f t="shared" si="72"/>
        <v>2</v>
      </c>
      <c r="AA133">
        <f t="shared" si="73"/>
        <v>2</v>
      </c>
      <c r="AC133" s="26"/>
      <c r="AD133" s="26"/>
    </row>
    <row r="134" spans="1:30">
      <c r="A134" t="s">
        <v>30</v>
      </c>
      <c r="B134" s="28">
        <v>44776</v>
      </c>
      <c r="C134" s="26">
        <v>44411</v>
      </c>
      <c r="D134" s="26">
        <v>44046</v>
      </c>
      <c r="E134" s="26">
        <v>44228</v>
      </c>
      <c r="F134" s="28">
        <f t="shared" si="63"/>
        <v>44785</v>
      </c>
      <c r="H134" s="29">
        <f t="shared" si="53"/>
        <v>45300</v>
      </c>
      <c r="I134" s="4">
        <f t="shared" si="50"/>
        <v>262</v>
      </c>
      <c r="J134" s="4">
        <f t="shared" si="64"/>
        <v>0</v>
      </c>
      <c r="K134" s="4">
        <f t="shared" si="65"/>
        <v>0</v>
      </c>
      <c r="L134" s="4">
        <f t="shared" si="56"/>
        <v>0</v>
      </c>
      <c r="M134" s="4">
        <f t="shared" si="61"/>
        <v>0</v>
      </c>
      <c r="N134" s="4">
        <f t="shared" si="62"/>
        <v>0</v>
      </c>
      <c r="Q134" s="26">
        <f t="shared" si="52"/>
        <v>43653</v>
      </c>
      <c r="R134" s="20">
        <f t="shared" si="66"/>
        <v>0</v>
      </c>
      <c r="S134">
        <f t="shared" si="67"/>
        <v>0</v>
      </c>
      <c r="T134">
        <f t="shared" si="68"/>
        <v>1</v>
      </c>
      <c r="U134">
        <f t="shared" si="69"/>
        <v>0</v>
      </c>
      <c r="W134" s="26">
        <f t="shared" si="75"/>
        <v>44570</v>
      </c>
      <c r="X134">
        <f t="shared" si="70"/>
        <v>1</v>
      </c>
      <c r="Y134">
        <f t="shared" si="71"/>
        <v>3</v>
      </c>
      <c r="Z134">
        <f t="shared" si="72"/>
        <v>2</v>
      </c>
      <c r="AA134">
        <f t="shared" si="73"/>
        <v>2</v>
      </c>
      <c r="AC134" s="26"/>
      <c r="AD134" s="26"/>
    </row>
    <row r="135" spans="1:30">
      <c r="A135" t="s">
        <v>22</v>
      </c>
      <c r="B135" s="28">
        <v>44589</v>
      </c>
      <c r="C135" s="26">
        <v>44574</v>
      </c>
      <c r="D135" s="26">
        <v>44505</v>
      </c>
      <c r="E135" s="26">
        <v>44539</v>
      </c>
      <c r="F135" s="28">
        <f t="shared" si="63"/>
        <v>44598</v>
      </c>
      <c r="H135" s="26"/>
      <c r="Q135" s="26">
        <f t="shared" si="52"/>
        <v>43660</v>
      </c>
      <c r="R135" s="20">
        <f t="shared" si="66"/>
        <v>0</v>
      </c>
      <c r="S135">
        <f t="shared" si="67"/>
        <v>1</v>
      </c>
      <c r="T135">
        <f t="shared" si="68"/>
        <v>0</v>
      </c>
      <c r="U135">
        <f t="shared" si="69"/>
        <v>0</v>
      </c>
      <c r="W135" s="26">
        <f t="shared" si="75"/>
        <v>44584</v>
      </c>
      <c r="X135">
        <f t="shared" si="70"/>
        <v>4</v>
      </c>
      <c r="Y135">
        <f t="shared" si="71"/>
        <v>3</v>
      </c>
      <c r="Z135">
        <f t="shared" si="72"/>
        <v>3</v>
      </c>
      <c r="AA135">
        <f t="shared" si="73"/>
        <v>8</v>
      </c>
      <c r="AC135" s="26"/>
      <c r="AD135" s="26"/>
    </row>
    <row r="136" spans="1:30">
      <c r="A136" t="s">
        <v>15</v>
      </c>
      <c r="B136" s="28">
        <v>44500</v>
      </c>
      <c r="C136" s="26">
        <v>44500</v>
      </c>
      <c r="D136" s="26">
        <v>44486</v>
      </c>
      <c r="E136" s="26">
        <v>44493</v>
      </c>
      <c r="F136" s="28">
        <f t="shared" si="63"/>
        <v>44509</v>
      </c>
      <c r="H136" s="26"/>
      <c r="Q136" s="26">
        <f t="shared" si="52"/>
        <v>43667</v>
      </c>
      <c r="R136" s="20">
        <f t="shared" si="66"/>
        <v>0</v>
      </c>
      <c r="S136">
        <f t="shared" si="67"/>
        <v>1</v>
      </c>
      <c r="T136">
        <f t="shared" si="68"/>
        <v>1</v>
      </c>
      <c r="U136">
        <f t="shared" si="69"/>
        <v>0</v>
      </c>
      <c r="W136" s="26">
        <f t="shared" si="75"/>
        <v>44598</v>
      </c>
      <c r="X136">
        <f t="shared" si="70"/>
        <v>3</v>
      </c>
      <c r="Y136">
        <f t="shared" si="71"/>
        <v>4</v>
      </c>
      <c r="Z136">
        <f t="shared" si="72"/>
        <v>4</v>
      </c>
      <c r="AA136">
        <f t="shared" si="73"/>
        <v>1</v>
      </c>
      <c r="AC136" s="26"/>
      <c r="AD136" s="26"/>
    </row>
    <row r="137" spans="1:30">
      <c r="A137" t="s">
        <v>15</v>
      </c>
      <c r="B137" s="28">
        <v>44421</v>
      </c>
      <c r="C137" s="26">
        <v>44421</v>
      </c>
      <c r="D137" s="26">
        <v>44407</v>
      </c>
      <c r="E137" s="26">
        <v>44414</v>
      </c>
      <c r="F137" s="28">
        <f t="shared" si="63"/>
        <v>44430</v>
      </c>
      <c r="H137" s="26"/>
      <c r="Q137" s="26">
        <f t="shared" ref="Q137:Q200" si="76">Q136+7</f>
        <v>43674</v>
      </c>
      <c r="R137" s="20">
        <f t="shared" si="66"/>
        <v>1</v>
      </c>
      <c r="S137">
        <f t="shared" si="67"/>
        <v>0</v>
      </c>
      <c r="T137">
        <f t="shared" si="68"/>
        <v>1</v>
      </c>
      <c r="U137">
        <f t="shared" si="69"/>
        <v>0</v>
      </c>
      <c r="W137" s="26">
        <f t="shared" si="75"/>
        <v>44612</v>
      </c>
      <c r="X137">
        <f t="shared" si="70"/>
        <v>2</v>
      </c>
      <c r="Y137">
        <f t="shared" si="71"/>
        <v>3</v>
      </c>
      <c r="Z137">
        <f t="shared" si="72"/>
        <v>3</v>
      </c>
      <c r="AA137">
        <f t="shared" si="73"/>
        <v>7</v>
      </c>
      <c r="AC137" s="26"/>
      <c r="AD137" s="26"/>
    </row>
    <row r="138" spans="1:30">
      <c r="A138" t="s">
        <v>27</v>
      </c>
      <c r="B138" s="28">
        <v>44378</v>
      </c>
      <c r="C138" s="26">
        <v>44293</v>
      </c>
      <c r="D138" s="26">
        <v>44013</v>
      </c>
      <c r="E138" s="26">
        <v>44153</v>
      </c>
      <c r="F138" s="28">
        <f t="shared" si="63"/>
        <v>44387</v>
      </c>
      <c r="H138" s="26"/>
      <c r="Q138" s="26">
        <f t="shared" si="76"/>
        <v>43681</v>
      </c>
      <c r="R138" s="20">
        <f t="shared" si="66"/>
        <v>0</v>
      </c>
      <c r="S138">
        <f t="shared" si="67"/>
        <v>0</v>
      </c>
      <c r="T138">
        <f t="shared" si="68"/>
        <v>1</v>
      </c>
      <c r="U138">
        <f t="shared" si="69"/>
        <v>0</v>
      </c>
      <c r="W138" s="26">
        <f t="shared" si="75"/>
        <v>44626</v>
      </c>
      <c r="X138">
        <f t="shared" si="70"/>
        <v>2</v>
      </c>
      <c r="Y138">
        <f t="shared" si="71"/>
        <v>2</v>
      </c>
      <c r="Z138">
        <f t="shared" si="72"/>
        <v>3</v>
      </c>
      <c r="AA138">
        <f t="shared" si="73"/>
        <v>3</v>
      </c>
      <c r="AC138" s="26"/>
      <c r="AD138" s="26"/>
    </row>
    <row r="139" spans="1:30">
      <c r="A139" t="s">
        <v>30</v>
      </c>
      <c r="B139" s="28">
        <v>44438</v>
      </c>
      <c r="C139" s="26">
        <v>44073</v>
      </c>
      <c r="D139" s="26">
        <v>43708</v>
      </c>
      <c r="E139" s="26">
        <v>43890</v>
      </c>
      <c r="F139" s="28">
        <f t="shared" si="63"/>
        <v>44447</v>
      </c>
      <c r="H139" s="26"/>
      <c r="Q139" s="26">
        <f t="shared" si="76"/>
        <v>43688</v>
      </c>
      <c r="R139" s="20">
        <f t="shared" si="66"/>
        <v>0</v>
      </c>
      <c r="S139">
        <f t="shared" si="67"/>
        <v>0</v>
      </c>
      <c r="T139">
        <f t="shared" si="68"/>
        <v>0</v>
      </c>
      <c r="U139">
        <f t="shared" si="69"/>
        <v>0</v>
      </c>
      <c r="W139" s="26">
        <f t="shared" si="75"/>
        <v>44640</v>
      </c>
      <c r="X139">
        <f t="shared" si="70"/>
        <v>2</v>
      </c>
      <c r="Y139">
        <f t="shared" si="71"/>
        <v>2</v>
      </c>
      <c r="Z139">
        <f t="shared" si="72"/>
        <v>1</v>
      </c>
      <c r="AA139">
        <f t="shared" si="73"/>
        <v>5</v>
      </c>
      <c r="AC139" s="26"/>
      <c r="AD139" s="26"/>
    </row>
    <row r="140" spans="1:30">
      <c r="A140" t="s">
        <v>15</v>
      </c>
      <c r="B140" s="28">
        <v>45158</v>
      </c>
      <c r="C140" s="26">
        <v>45158</v>
      </c>
      <c r="D140" s="26">
        <v>45144</v>
      </c>
      <c r="E140" s="26">
        <v>45151</v>
      </c>
      <c r="F140" s="28">
        <f t="shared" si="63"/>
        <v>45167</v>
      </c>
      <c r="H140" s="26"/>
      <c r="Q140" s="26">
        <f t="shared" si="76"/>
        <v>43695</v>
      </c>
      <c r="R140" s="20">
        <f t="shared" si="66"/>
        <v>1</v>
      </c>
      <c r="S140">
        <f t="shared" si="67"/>
        <v>0</v>
      </c>
      <c r="T140">
        <f t="shared" si="68"/>
        <v>0</v>
      </c>
      <c r="U140">
        <f t="shared" si="69"/>
        <v>0</v>
      </c>
      <c r="W140" s="26">
        <f t="shared" si="75"/>
        <v>44654</v>
      </c>
      <c r="X140">
        <f t="shared" si="70"/>
        <v>1</v>
      </c>
      <c r="Y140">
        <f t="shared" si="71"/>
        <v>2</v>
      </c>
      <c r="Z140">
        <f t="shared" si="72"/>
        <v>5</v>
      </c>
      <c r="AA140">
        <f t="shared" si="73"/>
        <v>4</v>
      </c>
      <c r="AC140" s="26"/>
      <c r="AD140" s="26"/>
    </row>
    <row r="141" spans="1:30">
      <c r="A141" t="s">
        <v>22</v>
      </c>
      <c r="B141" s="28">
        <v>45162</v>
      </c>
      <c r="C141" s="26">
        <v>45147</v>
      </c>
      <c r="D141" s="26">
        <v>45078</v>
      </c>
      <c r="E141" s="26">
        <v>45112</v>
      </c>
      <c r="F141" s="28">
        <f t="shared" si="63"/>
        <v>45171</v>
      </c>
      <c r="H141" s="26"/>
      <c r="Q141" s="26">
        <f t="shared" si="76"/>
        <v>43702</v>
      </c>
      <c r="R141" s="20">
        <f t="shared" si="66"/>
        <v>0</v>
      </c>
      <c r="S141">
        <f t="shared" si="67"/>
        <v>0</v>
      </c>
      <c r="T141">
        <f t="shared" si="68"/>
        <v>2</v>
      </c>
      <c r="U141">
        <f t="shared" si="69"/>
        <v>0</v>
      </c>
      <c r="W141" s="26">
        <f t="shared" si="75"/>
        <v>44668</v>
      </c>
      <c r="X141">
        <f t="shared" si="70"/>
        <v>5</v>
      </c>
      <c r="Y141">
        <f t="shared" si="71"/>
        <v>4</v>
      </c>
      <c r="Z141">
        <f t="shared" si="72"/>
        <v>5</v>
      </c>
      <c r="AA141">
        <f t="shared" si="73"/>
        <v>5</v>
      </c>
      <c r="AC141" s="26"/>
      <c r="AD141" s="26"/>
    </row>
    <row r="142" spans="1:30">
      <c r="A142" t="s">
        <v>30</v>
      </c>
      <c r="B142" s="28">
        <v>44447</v>
      </c>
      <c r="C142" s="26">
        <v>44082</v>
      </c>
      <c r="D142" s="26">
        <v>43717</v>
      </c>
      <c r="E142" s="26">
        <v>43899</v>
      </c>
      <c r="F142" s="28">
        <f t="shared" si="63"/>
        <v>44456</v>
      </c>
      <c r="H142" s="26"/>
      <c r="Q142" s="26">
        <f t="shared" si="76"/>
        <v>43709</v>
      </c>
      <c r="R142" s="20">
        <f t="shared" si="66"/>
        <v>0</v>
      </c>
      <c r="S142">
        <f t="shared" si="67"/>
        <v>0</v>
      </c>
      <c r="T142">
        <f t="shared" si="68"/>
        <v>0</v>
      </c>
      <c r="U142">
        <f t="shared" si="69"/>
        <v>1</v>
      </c>
      <c r="W142" s="26">
        <f t="shared" si="75"/>
        <v>44682</v>
      </c>
      <c r="X142">
        <f t="shared" si="70"/>
        <v>3</v>
      </c>
      <c r="Y142">
        <f t="shared" si="71"/>
        <v>6</v>
      </c>
      <c r="Z142">
        <f t="shared" si="72"/>
        <v>5</v>
      </c>
      <c r="AA142">
        <f t="shared" si="73"/>
        <v>3</v>
      </c>
      <c r="AC142" s="26"/>
      <c r="AD142" s="26"/>
    </row>
    <row r="143" spans="1:30">
      <c r="A143" t="s">
        <v>22</v>
      </c>
      <c r="B143" s="28">
        <v>44455</v>
      </c>
      <c r="C143" s="26">
        <v>44440</v>
      </c>
      <c r="D143" s="26">
        <v>44371</v>
      </c>
      <c r="E143" s="26">
        <v>44405</v>
      </c>
      <c r="F143" s="28">
        <f t="shared" si="63"/>
        <v>44464</v>
      </c>
      <c r="H143" s="26"/>
      <c r="Q143" s="26">
        <f t="shared" si="76"/>
        <v>43716</v>
      </c>
      <c r="R143" s="20">
        <f t="shared" si="66"/>
        <v>1</v>
      </c>
      <c r="S143">
        <f t="shared" si="67"/>
        <v>1</v>
      </c>
      <c r="T143">
        <f t="shared" si="68"/>
        <v>2</v>
      </c>
      <c r="U143">
        <f t="shared" si="69"/>
        <v>1</v>
      </c>
      <c r="W143" s="26">
        <f t="shared" si="75"/>
        <v>44696</v>
      </c>
      <c r="X143">
        <f t="shared" si="70"/>
        <v>4</v>
      </c>
      <c r="Y143">
        <f t="shared" si="71"/>
        <v>7</v>
      </c>
      <c r="Z143">
        <f t="shared" si="72"/>
        <v>3</v>
      </c>
      <c r="AA143">
        <f t="shared" si="73"/>
        <v>3</v>
      </c>
      <c r="AC143" s="26"/>
      <c r="AD143" s="26"/>
    </row>
    <row r="144" spans="1:30">
      <c r="A144" t="s">
        <v>22</v>
      </c>
      <c r="B144" s="28">
        <v>44459</v>
      </c>
      <c r="C144" s="26">
        <v>44444</v>
      </c>
      <c r="D144" s="26">
        <v>44375</v>
      </c>
      <c r="E144" s="26">
        <v>44409</v>
      </c>
      <c r="F144" s="28">
        <f t="shared" si="63"/>
        <v>44468</v>
      </c>
      <c r="H144" s="26"/>
      <c r="Q144" s="26">
        <f t="shared" si="76"/>
        <v>43723</v>
      </c>
      <c r="R144" s="20">
        <f t="shared" si="66"/>
        <v>0</v>
      </c>
      <c r="S144">
        <f t="shared" si="67"/>
        <v>0</v>
      </c>
      <c r="T144">
        <f t="shared" si="68"/>
        <v>1</v>
      </c>
      <c r="U144">
        <f t="shared" si="69"/>
        <v>0</v>
      </c>
      <c r="W144" s="26">
        <f t="shared" si="75"/>
        <v>44710</v>
      </c>
      <c r="X144">
        <f t="shared" si="70"/>
        <v>3</v>
      </c>
      <c r="Y144">
        <f t="shared" si="71"/>
        <v>3</v>
      </c>
      <c r="Z144">
        <f t="shared" si="72"/>
        <v>4</v>
      </c>
      <c r="AA144">
        <f t="shared" si="73"/>
        <v>4</v>
      </c>
      <c r="AC144" s="26"/>
      <c r="AD144" s="26"/>
    </row>
    <row r="145" spans="1:30">
      <c r="A145" t="s">
        <v>15</v>
      </c>
      <c r="B145" s="28">
        <v>44831</v>
      </c>
      <c r="C145" s="26">
        <v>44831</v>
      </c>
      <c r="D145" s="26">
        <v>44817</v>
      </c>
      <c r="E145" s="26">
        <v>44824</v>
      </c>
      <c r="F145" s="28">
        <f t="shared" si="63"/>
        <v>44840</v>
      </c>
      <c r="H145" s="26"/>
      <c r="Q145" s="26">
        <f t="shared" si="76"/>
        <v>43730</v>
      </c>
      <c r="R145" s="20">
        <f t="shared" si="66"/>
        <v>0</v>
      </c>
      <c r="S145">
        <f t="shared" si="67"/>
        <v>0</v>
      </c>
      <c r="T145">
        <f t="shared" si="68"/>
        <v>0</v>
      </c>
      <c r="U145">
        <f t="shared" si="69"/>
        <v>0</v>
      </c>
      <c r="W145" s="26">
        <f t="shared" si="75"/>
        <v>44724</v>
      </c>
      <c r="X145">
        <f t="shared" si="70"/>
        <v>2</v>
      </c>
      <c r="Y145">
        <f t="shared" si="71"/>
        <v>3</v>
      </c>
      <c r="Z145">
        <f t="shared" si="72"/>
        <v>4</v>
      </c>
      <c r="AA145">
        <f t="shared" si="73"/>
        <v>2</v>
      </c>
      <c r="AC145" s="26"/>
      <c r="AD145" s="26"/>
    </row>
    <row r="146" spans="1:30">
      <c r="A146" t="s">
        <v>22</v>
      </c>
      <c r="B146" s="28">
        <v>45053</v>
      </c>
      <c r="C146" s="26">
        <v>45038</v>
      </c>
      <c r="D146" s="26">
        <v>44969</v>
      </c>
      <c r="E146" s="26">
        <v>45003</v>
      </c>
      <c r="F146" s="28">
        <f t="shared" si="63"/>
        <v>45062</v>
      </c>
      <c r="H146" s="26"/>
      <c r="Q146" s="26">
        <f t="shared" si="76"/>
        <v>43737</v>
      </c>
      <c r="R146" s="20">
        <f t="shared" si="66"/>
        <v>0</v>
      </c>
      <c r="S146">
        <f t="shared" si="67"/>
        <v>0</v>
      </c>
      <c r="T146">
        <f t="shared" si="68"/>
        <v>0</v>
      </c>
      <c r="U146">
        <f t="shared" si="69"/>
        <v>0</v>
      </c>
      <c r="W146" s="26">
        <f t="shared" si="75"/>
        <v>44738</v>
      </c>
      <c r="X146">
        <f t="shared" si="70"/>
        <v>2</v>
      </c>
      <c r="Y146">
        <f t="shared" si="71"/>
        <v>2</v>
      </c>
      <c r="Z146">
        <f t="shared" si="72"/>
        <v>2</v>
      </c>
      <c r="AA146">
        <f t="shared" si="73"/>
        <v>4</v>
      </c>
      <c r="AC146" s="26"/>
      <c r="AD146" s="26"/>
    </row>
    <row r="147" spans="1:30">
      <c r="A147" t="s">
        <v>27</v>
      </c>
      <c r="B147" s="28">
        <v>44501</v>
      </c>
      <c r="C147" s="26">
        <v>44416</v>
      </c>
      <c r="D147" s="26">
        <v>44136</v>
      </c>
      <c r="E147" s="26">
        <v>44276</v>
      </c>
      <c r="F147" s="28">
        <f t="shared" si="63"/>
        <v>44510</v>
      </c>
      <c r="Q147" s="26">
        <f t="shared" si="76"/>
        <v>43744</v>
      </c>
      <c r="R147" s="20">
        <f t="shared" si="66"/>
        <v>0</v>
      </c>
      <c r="S147">
        <f t="shared" si="67"/>
        <v>0</v>
      </c>
      <c r="T147">
        <f t="shared" si="68"/>
        <v>1</v>
      </c>
      <c r="U147">
        <f t="shared" si="69"/>
        <v>1</v>
      </c>
      <c r="W147" s="26">
        <f t="shared" si="75"/>
        <v>44752</v>
      </c>
      <c r="X147">
        <f t="shared" si="70"/>
        <v>1</v>
      </c>
      <c r="Y147">
        <f t="shared" si="71"/>
        <v>8</v>
      </c>
      <c r="Z147">
        <f t="shared" si="72"/>
        <v>1</v>
      </c>
      <c r="AA147">
        <f t="shared" si="73"/>
        <v>4</v>
      </c>
      <c r="AC147" s="26"/>
      <c r="AD147" s="26"/>
    </row>
    <row r="148" spans="1:30">
      <c r="A148" t="s">
        <v>22</v>
      </c>
      <c r="B148" s="28">
        <v>44562</v>
      </c>
      <c r="C148" s="26">
        <v>44547</v>
      </c>
      <c r="D148" s="26">
        <v>44478</v>
      </c>
      <c r="E148" s="26">
        <v>44512</v>
      </c>
      <c r="F148" s="28">
        <f t="shared" si="63"/>
        <v>44571</v>
      </c>
      <c r="Q148" s="26">
        <f t="shared" si="76"/>
        <v>43751</v>
      </c>
      <c r="R148" s="20">
        <f t="shared" si="66"/>
        <v>1</v>
      </c>
      <c r="S148">
        <f t="shared" si="67"/>
        <v>1</v>
      </c>
      <c r="T148">
        <f t="shared" si="68"/>
        <v>0</v>
      </c>
      <c r="U148">
        <f t="shared" si="69"/>
        <v>0</v>
      </c>
      <c r="W148" s="26">
        <f t="shared" si="75"/>
        <v>44766</v>
      </c>
      <c r="X148">
        <f t="shared" si="70"/>
        <v>7</v>
      </c>
      <c r="Y148">
        <f t="shared" si="71"/>
        <v>1</v>
      </c>
      <c r="Z148">
        <f t="shared" si="72"/>
        <v>4</v>
      </c>
      <c r="AA148">
        <f t="shared" si="73"/>
        <v>2</v>
      </c>
      <c r="AC148" s="26"/>
      <c r="AD148" s="26"/>
    </row>
    <row r="149" spans="1:30">
      <c r="A149" t="s">
        <v>30</v>
      </c>
      <c r="B149" s="28">
        <v>45064</v>
      </c>
      <c r="C149" s="26">
        <v>44699</v>
      </c>
      <c r="D149" s="26">
        <v>44334</v>
      </c>
      <c r="E149" s="26">
        <v>44516</v>
      </c>
      <c r="F149" s="28">
        <f t="shared" si="63"/>
        <v>45073</v>
      </c>
      <c r="Q149" s="26">
        <f t="shared" si="76"/>
        <v>43758</v>
      </c>
      <c r="R149" s="20">
        <f t="shared" si="66"/>
        <v>0</v>
      </c>
      <c r="S149">
        <f t="shared" si="67"/>
        <v>0</v>
      </c>
      <c r="T149">
        <f t="shared" si="68"/>
        <v>0</v>
      </c>
      <c r="U149">
        <f t="shared" si="69"/>
        <v>0</v>
      </c>
      <c r="W149" s="26">
        <f t="shared" si="75"/>
        <v>44780</v>
      </c>
      <c r="X149">
        <f t="shared" si="70"/>
        <v>1</v>
      </c>
      <c r="Y149">
        <f t="shared" si="71"/>
        <v>6</v>
      </c>
      <c r="Z149">
        <f t="shared" si="72"/>
        <v>0</v>
      </c>
      <c r="AA149">
        <f t="shared" si="73"/>
        <v>2</v>
      </c>
      <c r="AC149" s="26"/>
      <c r="AD149" s="26"/>
    </row>
    <row r="150" spans="1:30">
      <c r="A150" t="s">
        <v>22</v>
      </c>
      <c r="B150" s="28">
        <v>44812</v>
      </c>
      <c r="C150" s="26">
        <v>44797</v>
      </c>
      <c r="D150" s="26">
        <v>44728</v>
      </c>
      <c r="E150" s="26">
        <v>44762</v>
      </c>
      <c r="F150" s="28">
        <f t="shared" si="63"/>
        <v>44821</v>
      </c>
      <c r="Q150" s="26">
        <f t="shared" si="76"/>
        <v>43765</v>
      </c>
      <c r="R150" s="20">
        <f t="shared" si="66"/>
        <v>1</v>
      </c>
      <c r="S150">
        <f t="shared" si="67"/>
        <v>0</v>
      </c>
      <c r="T150">
        <f t="shared" si="68"/>
        <v>0</v>
      </c>
      <c r="U150">
        <f t="shared" si="69"/>
        <v>0</v>
      </c>
      <c r="W150" s="26">
        <f t="shared" si="75"/>
        <v>44794</v>
      </c>
      <c r="X150">
        <f t="shared" si="70"/>
        <v>4</v>
      </c>
      <c r="Y150">
        <f t="shared" si="71"/>
        <v>5</v>
      </c>
      <c r="Z150">
        <f t="shared" si="72"/>
        <v>3</v>
      </c>
      <c r="AA150">
        <f t="shared" si="73"/>
        <v>4</v>
      </c>
      <c r="AC150" s="26"/>
      <c r="AD150" s="26"/>
    </row>
    <row r="151" spans="1:30">
      <c r="A151" t="s">
        <v>22</v>
      </c>
      <c r="B151" s="28">
        <v>44530</v>
      </c>
      <c r="C151" s="26">
        <v>44515</v>
      </c>
      <c r="D151" s="26">
        <v>44446</v>
      </c>
      <c r="E151" s="26">
        <v>44480</v>
      </c>
      <c r="F151" s="28">
        <f t="shared" si="63"/>
        <v>44539</v>
      </c>
      <c r="Q151" s="26">
        <f t="shared" si="76"/>
        <v>43772</v>
      </c>
      <c r="R151" s="20">
        <f t="shared" si="66"/>
        <v>0</v>
      </c>
      <c r="S151">
        <f t="shared" si="67"/>
        <v>0</v>
      </c>
      <c r="T151">
        <f t="shared" si="68"/>
        <v>0</v>
      </c>
      <c r="U151">
        <f t="shared" si="69"/>
        <v>1</v>
      </c>
      <c r="W151" s="26">
        <f t="shared" si="75"/>
        <v>44808</v>
      </c>
      <c r="X151">
        <f t="shared" si="70"/>
        <v>6</v>
      </c>
      <c r="Y151">
        <f t="shared" si="71"/>
        <v>5</v>
      </c>
      <c r="Z151">
        <f t="shared" si="72"/>
        <v>5</v>
      </c>
      <c r="AA151">
        <f t="shared" si="73"/>
        <v>5</v>
      </c>
      <c r="AC151" s="26"/>
      <c r="AD151" s="26"/>
    </row>
    <row r="152" spans="1:30">
      <c r="A152" t="s">
        <v>15</v>
      </c>
      <c r="B152" s="28">
        <v>45051</v>
      </c>
      <c r="C152" s="26">
        <v>45051</v>
      </c>
      <c r="D152" s="26">
        <v>45037</v>
      </c>
      <c r="E152" s="26">
        <v>45044</v>
      </c>
      <c r="F152" s="28">
        <f t="shared" si="63"/>
        <v>45060</v>
      </c>
      <c r="Q152" s="26">
        <f t="shared" si="76"/>
        <v>43779</v>
      </c>
      <c r="R152" s="20">
        <f t="shared" si="66"/>
        <v>0</v>
      </c>
      <c r="S152">
        <f t="shared" si="67"/>
        <v>1</v>
      </c>
      <c r="T152">
        <f t="shared" si="68"/>
        <v>0</v>
      </c>
      <c r="U152">
        <f t="shared" si="69"/>
        <v>2</v>
      </c>
      <c r="W152" s="26">
        <f t="shared" si="75"/>
        <v>44822</v>
      </c>
      <c r="X152">
        <f t="shared" si="70"/>
        <v>5</v>
      </c>
      <c r="Y152">
        <f t="shared" si="71"/>
        <v>4</v>
      </c>
      <c r="Z152">
        <f t="shared" si="72"/>
        <v>2</v>
      </c>
      <c r="AA152">
        <f t="shared" si="73"/>
        <v>3</v>
      </c>
      <c r="AC152" s="26"/>
      <c r="AD152" s="26"/>
    </row>
    <row r="153" spans="1:30">
      <c r="A153" t="s">
        <v>15</v>
      </c>
      <c r="B153" s="28">
        <v>44591</v>
      </c>
      <c r="C153" s="26">
        <v>44591</v>
      </c>
      <c r="D153" s="26">
        <v>44577</v>
      </c>
      <c r="E153" s="26">
        <v>44584</v>
      </c>
      <c r="F153" s="28">
        <f t="shared" si="63"/>
        <v>44600</v>
      </c>
      <c r="Q153" s="26">
        <f t="shared" si="76"/>
        <v>43786</v>
      </c>
      <c r="R153" s="20">
        <f t="shared" si="66"/>
        <v>0</v>
      </c>
      <c r="S153">
        <f t="shared" si="67"/>
        <v>0</v>
      </c>
      <c r="T153">
        <f t="shared" si="68"/>
        <v>0</v>
      </c>
      <c r="U153">
        <f t="shared" si="69"/>
        <v>0</v>
      </c>
      <c r="W153" s="26">
        <f t="shared" si="75"/>
        <v>44836</v>
      </c>
      <c r="X153">
        <f t="shared" si="70"/>
        <v>7</v>
      </c>
      <c r="Y153">
        <f t="shared" si="71"/>
        <v>5</v>
      </c>
      <c r="Z153">
        <f t="shared" si="72"/>
        <v>4</v>
      </c>
      <c r="AA153">
        <f t="shared" si="73"/>
        <v>3</v>
      </c>
      <c r="AC153" s="26"/>
      <c r="AD153" s="26"/>
    </row>
    <row r="154" spans="1:30">
      <c r="A154" t="s">
        <v>15</v>
      </c>
      <c r="B154" s="28">
        <v>44600</v>
      </c>
      <c r="C154" s="26">
        <v>44600</v>
      </c>
      <c r="D154" s="26">
        <v>44586</v>
      </c>
      <c r="E154" s="26">
        <v>44593</v>
      </c>
      <c r="F154" s="28">
        <f t="shared" si="63"/>
        <v>44609</v>
      </c>
      <c r="Q154" s="26">
        <f t="shared" si="76"/>
        <v>43793</v>
      </c>
      <c r="R154" s="20">
        <f t="shared" si="66"/>
        <v>0</v>
      </c>
      <c r="S154">
        <f t="shared" si="67"/>
        <v>0</v>
      </c>
      <c r="T154">
        <f t="shared" si="68"/>
        <v>1</v>
      </c>
      <c r="U154">
        <f t="shared" si="69"/>
        <v>0</v>
      </c>
      <c r="W154" s="26">
        <f t="shared" si="75"/>
        <v>44850</v>
      </c>
      <c r="X154">
        <f t="shared" si="70"/>
        <v>6</v>
      </c>
      <c r="Y154">
        <f t="shared" si="71"/>
        <v>3</v>
      </c>
      <c r="Z154">
        <f t="shared" si="72"/>
        <v>2</v>
      </c>
      <c r="AA154">
        <f t="shared" si="73"/>
        <v>4</v>
      </c>
      <c r="AC154" s="26"/>
      <c r="AD154" s="26"/>
    </row>
    <row r="155" spans="1:30">
      <c r="A155" t="s">
        <v>15</v>
      </c>
      <c r="B155" s="28">
        <v>44600</v>
      </c>
      <c r="C155" s="26">
        <v>44600</v>
      </c>
      <c r="D155" s="26">
        <v>44586</v>
      </c>
      <c r="E155" s="26">
        <v>44593</v>
      </c>
      <c r="F155" s="28">
        <f t="shared" si="63"/>
        <v>44609</v>
      </c>
      <c r="Q155" s="26">
        <f t="shared" si="76"/>
        <v>43800</v>
      </c>
      <c r="R155" s="20">
        <f t="shared" si="66"/>
        <v>1</v>
      </c>
      <c r="S155">
        <f t="shared" si="67"/>
        <v>1</v>
      </c>
      <c r="T155">
        <f t="shared" si="68"/>
        <v>1</v>
      </c>
      <c r="U155">
        <f t="shared" si="69"/>
        <v>1</v>
      </c>
      <c r="W155" s="26">
        <f t="shared" si="75"/>
        <v>44864</v>
      </c>
      <c r="X155">
        <f t="shared" si="70"/>
        <v>6</v>
      </c>
      <c r="Y155">
        <f t="shared" si="71"/>
        <v>2</v>
      </c>
      <c r="Z155">
        <f t="shared" si="72"/>
        <v>3</v>
      </c>
      <c r="AA155">
        <f t="shared" si="73"/>
        <v>2</v>
      </c>
      <c r="AC155" s="26"/>
      <c r="AD155" s="26"/>
    </row>
    <row r="156" spans="1:30">
      <c r="A156" s="9" t="s">
        <v>15</v>
      </c>
      <c r="B156" s="28">
        <v>44599</v>
      </c>
      <c r="C156" s="34">
        <v>44599</v>
      </c>
      <c r="D156" s="34">
        <v>44585</v>
      </c>
      <c r="E156" s="34">
        <v>44592</v>
      </c>
      <c r="F156" s="28">
        <f t="shared" si="63"/>
        <v>44608</v>
      </c>
      <c r="Q156" s="26">
        <f t="shared" si="76"/>
        <v>43807</v>
      </c>
      <c r="R156" s="20">
        <f t="shared" si="66"/>
        <v>1</v>
      </c>
      <c r="S156">
        <f t="shared" si="67"/>
        <v>2</v>
      </c>
      <c r="T156">
        <f t="shared" si="68"/>
        <v>0</v>
      </c>
      <c r="U156">
        <f t="shared" si="69"/>
        <v>0</v>
      </c>
      <c r="W156" s="26">
        <f t="shared" si="75"/>
        <v>44878</v>
      </c>
      <c r="X156">
        <f t="shared" si="70"/>
        <v>3</v>
      </c>
      <c r="Y156">
        <f t="shared" si="71"/>
        <v>3</v>
      </c>
      <c r="Z156">
        <f t="shared" si="72"/>
        <v>2</v>
      </c>
      <c r="AA156">
        <f t="shared" si="73"/>
        <v>3</v>
      </c>
      <c r="AC156" s="26"/>
      <c r="AD156" s="26"/>
    </row>
    <row r="157" spans="1:30">
      <c r="A157" s="9" t="s">
        <v>22</v>
      </c>
      <c r="B157" s="28">
        <v>44594</v>
      </c>
      <c r="C157" s="34">
        <v>44579</v>
      </c>
      <c r="D157" s="34">
        <v>44510</v>
      </c>
      <c r="E157" s="34">
        <v>44544</v>
      </c>
      <c r="F157" s="28">
        <f t="shared" si="63"/>
        <v>44603</v>
      </c>
      <c r="Q157" s="26">
        <f t="shared" si="76"/>
        <v>43814</v>
      </c>
      <c r="R157" s="20">
        <f t="shared" si="66"/>
        <v>0</v>
      </c>
      <c r="S157">
        <f t="shared" si="67"/>
        <v>0</v>
      </c>
      <c r="T157">
        <f t="shared" si="68"/>
        <v>2</v>
      </c>
      <c r="U157">
        <f t="shared" si="69"/>
        <v>1</v>
      </c>
      <c r="W157" s="26">
        <f t="shared" si="75"/>
        <v>44892</v>
      </c>
      <c r="X157">
        <f t="shared" si="70"/>
        <v>5</v>
      </c>
      <c r="Y157">
        <f t="shared" si="71"/>
        <v>3</v>
      </c>
      <c r="Z157">
        <f t="shared" si="72"/>
        <v>2</v>
      </c>
      <c r="AA157">
        <f t="shared" si="73"/>
        <v>2</v>
      </c>
      <c r="AC157" s="26"/>
      <c r="AD157" s="26"/>
    </row>
    <row r="158" spans="1:30">
      <c r="A158" s="9" t="s">
        <v>15</v>
      </c>
      <c r="B158" s="28">
        <v>44703</v>
      </c>
      <c r="C158" s="34">
        <v>44703</v>
      </c>
      <c r="D158" s="34">
        <v>44689</v>
      </c>
      <c r="E158" s="34">
        <v>44696</v>
      </c>
      <c r="F158" s="28">
        <f t="shared" si="63"/>
        <v>44712</v>
      </c>
      <c r="Q158" s="26">
        <f t="shared" si="76"/>
        <v>43821</v>
      </c>
      <c r="R158" s="20">
        <f t="shared" si="66"/>
        <v>0</v>
      </c>
      <c r="S158">
        <f t="shared" si="67"/>
        <v>0</v>
      </c>
      <c r="T158">
        <f t="shared" si="68"/>
        <v>0</v>
      </c>
      <c r="U158">
        <f t="shared" si="69"/>
        <v>2</v>
      </c>
      <c r="W158" s="26">
        <f t="shared" si="75"/>
        <v>44906</v>
      </c>
      <c r="X158">
        <f t="shared" si="70"/>
        <v>2</v>
      </c>
      <c r="Y158">
        <f t="shared" si="71"/>
        <v>2</v>
      </c>
      <c r="Z158">
        <f t="shared" si="72"/>
        <v>1</v>
      </c>
      <c r="AA158">
        <f t="shared" si="73"/>
        <v>1</v>
      </c>
      <c r="AC158" s="26"/>
      <c r="AD158" s="26"/>
    </row>
    <row r="159" spans="1:30">
      <c r="A159" s="9" t="s">
        <v>22</v>
      </c>
      <c r="B159" s="28">
        <v>44615</v>
      </c>
      <c r="C159" s="34">
        <v>44600</v>
      </c>
      <c r="D159" s="34">
        <v>44531</v>
      </c>
      <c r="E159" s="34">
        <v>44565</v>
      </c>
      <c r="F159" s="28">
        <f t="shared" si="63"/>
        <v>44624</v>
      </c>
      <c r="Q159" s="26">
        <f t="shared" si="76"/>
        <v>43828</v>
      </c>
      <c r="R159" s="20">
        <f t="shared" si="66"/>
        <v>2</v>
      </c>
      <c r="S159">
        <f t="shared" si="67"/>
        <v>2</v>
      </c>
      <c r="T159">
        <f t="shared" si="68"/>
        <v>0</v>
      </c>
      <c r="U159">
        <f t="shared" si="69"/>
        <v>0</v>
      </c>
      <c r="W159" s="26">
        <f t="shared" si="75"/>
        <v>44920</v>
      </c>
      <c r="X159">
        <f t="shared" si="70"/>
        <v>1</v>
      </c>
      <c r="Y159">
        <f t="shared" si="71"/>
        <v>1</v>
      </c>
      <c r="Z159">
        <f t="shared" si="72"/>
        <v>3</v>
      </c>
      <c r="AA159">
        <f t="shared" si="73"/>
        <v>0</v>
      </c>
      <c r="AC159" s="26"/>
      <c r="AD159" s="26"/>
    </row>
    <row r="160" spans="1:30">
      <c r="A160" s="9" t="s">
        <v>22</v>
      </c>
      <c r="B160" s="28">
        <v>44407</v>
      </c>
      <c r="C160" s="34">
        <v>44392</v>
      </c>
      <c r="D160" s="34">
        <v>44323</v>
      </c>
      <c r="E160" s="34">
        <v>44357</v>
      </c>
      <c r="F160" s="28">
        <f t="shared" si="63"/>
        <v>44416</v>
      </c>
      <c r="Q160" s="26">
        <f t="shared" si="76"/>
        <v>43835</v>
      </c>
      <c r="R160" s="20">
        <f t="shared" si="66"/>
        <v>0</v>
      </c>
      <c r="S160">
        <f t="shared" si="67"/>
        <v>0</v>
      </c>
      <c r="T160">
        <f t="shared" si="68"/>
        <v>1</v>
      </c>
      <c r="U160">
        <f t="shared" si="69"/>
        <v>1</v>
      </c>
      <c r="W160" s="26">
        <f t="shared" si="75"/>
        <v>44934</v>
      </c>
      <c r="X160">
        <f t="shared" si="70"/>
        <v>3</v>
      </c>
      <c r="Y160">
        <f t="shared" si="71"/>
        <v>2</v>
      </c>
      <c r="Z160">
        <f t="shared" si="72"/>
        <v>2</v>
      </c>
      <c r="AA160">
        <f t="shared" si="73"/>
        <v>2</v>
      </c>
      <c r="AC160" s="26"/>
      <c r="AD160" s="26"/>
    </row>
    <row r="161" spans="1:30">
      <c r="A161" s="9" t="s">
        <v>22</v>
      </c>
      <c r="B161" s="28">
        <v>45085</v>
      </c>
      <c r="C161" s="34">
        <v>45070</v>
      </c>
      <c r="D161" s="34">
        <v>45001</v>
      </c>
      <c r="E161" s="34">
        <v>45035</v>
      </c>
      <c r="F161" s="28">
        <f t="shared" si="63"/>
        <v>45094</v>
      </c>
      <c r="Q161" s="26">
        <f t="shared" si="76"/>
        <v>43842</v>
      </c>
      <c r="R161" s="20">
        <f t="shared" si="66"/>
        <v>0</v>
      </c>
      <c r="S161">
        <f t="shared" si="67"/>
        <v>0</v>
      </c>
      <c r="T161">
        <f t="shared" si="68"/>
        <v>0</v>
      </c>
      <c r="U161">
        <f t="shared" si="69"/>
        <v>0</v>
      </c>
      <c r="W161" s="26">
        <f t="shared" si="75"/>
        <v>44948</v>
      </c>
      <c r="X161">
        <f t="shared" si="70"/>
        <v>2</v>
      </c>
      <c r="Y161">
        <f t="shared" si="71"/>
        <v>4</v>
      </c>
      <c r="Z161">
        <f t="shared" si="72"/>
        <v>2</v>
      </c>
      <c r="AA161">
        <f t="shared" si="73"/>
        <v>5</v>
      </c>
      <c r="AC161" s="26"/>
      <c r="AD161" s="26"/>
    </row>
    <row r="162" spans="1:30">
      <c r="A162" s="9" t="s">
        <v>22</v>
      </c>
      <c r="B162" s="28">
        <v>44580</v>
      </c>
      <c r="C162" s="34">
        <v>44565</v>
      </c>
      <c r="D162" s="34">
        <v>44496</v>
      </c>
      <c r="E162" s="34">
        <v>44530</v>
      </c>
      <c r="F162" s="28">
        <f t="shared" si="63"/>
        <v>44589</v>
      </c>
      <c r="Q162" s="26">
        <f t="shared" si="76"/>
        <v>43849</v>
      </c>
      <c r="R162" s="20">
        <f t="shared" si="66"/>
        <v>0</v>
      </c>
      <c r="S162">
        <f t="shared" si="67"/>
        <v>0</v>
      </c>
      <c r="T162">
        <f t="shared" si="68"/>
        <v>1</v>
      </c>
      <c r="U162">
        <f t="shared" si="69"/>
        <v>1</v>
      </c>
      <c r="W162" s="26">
        <f t="shared" si="75"/>
        <v>44962</v>
      </c>
      <c r="X162">
        <f t="shared" si="70"/>
        <v>3</v>
      </c>
      <c r="Y162">
        <f t="shared" si="71"/>
        <v>3</v>
      </c>
      <c r="Z162">
        <f t="shared" si="72"/>
        <v>2</v>
      </c>
      <c r="AA162">
        <f t="shared" si="73"/>
        <v>4</v>
      </c>
      <c r="AC162" s="26"/>
      <c r="AD162" s="26"/>
    </row>
    <row r="163" spans="1:30">
      <c r="A163" s="9" t="s">
        <v>15</v>
      </c>
      <c r="B163" s="28">
        <v>44657</v>
      </c>
      <c r="C163" s="34">
        <v>44657</v>
      </c>
      <c r="D163" s="34">
        <v>44643</v>
      </c>
      <c r="E163" s="34">
        <v>44650</v>
      </c>
      <c r="F163" s="28">
        <f t="shared" si="63"/>
        <v>44666</v>
      </c>
      <c r="Q163" s="26">
        <f t="shared" si="76"/>
        <v>43856</v>
      </c>
      <c r="R163" s="20">
        <f t="shared" si="66"/>
        <v>0</v>
      </c>
      <c r="S163">
        <f t="shared" si="67"/>
        <v>0</v>
      </c>
      <c r="T163">
        <f t="shared" si="68"/>
        <v>0</v>
      </c>
      <c r="U163">
        <f t="shared" si="69"/>
        <v>0</v>
      </c>
      <c r="W163" s="26">
        <f t="shared" si="75"/>
        <v>44976</v>
      </c>
      <c r="X163">
        <f t="shared" si="70"/>
        <v>3</v>
      </c>
      <c r="Y163">
        <f t="shared" si="71"/>
        <v>3</v>
      </c>
      <c r="Z163">
        <f t="shared" si="72"/>
        <v>4</v>
      </c>
      <c r="AA163">
        <f t="shared" si="73"/>
        <v>4</v>
      </c>
      <c r="AC163" s="26"/>
      <c r="AD163" s="26"/>
    </row>
    <row r="164" spans="1:30">
      <c r="A164" s="9" t="s">
        <v>27</v>
      </c>
      <c r="B164" s="28">
        <v>44672</v>
      </c>
      <c r="C164" s="34">
        <v>44587</v>
      </c>
      <c r="D164" s="34">
        <v>44307</v>
      </c>
      <c r="E164" s="34">
        <v>44447</v>
      </c>
      <c r="F164" s="28">
        <f t="shared" si="63"/>
        <v>44681</v>
      </c>
      <c r="Q164" s="26">
        <f t="shared" si="76"/>
        <v>43863</v>
      </c>
      <c r="R164" s="20">
        <f t="shared" si="66"/>
        <v>0</v>
      </c>
      <c r="S164">
        <f t="shared" si="67"/>
        <v>0</v>
      </c>
      <c r="T164">
        <f t="shared" si="68"/>
        <v>0</v>
      </c>
      <c r="U164">
        <f t="shared" si="69"/>
        <v>1</v>
      </c>
      <c r="W164" s="26">
        <f t="shared" si="75"/>
        <v>44990</v>
      </c>
      <c r="X164">
        <f t="shared" ref="X164:X186" si="77">COUNTIF(B$3:B$275,"&gt;="&amp;$W164)-COUNTIF(B$3:B$275,"&gt;="&amp;$W165)</f>
        <v>6</v>
      </c>
      <c r="Y164">
        <f t="shared" ref="Y164:Y186" si="78">COUNTIF(C$3:C$275,"&gt;="&amp;$W164)-COUNTIF(C$3:C$275,"&gt;="&amp;$W165)</f>
        <v>8</v>
      </c>
      <c r="Z164">
        <f t="shared" ref="Z164:Z186" si="79">COUNTIF(D$3:D$275,"&gt;="&amp;$W164)-COUNTIF(D$3:D$275,"&gt;="&amp;$W165)</f>
        <v>3</v>
      </c>
      <c r="AA164">
        <f t="shared" ref="AA164:AA186" si="80">COUNTIF(E$3:E$275,"&gt;="&amp;$W164)-COUNTIF(E$3:E$275,"&gt;="&amp;$W165)</f>
        <v>5</v>
      </c>
      <c r="AC164" s="26"/>
      <c r="AD164" s="26"/>
    </row>
    <row r="165" spans="1:30">
      <c r="A165" s="9" t="s">
        <v>15</v>
      </c>
      <c r="B165" s="28">
        <v>44677</v>
      </c>
      <c r="C165" s="34">
        <v>44677</v>
      </c>
      <c r="D165" s="34">
        <v>44663</v>
      </c>
      <c r="E165" s="34">
        <v>44670</v>
      </c>
      <c r="F165" s="28">
        <f t="shared" si="63"/>
        <v>44686</v>
      </c>
      <c r="Q165" s="26">
        <f t="shared" si="76"/>
        <v>43870</v>
      </c>
      <c r="R165" s="20">
        <f t="shared" si="66"/>
        <v>0</v>
      </c>
      <c r="S165">
        <f t="shared" si="67"/>
        <v>0</v>
      </c>
      <c r="T165">
        <f t="shared" si="68"/>
        <v>1</v>
      </c>
      <c r="U165">
        <f t="shared" si="69"/>
        <v>0</v>
      </c>
      <c r="W165" s="26">
        <f t="shared" si="75"/>
        <v>45004</v>
      </c>
      <c r="X165">
        <f t="shared" si="77"/>
        <v>5</v>
      </c>
      <c r="Y165">
        <f t="shared" si="78"/>
        <v>5</v>
      </c>
      <c r="Z165">
        <f t="shared" si="79"/>
        <v>2</v>
      </c>
      <c r="AA165">
        <f t="shared" si="80"/>
        <v>3</v>
      </c>
      <c r="AC165" s="26"/>
      <c r="AD165" s="26"/>
    </row>
    <row r="166" spans="1:30">
      <c r="A166" s="9" t="s">
        <v>22</v>
      </c>
      <c r="B166" s="28">
        <v>44683</v>
      </c>
      <c r="C166" s="34">
        <v>44668</v>
      </c>
      <c r="D166" s="34">
        <v>44599</v>
      </c>
      <c r="E166" s="34">
        <v>44633</v>
      </c>
      <c r="F166" s="28">
        <f t="shared" si="63"/>
        <v>44692</v>
      </c>
      <c r="Q166" s="26">
        <f t="shared" si="76"/>
        <v>43877</v>
      </c>
      <c r="R166" s="20">
        <f t="shared" si="66"/>
        <v>0</v>
      </c>
      <c r="S166">
        <f t="shared" si="67"/>
        <v>0</v>
      </c>
      <c r="T166">
        <f t="shared" si="68"/>
        <v>2</v>
      </c>
      <c r="U166">
        <f t="shared" si="69"/>
        <v>0</v>
      </c>
      <c r="W166" s="26">
        <f t="shared" si="75"/>
        <v>45018</v>
      </c>
      <c r="X166">
        <f t="shared" si="77"/>
        <v>3</v>
      </c>
      <c r="Y166">
        <f t="shared" si="78"/>
        <v>0</v>
      </c>
      <c r="Z166">
        <f t="shared" si="79"/>
        <v>1</v>
      </c>
      <c r="AA166">
        <f t="shared" si="80"/>
        <v>1</v>
      </c>
      <c r="AC166" s="26"/>
      <c r="AD166" s="26"/>
    </row>
    <row r="167" spans="1:30">
      <c r="A167" s="9" t="s">
        <v>15</v>
      </c>
      <c r="B167" s="28">
        <v>44691</v>
      </c>
      <c r="C167" s="34">
        <v>44691</v>
      </c>
      <c r="D167" s="34">
        <v>44677</v>
      </c>
      <c r="E167" s="34">
        <v>44684</v>
      </c>
      <c r="F167" s="28">
        <f t="shared" si="63"/>
        <v>44700</v>
      </c>
      <c r="Q167" s="26">
        <f t="shared" si="76"/>
        <v>43884</v>
      </c>
      <c r="R167" s="20">
        <f t="shared" si="66"/>
        <v>0</v>
      </c>
      <c r="S167">
        <f t="shared" si="67"/>
        <v>0</v>
      </c>
      <c r="T167">
        <f t="shared" si="68"/>
        <v>0</v>
      </c>
      <c r="U167">
        <f t="shared" si="69"/>
        <v>2</v>
      </c>
      <c r="W167" s="26">
        <f t="shared" si="75"/>
        <v>45032</v>
      </c>
      <c r="X167">
        <f t="shared" si="77"/>
        <v>4</v>
      </c>
      <c r="Y167">
        <f t="shared" si="78"/>
        <v>2</v>
      </c>
      <c r="Z167">
        <f t="shared" si="79"/>
        <v>3</v>
      </c>
      <c r="AA167">
        <f t="shared" si="80"/>
        <v>6</v>
      </c>
      <c r="AC167" s="26"/>
      <c r="AD167" s="26"/>
    </row>
    <row r="168" spans="1:30">
      <c r="A168" s="9" t="s">
        <v>15</v>
      </c>
      <c r="B168" s="28">
        <v>44671</v>
      </c>
      <c r="C168" s="34">
        <v>44671</v>
      </c>
      <c r="D168" s="34">
        <v>44657</v>
      </c>
      <c r="E168" s="34">
        <v>44664</v>
      </c>
      <c r="F168" s="28">
        <f t="shared" si="63"/>
        <v>44680</v>
      </c>
      <c r="Q168" s="26">
        <f t="shared" si="76"/>
        <v>43891</v>
      </c>
      <c r="R168" s="20">
        <f t="shared" si="66"/>
        <v>0</v>
      </c>
      <c r="S168">
        <f t="shared" si="67"/>
        <v>0</v>
      </c>
      <c r="T168">
        <f t="shared" si="68"/>
        <v>0</v>
      </c>
      <c r="U168">
        <f t="shared" si="69"/>
        <v>0</v>
      </c>
      <c r="W168" s="26">
        <f t="shared" si="75"/>
        <v>45046</v>
      </c>
      <c r="X168">
        <f t="shared" si="77"/>
        <v>7</v>
      </c>
      <c r="Y168">
        <f t="shared" si="78"/>
        <v>4</v>
      </c>
      <c r="Z168">
        <f t="shared" si="79"/>
        <v>2</v>
      </c>
      <c r="AA168">
        <f t="shared" si="80"/>
        <v>2</v>
      </c>
      <c r="AC168" s="26"/>
      <c r="AD168" s="26"/>
    </row>
    <row r="169" spans="1:30">
      <c r="A169" s="9" t="s">
        <v>27</v>
      </c>
      <c r="B169" s="28">
        <v>44531</v>
      </c>
      <c r="C169" s="34">
        <v>44446</v>
      </c>
      <c r="D169" s="34">
        <v>44166</v>
      </c>
      <c r="E169" s="34">
        <v>44306</v>
      </c>
      <c r="F169" s="28">
        <f t="shared" si="63"/>
        <v>44540</v>
      </c>
      <c r="Q169" s="26">
        <f t="shared" si="76"/>
        <v>43898</v>
      </c>
      <c r="R169" s="20">
        <f t="shared" si="66"/>
        <v>0</v>
      </c>
      <c r="S169">
        <f t="shared" si="67"/>
        <v>0</v>
      </c>
      <c r="T169">
        <f t="shared" si="68"/>
        <v>0</v>
      </c>
      <c r="U169">
        <f t="shared" si="69"/>
        <v>1</v>
      </c>
      <c r="W169" s="26">
        <f t="shared" si="75"/>
        <v>45060</v>
      </c>
      <c r="X169">
        <f t="shared" si="77"/>
        <v>7</v>
      </c>
      <c r="Y169">
        <f t="shared" si="78"/>
        <v>3</v>
      </c>
      <c r="Z169">
        <f t="shared" si="79"/>
        <v>6</v>
      </c>
      <c r="AA169">
        <f t="shared" si="80"/>
        <v>3</v>
      </c>
      <c r="AC169" s="26"/>
      <c r="AD169" s="26"/>
    </row>
    <row r="170" spans="1:30">
      <c r="A170" s="9" t="s">
        <v>22</v>
      </c>
      <c r="B170" s="28">
        <v>45169</v>
      </c>
      <c r="C170" s="34">
        <v>45154</v>
      </c>
      <c r="D170" s="34">
        <v>45085</v>
      </c>
      <c r="E170" s="34">
        <v>45119</v>
      </c>
      <c r="F170" s="28">
        <f t="shared" si="63"/>
        <v>45178</v>
      </c>
      <c r="Q170" s="26">
        <f t="shared" si="76"/>
        <v>43905</v>
      </c>
      <c r="R170" s="20">
        <f t="shared" si="66"/>
        <v>0</v>
      </c>
      <c r="S170">
        <f t="shared" si="67"/>
        <v>0</v>
      </c>
      <c r="T170">
        <f t="shared" si="68"/>
        <v>1</v>
      </c>
      <c r="U170">
        <f t="shared" si="69"/>
        <v>1</v>
      </c>
      <c r="W170" s="26">
        <f t="shared" si="75"/>
        <v>45074</v>
      </c>
      <c r="X170">
        <f t="shared" si="77"/>
        <v>6</v>
      </c>
      <c r="Y170">
        <f t="shared" si="78"/>
        <v>7</v>
      </c>
      <c r="Z170">
        <f t="shared" si="79"/>
        <v>5</v>
      </c>
      <c r="AA170">
        <f t="shared" si="80"/>
        <v>3</v>
      </c>
      <c r="AC170" s="26"/>
      <c r="AD170" s="26"/>
    </row>
    <row r="171" spans="1:30">
      <c r="A171" s="9" t="s">
        <v>22</v>
      </c>
      <c r="B171" s="28">
        <v>44642</v>
      </c>
      <c r="C171" s="34">
        <v>44627</v>
      </c>
      <c r="D171" s="34">
        <v>44558</v>
      </c>
      <c r="E171" s="34">
        <v>44592</v>
      </c>
      <c r="F171" s="28">
        <f t="shared" si="63"/>
        <v>44651</v>
      </c>
      <c r="Q171" s="26">
        <f t="shared" si="76"/>
        <v>43912</v>
      </c>
      <c r="R171" s="20">
        <f t="shared" si="66"/>
        <v>0</v>
      </c>
      <c r="S171">
        <f t="shared" si="67"/>
        <v>1</v>
      </c>
      <c r="T171">
        <f t="shared" si="68"/>
        <v>0</v>
      </c>
      <c r="U171">
        <f t="shared" si="69"/>
        <v>1</v>
      </c>
      <c r="W171" s="26">
        <f t="shared" si="75"/>
        <v>45088</v>
      </c>
      <c r="X171">
        <f t="shared" si="77"/>
        <v>4</v>
      </c>
      <c r="Y171">
        <f t="shared" si="78"/>
        <v>5</v>
      </c>
      <c r="Z171">
        <f t="shared" si="79"/>
        <v>1</v>
      </c>
      <c r="AA171">
        <f t="shared" si="80"/>
        <v>2</v>
      </c>
      <c r="AC171" s="26"/>
      <c r="AD171" s="26"/>
    </row>
    <row r="172" spans="1:30">
      <c r="A172" s="9" t="s">
        <v>22</v>
      </c>
      <c r="B172" s="28">
        <v>44682</v>
      </c>
      <c r="C172" s="34">
        <v>44667</v>
      </c>
      <c r="D172" s="34">
        <v>44598</v>
      </c>
      <c r="E172" s="34">
        <v>44632</v>
      </c>
      <c r="F172" s="28">
        <f t="shared" si="63"/>
        <v>44691</v>
      </c>
      <c r="Q172" s="26">
        <f t="shared" si="76"/>
        <v>43919</v>
      </c>
      <c r="R172" s="20">
        <f t="shared" si="66"/>
        <v>0</v>
      </c>
      <c r="S172">
        <f t="shared" si="67"/>
        <v>1</v>
      </c>
      <c r="T172">
        <f t="shared" si="68"/>
        <v>2</v>
      </c>
      <c r="U172">
        <f t="shared" si="69"/>
        <v>0</v>
      </c>
      <c r="W172" s="26">
        <f t="shared" si="75"/>
        <v>45102</v>
      </c>
      <c r="X172">
        <f t="shared" si="77"/>
        <v>2</v>
      </c>
      <c r="Y172">
        <f t="shared" si="78"/>
        <v>1</v>
      </c>
      <c r="Z172">
        <f t="shared" si="79"/>
        <v>5</v>
      </c>
      <c r="AA172">
        <f t="shared" si="80"/>
        <v>6</v>
      </c>
      <c r="AC172" s="26"/>
      <c r="AD172" s="26"/>
    </row>
    <row r="173" spans="1:30">
      <c r="A173" s="9" t="s">
        <v>15</v>
      </c>
      <c r="B173" s="28">
        <v>44713</v>
      </c>
      <c r="C173" s="34">
        <v>44713</v>
      </c>
      <c r="D173" s="34">
        <v>44699</v>
      </c>
      <c r="E173" s="34">
        <v>44706</v>
      </c>
      <c r="F173" s="28">
        <f t="shared" si="63"/>
        <v>44722</v>
      </c>
      <c r="Q173" s="26">
        <f t="shared" si="76"/>
        <v>43926</v>
      </c>
      <c r="R173" s="20">
        <f t="shared" si="66"/>
        <v>0</v>
      </c>
      <c r="S173">
        <f t="shared" si="67"/>
        <v>0</v>
      </c>
      <c r="T173">
        <f t="shared" si="68"/>
        <v>0</v>
      </c>
      <c r="U173">
        <f t="shared" si="69"/>
        <v>0</v>
      </c>
      <c r="W173" s="26">
        <f t="shared" si="75"/>
        <v>45116</v>
      </c>
      <c r="X173">
        <f t="shared" si="77"/>
        <v>3</v>
      </c>
      <c r="Y173">
        <f t="shared" si="78"/>
        <v>4</v>
      </c>
      <c r="Z173">
        <f t="shared" si="79"/>
        <v>4</v>
      </c>
      <c r="AA173">
        <f t="shared" si="80"/>
        <v>4</v>
      </c>
      <c r="AC173" s="26"/>
      <c r="AD173" s="26"/>
    </row>
    <row r="174" spans="1:30">
      <c r="A174" s="9" t="s">
        <v>15</v>
      </c>
      <c r="B174" s="28">
        <v>45244</v>
      </c>
      <c r="C174" s="34">
        <v>45244</v>
      </c>
      <c r="D174" s="34">
        <v>45230</v>
      </c>
      <c r="E174" s="34">
        <v>45237</v>
      </c>
      <c r="F174" s="28">
        <f t="shared" si="63"/>
        <v>45253</v>
      </c>
      <c r="Q174" s="26">
        <f t="shared" si="76"/>
        <v>43933</v>
      </c>
      <c r="R174" s="20">
        <f t="shared" si="66"/>
        <v>0</v>
      </c>
      <c r="S174">
        <f t="shared" si="67"/>
        <v>0</v>
      </c>
      <c r="T174">
        <f t="shared" si="68"/>
        <v>0</v>
      </c>
      <c r="U174">
        <f t="shared" si="69"/>
        <v>0</v>
      </c>
      <c r="W174" s="26">
        <f t="shared" si="75"/>
        <v>45130</v>
      </c>
      <c r="X174">
        <f t="shared" si="77"/>
        <v>4</v>
      </c>
      <c r="Y174">
        <f t="shared" si="78"/>
        <v>5</v>
      </c>
      <c r="Z174">
        <f t="shared" si="79"/>
        <v>2</v>
      </c>
      <c r="AA174">
        <f t="shared" si="80"/>
        <v>5</v>
      </c>
      <c r="AC174" s="26"/>
      <c r="AD174" s="26"/>
    </row>
    <row r="175" spans="1:30">
      <c r="A175" s="9" t="s">
        <v>22</v>
      </c>
      <c r="B175" s="28">
        <v>44798</v>
      </c>
      <c r="C175" s="34">
        <v>44783</v>
      </c>
      <c r="D175" s="34">
        <v>44714</v>
      </c>
      <c r="E175" s="34">
        <v>44748</v>
      </c>
      <c r="F175" s="28">
        <f t="shared" si="63"/>
        <v>44807</v>
      </c>
      <c r="Q175" s="26">
        <f t="shared" si="76"/>
        <v>43940</v>
      </c>
      <c r="R175" s="20">
        <f t="shared" si="66"/>
        <v>0</v>
      </c>
      <c r="S175">
        <f t="shared" si="67"/>
        <v>1</v>
      </c>
      <c r="T175">
        <f t="shared" si="68"/>
        <v>1</v>
      </c>
      <c r="U175">
        <f t="shared" si="69"/>
        <v>1</v>
      </c>
      <c r="W175" s="26">
        <f t="shared" si="75"/>
        <v>45144</v>
      </c>
      <c r="X175">
        <f t="shared" si="77"/>
        <v>4</v>
      </c>
      <c r="Y175">
        <f t="shared" si="78"/>
        <v>7</v>
      </c>
      <c r="Z175">
        <f t="shared" si="79"/>
        <v>3</v>
      </c>
      <c r="AA175">
        <f t="shared" si="80"/>
        <v>2</v>
      </c>
      <c r="AC175" s="26"/>
      <c r="AD175" s="26"/>
    </row>
    <row r="176" spans="1:30">
      <c r="A176" s="9" t="s">
        <v>15</v>
      </c>
      <c r="B176" s="28">
        <v>44746</v>
      </c>
      <c r="C176" s="34">
        <v>44746</v>
      </c>
      <c r="D176" s="34">
        <v>44732</v>
      </c>
      <c r="E176" s="34">
        <v>44739</v>
      </c>
      <c r="F176" s="28">
        <f t="shared" si="63"/>
        <v>44755</v>
      </c>
      <c r="Q176" s="26">
        <f t="shared" si="76"/>
        <v>43947</v>
      </c>
      <c r="R176" s="20">
        <f t="shared" si="66"/>
        <v>0</v>
      </c>
      <c r="S176">
        <f t="shared" si="67"/>
        <v>1</v>
      </c>
      <c r="T176">
        <f t="shared" si="68"/>
        <v>0</v>
      </c>
      <c r="U176">
        <f t="shared" si="69"/>
        <v>0</v>
      </c>
      <c r="W176" s="26">
        <f t="shared" si="75"/>
        <v>45158</v>
      </c>
      <c r="X176">
        <f t="shared" si="77"/>
        <v>10</v>
      </c>
      <c r="Y176">
        <f t="shared" si="78"/>
        <v>4</v>
      </c>
      <c r="Z176">
        <f t="shared" si="79"/>
        <v>5</v>
      </c>
      <c r="AA176">
        <f t="shared" si="80"/>
        <v>4</v>
      </c>
      <c r="AC176" s="26"/>
      <c r="AD176" s="26"/>
    </row>
    <row r="177" spans="1:30">
      <c r="A177" s="9" t="s">
        <v>30</v>
      </c>
      <c r="B177" s="28">
        <v>44825</v>
      </c>
      <c r="C177" s="34">
        <v>44460</v>
      </c>
      <c r="D177" s="34">
        <v>44095</v>
      </c>
      <c r="E177" s="34">
        <v>44277</v>
      </c>
      <c r="F177" s="28">
        <f t="shared" si="63"/>
        <v>44834</v>
      </c>
      <c r="Q177" s="26">
        <f t="shared" si="76"/>
        <v>43954</v>
      </c>
      <c r="R177" s="20">
        <f t="shared" si="66"/>
        <v>1</v>
      </c>
      <c r="S177">
        <f t="shared" si="67"/>
        <v>1</v>
      </c>
      <c r="T177">
        <f t="shared" si="68"/>
        <v>0</v>
      </c>
      <c r="U177">
        <f t="shared" si="69"/>
        <v>0</v>
      </c>
      <c r="W177" s="26">
        <f t="shared" si="75"/>
        <v>45172</v>
      </c>
      <c r="X177">
        <f t="shared" si="77"/>
        <v>5</v>
      </c>
      <c r="Y177">
        <f t="shared" si="78"/>
        <v>5</v>
      </c>
      <c r="Z177">
        <f t="shared" si="79"/>
        <v>1</v>
      </c>
      <c r="AA177">
        <f t="shared" si="80"/>
        <v>1</v>
      </c>
      <c r="AC177" s="26"/>
      <c r="AD177" s="26"/>
    </row>
    <row r="178" spans="1:30">
      <c r="A178" s="9" t="s">
        <v>22</v>
      </c>
      <c r="B178" s="28">
        <v>44831</v>
      </c>
      <c r="C178" s="34">
        <v>44816</v>
      </c>
      <c r="D178" s="34">
        <v>44747</v>
      </c>
      <c r="E178" s="34">
        <v>44781</v>
      </c>
      <c r="F178" s="28">
        <f t="shared" si="63"/>
        <v>44840</v>
      </c>
      <c r="Q178" s="26">
        <f t="shared" si="76"/>
        <v>43961</v>
      </c>
      <c r="R178" s="20">
        <f t="shared" si="66"/>
        <v>1</v>
      </c>
      <c r="S178">
        <f t="shared" si="67"/>
        <v>1</v>
      </c>
      <c r="T178">
        <f t="shared" si="68"/>
        <v>1</v>
      </c>
      <c r="U178">
        <f t="shared" si="69"/>
        <v>0</v>
      </c>
      <c r="W178" s="26">
        <f t="shared" si="75"/>
        <v>45186</v>
      </c>
      <c r="X178">
        <f t="shared" si="77"/>
        <v>2</v>
      </c>
      <c r="Y178">
        <f t="shared" si="78"/>
        <v>1</v>
      </c>
      <c r="Z178">
        <f t="shared" si="79"/>
        <v>1</v>
      </c>
      <c r="AA178">
        <f t="shared" si="80"/>
        <v>2</v>
      </c>
      <c r="AC178" s="26"/>
      <c r="AD178" s="26"/>
    </row>
    <row r="179" spans="1:30">
      <c r="A179" s="9" t="s">
        <v>27</v>
      </c>
      <c r="B179" s="28">
        <v>44827</v>
      </c>
      <c r="C179" s="34">
        <v>44742</v>
      </c>
      <c r="D179" s="34">
        <v>44462</v>
      </c>
      <c r="E179" s="34">
        <v>44602</v>
      </c>
      <c r="F179" s="28">
        <f t="shared" si="63"/>
        <v>44836</v>
      </c>
      <c r="Q179" s="26">
        <f t="shared" si="76"/>
        <v>43968</v>
      </c>
      <c r="R179" s="20">
        <f t="shared" si="66"/>
        <v>0</v>
      </c>
      <c r="S179">
        <f t="shared" si="67"/>
        <v>0</v>
      </c>
      <c r="T179">
        <f t="shared" si="68"/>
        <v>0</v>
      </c>
      <c r="U179">
        <f t="shared" si="69"/>
        <v>1</v>
      </c>
      <c r="W179" s="26">
        <f t="shared" si="75"/>
        <v>45200</v>
      </c>
      <c r="X179">
        <f t="shared" si="77"/>
        <v>2</v>
      </c>
      <c r="Y179">
        <f t="shared" si="78"/>
        <v>0</v>
      </c>
      <c r="Z179">
        <f t="shared" si="79"/>
        <v>1</v>
      </c>
      <c r="AA179">
        <f t="shared" si="80"/>
        <v>2</v>
      </c>
      <c r="AC179" s="26"/>
      <c r="AD179" s="26"/>
    </row>
    <row r="180" spans="1:30">
      <c r="A180" s="9" t="s">
        <v>27</v>
      </c>
      <c r="B180" s="28">
        <v>44839</v>
      </c>
      <c r="C180" s="34">
        <v>44754</v>
      </c>
      <c r="D180" s="34">
        <v>44474</v>
      </c>
      <c r="E180" s="34">
        <v>44614</v>
      </c>
      <c r="F180" s="28">
        <f t="shared" si="63"/>
        <v>44848</v>
      </c>
      <c r="Q180" s="26">
        <f t="shared" si="76"/>
        <v>43975</v>
      </c>
      <c r="R180" s="20">
        <f t="shared" si="66"/>
        <v>1</v>
      </c>
      <c r="S180">
        <f t="shared" si="67"/>
        <v>1</v>
      </c>
      <c r="T180">
        <f t="shared" si="68"/>
        <v>1</v>
      </c>
      <c r="U180">
        <f t="shared" si="69"/>
        <v>1</v>
      </c>
      <c r="W180" s="26">
        <f t="shared" si="75"/>
        <v>45214</v>
      </c>
      <c r="X180">
        <f t="shared" si="77"/>
        <v>1</v>
      </c>
      <c r="Y180">
        <f t="shared" si="78"/>
        <v>1</v>
      </c>
      <c r="Z180">
        <f t="shared" si="79"/>
        <v>0</v>
      </c>
      <c r="AA180">
        <f t="shared" si="80"/>
        <v>2</v>
      </c>
      <c r="AC180" s="26"/>
      <c r="AD180" s="26"/>
    </row>
    <row r="181" spans="1:30">
      <c r="A181" s="9" t="s">
        <v>27</v>
      </c>
      <c r="B181" s="28">
        <v>44847</v>
      </c>
      <c r="C181" s="34">
        <v>44762</v>
      </c>
      <c r="D181" s="34">
        <v>44482</v>
      </c>
      <c r="E181" s="34">
        <v>44622</v>
      </c>
      <c r="F181" s="28">
        <f t="shared" si="63"/>
        <v>44856</v>
      </c>
      <c r="Q181" s="26">
        <f t="shared" si="76"/>
        <v>43982</v>
      </c>
      <c r="R181" s="20">
        <f t="shared" si="66"/>
        <v>0</v>
      </c>
      <c r="S181">
        <f t="shared" si="67"/>
        <v>0</v>
      </c>
      <c r="T181">
        <f t="shared" si="68"/>
        <v>1</v>
      </c>
      <c r="U181">
        <f t="shared" si="69"/>
        <v>1</v>
      </c>
      <c r="W181" s="26">
        <f t="shared" si="75"/>
        <v>45228</v>
      </c>
      <c r="X181">
        <f t="shared" si="77"/>
        <v>1</v>
      </c>
      <c r="Y181">
        <f t="shared" si="78"/>
        <v>3</v>
      </c>
      <c r="Z181">
        <f t="shared" si="79"/>
        <v>1</v>
      </c>
      <c r="AA181">
        <f t="shared" si="80"/>
        <v>1</v>
      </c>
      <c r="AC181" s="26"/>
      <c r="AD181" s="26"/>
    </row>
    <row r="182" spans="1:30">
      <c r="A182" s="9" t="s">
        <v>27</v>
      </c>
      <c r="B182" s="28">
        <v>44847</v>
      </c>
      <c r="C182" s="34">
        <v>44762</v>
      </c>
      <c r="D182" s="34">
        <v>44482</v>
      </c>
      <c r="E182" s="34">
        <v>44622</v>
      </c>
      <c r="F182" s="28">
        <f t="shared" si="63"/>
        <v>44856</v>
      </c>
      <c r="Q182" s="26">
        <f t="shared" si="76"/>
        <v>43989</v>
      </c>
      <c r="R182" s="20">
        <f t="shared" si="66"/>
        <v>1</v>
      </c>
      <c r="S182">
        <f t="shared" si="67"/>
        <v>1</v>
      </c>
      <c r="T182">
        <f t="shared" si="68"/>
        <v>0</v>
      </c>
      <c r="U182">
        <f t="shared" si="69"/>
        <v>2</v>
      </c>
      <c r="W182" s="26">
        <f t="shared" si="75"/>
        <v>45242</v>
      </c>
      <c r="X182">
        <f t="shared" si="77"/>
        <v>5</v>
      </c>
      <c r="Y182">
        <f t="shared" si="78"/>
        <v>2</v>
      </c>
      <c r="Z182">
        <f t="shared" si="79"/>
        <v>0</v>
      </c>
      <c r="AA182">
        <f t="shared" si="80"/>
        <v>0</v>
      </c>
      <c r="AC182" s="26"/>
      <c r="AD182" s="26"/>
    </row>
    <row r="183" spans="1:30">
      <c r="A183" s="9" t="s">
        <v>27</v>
      </c>
      <c r="B183" s="28">
        <v>44863</v>
      </c>
      <c r="C183" s="34">
        <v>44778</v>
      </c>
      <c r="D183" s="34">
        <v>44498</v>
      </c>
      <c r="E183" s="34">
        <v>44638</v>
      </c>
      <c r="F183" s="28">
        <f t="shared" si="63"/>
        <v>44872</v>
      </c>
      <c r="Q183" s="26">
        <f t="shared" si="76"/>
        <v>43996</v>
      </c>
      <c r="R183" s="20">
        <f t="shared" si="66"/>
        <v>2</v>
      </c>
      <c r="S183">
        <f t="shared" si="67"/>
        <v>1</v>
      </c>
      <c r="T183">
        <f t="shared" si="68"/>
        <v>1</v>
      </c>
      <c r="U183">
        <f t="shared" si="69"/>
        <v>0</v>
      </c>
      <c r="W183" s="26">
        <f t="shared" si="75"/>
        <v>45256</v>
      </c>
      <c r="X183">
        <f t="shared" si="77"/>
        <v>3</v>
      </c>
      <c r="Y183">
        <f t="shared" si="78"/>
        <v>1</v>
      </c>
      <c r="Z183">
        <f t="shared" si="79"/>
        <v>0</v>
      </c>
      <c r="AA183">
        <f t="shared" si="80"/>
        <v>0</v>
      </c>
      <c r="AC183" s="26"/>
      <c r="AD183" s="26"/>
    </row>
    <row r="184" spans="1:30">
      <c r="A184" s="9" t="s">
        <v>27</v>
      </c>
      <c r="B184" s="28">
        <v>45231</v>
      </c>
      <c r="C184" s="34">
        <v>45146</v>
      </c>
      <c r="D184" s="34">
        <v>44866</v>
      </c>
      <c r="E184" s="34">
        <v>45006</v>
      </c>
      <c r="F184" s="28">
        <f t="shared" si="63"/>
        <v>45240</v>
      </c>
      <c r="Q184" s="26">
        <f t="shared" si="76"/>
        <v>44003</v>
      </c>
      <c r="R184" s="20">
        <f t="shared" si="66"/>
        <v>1</v>
      </c>
      <c r="S184">
        <f t="shared" si="67"/>
        <v>1</v>
      </c>
      <c r="T184">
        <f t="shared" si="68"/>
        <v>0</v>
      </c>
      <c r="U184">
        <f t="shared" si="69"/>
        <v>1</v>
      </c>
      <c r="W184" s="26">
        <f t="shared" si="75"/>
        <v>45270</v>
      </c>
      <c r="X184">
        <f t="shared" si="77"/>
        <v>1</v>
      </c>
      <c r="Y184">
        <f t="shared" si="78"/>
        <v>0</v>
      </c>
      <c r="Z184">
        <f t="shared" si="79"/>
        <v>0</v>
      </c>
      <c r="AA184">
        <f t="shared" si="80"/>
        <v>0</v>
      </c>
      <c r="AC184" s="26"/>
      <c r="AD184" s="26"/>
    </row>
    <row r="185" spans="1:30">
      <c r="A185" t="s">
        <v>15</v>
      </c>
      <c r="B185" s="28">
        <v>44861</v>
      </c>
      <c r="C185" s="26">
        <v>44861</v>
      </c>
      <c r="D185" s="26">
        <v>44847</v>
      </c>
      <c r="E185" s="26">
        <v>44854</v>
      </c>
      <c r="F185" s="28">
        <f t="shared" si="63"/>
        <v>44870</v>
      </c>
      <c r="Q185" s="26">
        <f t="shared" si="76"/>
        <v>44010</v>
      </c>
      <c r="R185" s="20">
        <f t="shared" si="66"/>
        <v>1</v>
      </c>
      <c r="S185">
        <f t="shared" si="67"/>
        <v>1</v>
      </c>
      <c r="T185">
        <f t="shared" si="68"/>
        <v>1</v>
      </c>
      <c r="U185">
        <f t="shared" si="69"/>
        <v>0</v>
      </c>
      <c r="W185" s="26">
        <f t="shared" si="75"/>
        <v>45284</v>
      </c>
      <c r="X185">
        <f t="shared" si="77"/>
        <v>0</v>
      </c>
      <c r="Y185">
        <f t="shared" si="78"/>
        <v>0</v>
      </c>
      <c r="Z185">
        <f t="shared" si="79"/>
        <v>0</v>
      </c>
      <c r="AA185">
        <f t="shared" si="80"/>
        <v>0</v>
      </c>
      <c r="AC185" s="26"/>
      <c r="AD185" s="26"/>
    </row>
    <row r="186" spans="1:30">
      <c r="A186" t="s">
        <v>15</v>
      </c>
      <c r="B186" s="28">
        <v>44861</v>
      </c>
      <c r="C186" s="26">
        <v>44861</v>
      </c>
      <c r="D186" s="26">
        <v>44847</v>
      </c>
      <c r="E186" s="26">
        <v>44854</v>
      </c>
      <c r="F186" s="28">
        <f t="shared" si="63"/>
        <v>44870</v>
      </c>
      <c r="Q186" s="26">
        <f t="shared" si="76"/>
        <v>44017</v>
      </c>
      <c r="R186" s="20">
        <f t="shared" si="66"/>
        <v>0</v>
      </c>
      <c r="S186">
        <f t="shared" si="67"/>
        <v>1</v>
      </c>
      <c r="T186">
        <f t="shared" si="68"/>
        <v>0</v>
      </c>
      <c r="U186">
        <f t="shared" si="69"/>
        <v>1</v>
      </c>
      <c r="W186" s="26">
        <f t="shared" si="75"/>
        <v>45298</v>
      </c>
      <c r="X186">
        <f t="shared" si="77"/>
        <v>0</v>
      </c>
      <c r="Y186">
        <f t="shared" si="78"/>
        <v>0</v>
      </c>
      <c r="Z186">
        <f t="shared" si="79"/>
        <v>0</v>
      </c>
      <c r="AA186">
        <f t="shared" si="80"/>
        <v>0</v>
      </c>
      <c r="AC186" s="26"/>
      <c r="AD186" s="26"/>
    </row>
    <row r="187" spans="1:30">
      <c r="A187" s="17" t="s">
        <v>27</v>
      </c>
      <c r="B187" s="32">
        <v>44506</v>
      </c>
      <c r="C187" s="33">
        <v>44421</v>
      </c>
      <c r="D187" s="33">
        <v>44141</v>
      </c>
      <c r="E187" s="33">
        <v>44281</v>
      </c>
      <c r="F187" s="32">
        <f t="shared" si="63"/>
        <v>44515</v>
      </c>
      <c r="Q187" s="26">
        <f t="shared" si="76"/>
        <v>44024</v>
      </c>
      <c r="R187" s="20">
        <f t="shared" si="66"/>
        <v>0</v>
      </c>
      <c r="S187">
        <f t="shared" si="67"/>
        <v>1</v>
      </c>
      <c r="T187">
        <f t="shared" si="68"/>
        <v>2</v>
      </c>
      <c r="U187">
        <f t="shared" si="69"/>
        <v>0</v>
      </c>
      <c r="W187" s="26"/>
      <c r="X187" s="26"/>
      <c r="AC187" s="26"/>
      <c r="AD187" s="26"/>
    </row>
    <row r="188" spans="1:30">
      <c r="A188" t="s">
        <v>15</v>
      </c>
      <c r="B188" s="28">
        <v>44889</v>
      </c>
      <c r="C188" s="26">
        <v>44889</v>
      </c>
      <c r="D188" s="26">
        <v>44875</v>
      </c>
      <c r="E188" s="26">
        <v>44882</v>
      </c>
      <c r="F188" s="28">
        <f t="shared" si="63"/>
        <v>44898</v>
      </c>
      <c r="Q188" s="26">
        <f t="shared" si="76"/>
        <v>44031</v>
      </c>
      <c r="R188" s="20">
        <f t="shared" si="66"/>
        <v>0</v>
      </c>
      <c r="S188">
        <f t="shared" si="67"/>
        <v>1</v>
      </c>
      <c r="T188">
        <f t="shared" si="68"/>
        <v>0</v>
      </c>
      <c r="U188">
        <f t="shared" si="69"/>
        <v>0</v>
      </c>
      <c r="W188" s="26"/>
      <c r="X188" s="26"/>
      <c r="AC188" s="26"/>
      <c r="AD188" s="26"/>
    </row>
    <row r="189" spans="1:30">
      <c r="A189" t="s">
        <v>22</v>
      </c>
      <c r="B189" s="28">
        <v>44824</v>
      </c>
      <c r="C189" s="26">
        <v>44809</v>
      </c>
      <c r="D189" s="26">
        <v>44740</v>
      </c>
      <c r="E189" s="26">
        <v>44774</v>
      </c>
      <c r="F189" s="28">
        <f t="shared" si="63"/>
        <v>44833</v>
      </c>
      <c r="Q189" s="26">
        <f t="shared" si="76"/>
        <v>44038</v>
      </c>
      <c r="R189" s="20">
        <f t="shared" si="66"/>
        <v>1</v>
      </c>
      <c r="S189">
        <f t="shared" si="67"/>
        <v>0</v>
      </c>
      <c r="T189">
        <f t="shared" si="68"/>
        <v>3</v>
      </c>
      <c r="U189">
        <f t="shared" si="69"/>
        <v>0</v>
      </c>
      <c r="W189" s="26"/>
      <c r="X189" s="26"/>
      <c r="AC189" s="26"/>
      <c r="AD189" s="26"/>
    </row>
    <row r="190" spans="1:30">
      <c r="A190" t="s">
        <v>27</v>
      </c>
      <c r="B190" s="28">
        <v>44873</v>
      </c>
      <c r="C190" s="26">
        <v>44788</v>
      </c>
      <c r="D190" s="26">
        <v>44508</v>
      </c>
      <c r="E190" s="26">
        <v>44648</v>
      </c>
      <c r="F190" s="28">
        <f t="shared" si="63"/>
        <v>44882</v>
      </c>
      <c r="Q190" s="26">
        <f t="shared" si="76"/>
        <v>44045</v>
      </c>
      <c r="R190" s="20">
        <f t="shared" si="66"/>
        <v>0</v>
      </c>
      <c r="S190">
        <f t="shared" si="67"/>
        <v>0</v>
      </c>
      <c r="T190">
        <f t="shared" si="68"/>
        <v>1</v>
      </c>
      <c r="U190">
        <f t="shared" si="69"/>
        <v>3</v>
      </c>
      <c r="W190" s="26"/>
      <c r="X190" s="26"/>
      <c r="AC190" s="26"/>
      <c r="AD190" s="26"/>
    </row>
    <row r="191" spans="1:30">
      <c r="A191" t="s">
        <v>22</v>
      </c>
      <c r="B191" s="28">
        <v>44900</v>
      </c>
      <c r="C191" s="26">
        <v>44885</v>
      </c>
      <c r="D191" s="26">
        <v>44816</v>
      </c>
      <c r="E191" s="26">
        <v>44850</v>
      </c>
      <c r="F191" s="28">
        <f t="shared" si="63"/>
        <v>44909</v>
      </c>
      <c r="Q191" s="26">
        <f t="shared" si="76"/>
        <v>44052</v>
      </c>
      <c r="R191" s="20">
        <f t="shared" si="66"/>
        <v>2</v>
      </c>
      <c r="S191">
        <f t="shared" si="67"/>
        <v>2</v>
      </c>
      <c r="T191">
        <f t="shared" si="68"/>
        <v>1</v>
      </c>
      <c r="U191">
        <f t="shared" si="69"/>
        <v>0</v>
      </c>
      <c r="W191" s="26"/>
      <c r="X191" s="26"/>
      <c r="AC191" s="26"/>
      <c r="AD191" s="26"/>
    </row>
    <row r="192" spans="1:30">
      <c r="A192" t="s">
        <v>27</v>
      </c>
      <c r="B192" s="28">
        <v>44873</v>
      </c>
      <c r="C192" s="26">
        <v>44788</v>
      </c>
      <c r="D192" s="26">
        <v>44508</v>
      </c>
      <c r="E192" s="26">
        <v>44648</v>
      </c>
      <c r="F192" s="28">
        <f t="shared" si="63"/>
        <v>44882</v>
      </c>
      <c r="Q192" s="26">
        <f t="shared" si="76"/>
        <v>44059</v>
      </c>
      <c r="R192" s="20">
        <f t="shared" si="66"/>
        <v>0</v>
      </c>
      <c r="S192">
        <f t="shared" si="67"/>
        <v>0</v>
      </c>
      <c r="T192">
        <f t="shared" si="68"/>
        <v>1</v>
      </c>
      <c r="U192">
        <f t="shared" si="69"/>
        <v>3</v>
      </c>
      <c r="W192" s="26"/>
      <c r="X192" s="26"/>
      <c r="AC192" s="26"/>
      <c r="AD192" s="26"/>
    </row>
    <row r="193" spans="1:30">
      <c r="A193" t="s">
        <v>30</v>
      </c>
      <c r="B193" s="28">
        <v>44960</v>
      </c>
      <c r="C193" s="26">
        <v>44595</v>
      </c>
      <c r="D193" s="26">
        <v>44230</v>
      </c>
      <c r="E193" s="26">
        <v>44412</v>
      </c>
      <c r="F193" s="28">
        <f t="shared" si="63"/>
        <v>44969</v>
      </c>
      <c r="Q193" s="26">
        <f t="shared" si="76"/>
        <v>44066</v>
      </c>
      <c r="R193" s="20">
        <f t="shared" si="66"/>
        <v>0</v>
      </c>
      <c r="S193">
        <f t="shared" si="67"/>
        <v>0</v>
      </c>
      <c r="T193">
        <f t="shared" si="68"/>
        <v>1</v>
      </c>
      <c r="U193">
        <f t="shared" si="69"/>
        <v>0</v>
      </c>
      <c r="W193" s="26"/>
      <c r="X193" s="26"/>
      <c r="AC193" s="26"/>
      <c r="AD193" s="26"/>
    </row>
    <row r="194" spans="1:30">
      <c r="A194" t="s">
        <v>15</v>
      </c>
      <c r="B194" s="28">
        <v>44966</v>
      </c>
      <c r="C194" s="26">
        <v>44966</v>
      </c>
      <c r="D194" s="26">
        <v>44952</v>
      </c>
      <c r="E194" s="26">
        <v>44959</v>
      </c>
      <c r="F194" s="28">
        <f t="shared" si="63"/>
        <v>44975</v>
      </c>
      <c r="Q194" s="26">
        <f t="shared" si="76"/>
        <v>44073</v>
      </c>
      <c r="R194" s="20">
        <f t="shared" si="66"/>
        <v>0</v>
      </c>
      <c r="S194">
        <f t="shared" si="67"/>
        <v>1</v>
      </c>
      <c r="T194">
        <f t="shared" si="68"/>
        <v>1</v>
      </c>
      <c r="U194">
        <f t="shared" si="69"/>
        <v>1</v>
      </c>
      <c r="W194" s="26"/>
      <c r="X194" s="26"/>
      <c r="AC194" s="26"/>
      <c r="AD194" s="26"/>
    </row>
    <row r="195" spans="1:30">
      <c r="A195" t="s">
        <v>27</v>
      </c>
      <c r="B195" s="28">
        <v>44969</v>
      </c>
      <c r="C195" s="26">
        <v>44884</v>
      </c>
      <c r="D195" s="26">
        <v>44604</v>
      </c>
      <c r="E195" s="26">
        <v>44744</v>
      </c>
      <c r="F195" s="28">
        <f t="shared" ref="F195:F258" si="81">B195+9</f>
        <v>44978</v>
      </c>
      <c r="Q195" s="26">
        <f t="shared" si="76"/>
        <v>44080</v>
      </c>
      <c r="R195" s="20">
        <f t="shared" si="66"/>
        <v>1</v>
      </c>
      <c r="S195">
        <f t="shared" si="67"/>
        <v>3</v>
      </c>
      <c r="T195">
        <f t="shared" si="68"/>
        <v>0</v>
      </c>
      <c r="U195">
        <f t="shared" si="69"/>
        <v>0</v>
      </c>
      <c r="W195" s="26"/>
      <c r="X195" s="26"/>
      <c r="AC195" s="26"/>
      <c r="AD195" s="26"/>
    </row>
    <row r="196" spans="1:30">
      <c r="A196" t="s">
        <v>30</v>
      </c>
      <c r="B196" s="28">
        <v>44979</v>
      </c>
      <c r="C196" s="26">
        <v>44614</v>
      </c>
      <c r="D196" s="26">
        <v>44249</v>
      </c>
      <c r="E196" s="26">
        <v>44431</v>
      </c>
      <c r="F196" s="28">
        <f t="shared" si="81"/>
        <v>44988</v>
      </c>
      <c r="Q196" s="26">
        <f t="shared" si="76"/>
        <v>44087</v>
      </c>
      <c r="R196" s="20">
        <f t="shared" ref="R196:R259" si="82">COUNTIF(B$3:B$275,"&gt;="&amp;$Q196)-COUNTIF(B$3:B$275,"&gt;="&amp;$Q197)</f>
        <v>1</v>
      </c>
      <c r="S196">
        <f t="shared" ref="S196:S259" si="83">COUNTIF(C$3:C$275,"&gt;="&amp;$Q196)-COUNTIF(C$3:C$275,"&gt;="&amp;$Q197)</f>
        <v>0</v>
      </c>
      <c r="T196">
        <f t="shared" ref="T196:T259" si="84">COUNTIF(D$3:D$275,"&gt;="&amp;$Q196)-COUNTIF(D$3:D$275,"&gt;="&amp;$Q197)</f>
        <v>1</v>
      </c>
      <c r="U196">
        <f t="shared" ref="U196:U259" si="85">COUNTIF(E$3:E$275,"&gt;="&amp;$Q196)-COUNTIF(E$3:E$275,"&gt;="&amp;$Q197)</f>
        <v>0</v>
      </c>
      <c r="W196" s="26"/>
      <c r="X196" s="26"/>
      <c r="AC196" s="26"/>
      <c r="AD196" s="26"/>
    </row>
    <row r="197" spans="1:30">
      <c r="A197" t="s">
        <v>27</v>
      </c>
      <c r="B197" s="28">
        <v>44778</v>
      </c>
      <c r="C197" s="26">
        <v>44693</v>
      </c>
      <c r="D197" s="26">
        <v>44413</v>
      </c>
      <c r="E197" s="26">
        <v>44553</v>
      </c>
      <c r="F197" s="28">
        <f t="shared" si="81"/>
        <v>44787</v>
      </c>
      <c r="Q197" s="26">
        <f t="shared" si="76"/>
        <v>44094</v>
      </c>
      <c r="R197" s="20">
        <f t="shared" si="82"/>
        <v>0</v>
      </c>
      <c r="S197">
        <f t="shared" si="83"/>
        <v>1</v>
      </c>
      <c r="T197">
        <f t="shared" si="84"/>
        <v>1</v>
      </c>
      <c r="U197">
        <f t="shared" si="85"/>
        <v>1</v>
      </c>
      <c r="W197" s="26"/>
      <c r="X197" s="26"/>
      <c r="AC197" s="26"/>
      <c r="AD197" s="26"/>
    </row>
    <row r="198" spans="1:30">
      <c r="A198" t="s">
        <v>27</v>
      </c>
      <c r="B198" s="28">
        <v>44994</v>
      </c>
      <c r="C198" s="26">
        <v>44909</v>
      </c>
      <c r="D198" s="26">
        <v>44629</v>
      </c>
      <c r="E198" s="26">
        <v>44769</v>
      </c>
      <c r="F198" s="28">
        <f t="shared" si="81"/>
        <v>45003</v>
      </c>
      <c r="Q198" s="26">
        <f t="shared" si="76"/>
        <v>44101</v>
      </c>
      <c r="R198" s="20">
        <f t="shared" si="82"/>
        <v>1</v>
      </c>
      <c r="S198">
        <f t="shared" si="83"/>
        <v>1</v>
      </c>
      <c r="T198">
        <f t="shared" si="84"/>
        <v>0</v>
      </c>
      <c r="U198">
        <f t="shared" si="85"/>
        <v>0</v>
      </c>
      <c r="W198" s="26"/>
      <c r="X198" s="26"/>
      <c r="AC198" s="26"/>
      <c r="AD198" s="26"/>
    </row>
    <row r="199" spans="1:30">
      <c r="A199" t="s">
        <v>22</v>
      </c>
      <c r="B199" s="28">
        <v>44882</v>
      </c>
      <c r="C199" s="26">
        <v>44867</v>
      </c>
      <c r="D199" s="26">
        <v>44798</v>
      </c>
      <c r="E199" s="26">
        <v>44832</v>
      </c>
      <c r="F199" s="28">
        <f t="shared" si="81"/>
        <v>44891</v>
      </c>
      <c r="Q199" s="26">
        <f t="shared" si="76"/>
        <v>44108</v>
      </c>
      <c r="R199" s="20">
        <f t="shared" si="82"/>
        <v>2</v>
      </c>
      <c r="S199">
        <f t="shared" si="83"/>
        <v>0</v>
      </c>
      <c r="T199">
        <f t="shared" si="84"/>
        <v>0</v>
      </c>
      <c r="U199">
        <f t="shared" si="85"/>
        <v>0</v>
      </c>
      <c r="W199" s="26"/>
      <c r="X199" s="26"/>
      <c r="AC199" s="26"/>
      <c r="AD199" s="26"/>
    </row>
    <row r="200" spans="1:30">
      <c r="A200" t="s">
        <v>22</v>
      </c>
      <c r="B200" s="28">
        <v>45014</v>
      </c>
      <c r="C200" s="26">
        <v>44999</v>
      </c>
      <c r="D200" s="26">
        <v>44930</v>
      </c>
      <c r="E200" s="26">
        <v>44964</v>
      </c>
      <c r="F200" s="28">
        <f t="shared" si="81"/>
        <v>45023</v>
      </c>
      <c r="Q200" s="26">
        <f t="shared" si="76"/>
        <v>44115</v>
      </c>
      <c r="R200" s="20">
        <f t="shared" si="82"/>
        <v>0</v>
      </c>
      <c r="S200">
        <f t="shared" si="83"/>
        <v>1</v>
      </c>
      <c r="T200">
        <f t="shared" si="84"/>
        <v>0</v>
      </c>
      <c r="U200">
        <f t="shared" si="85"/>
        <v>0</v>
      </c>
      <c r="W200" s="26"/>
      <c r="X200" s="26"/>
      <c r="AC200" s="26"/>
      <c r="AD200" s="26"/>
    </row>
    <row r="201" spans="1:30">
      <c r="A201" t="s">
        <v>22</v>
      </c>
      <c r="B201" s="28">
        <v>45015</v>
      </c>
      <c r="C201" s="26">
        <v>45000</v>
      </c>
      <c r="D201" s="26">
        <v>44931</v>
      </c>
      <c r="E201" s="26">
        <v>44965</v>
      </c>
      <c r="F201" s="28">
        <f t="shared" si="81"/>
        <v>45024</v>
      </c>
      <c r="Q201" s="26">
        <f t="shared" ref="Q201:Q264" si="86">Q200+7</f>
        <v>44122</v>
      </c>
      <c r="R201" s="20">
        <f t="shared" si="82"/>
        <v>0</v>
      </c>
      <c r="S201">
        <f t="shared" si="83"/>
        <v>0</v>
      </c>
      <c r="T201">
        <f t="shared" si="84"/>
        <v>0</v>
      </c>
      <c r="U201">
        <f t="shared" si="85"/>
        <v>1</v>
      </c>
      <c r="W201" s="26"/>
      <c r="X201" s="26"/>
      <c r="AC201" s="26"/>
      <c r="AD201" s="26"/>
    </row>
    <row r="202" spans="1:30">
      <c r="A202" t="s">
        <v>15</v>
      </c>
      <c r="B202" s="28">
        <v>45051</v>
      </c>
      <c r="C202" s="26">
        <v>45051</v>
      </c>
      <c r="D202" s="26">
        <v>45037</v>
      </c>
      <c r="E202" s="26">
        <v>45044</v>
      </c>
      <c r="F202" s="28">
        <f t="shared" si="81"/>
        <v>45060</v>
      </c>
      <c r="Q202" s="26">
        <f t="shared" si="86"/>
        <v>44129</v>
      </c>
      <c r="R202" s="20">
        <f t="shared" si="82"/>
        <v>0</v>
      </c>
      <c r="S202">
        <f t="shared" si="83"/>
        <v>1</v>
      </c>
      <c r="T202">
        <f t="shared" si="84"/>
        <v>0</v>
      </c>
      <c r="U202">
        <f t="shared" si="85"/>
        <v>0</v>
      </c>
      <c r="W202" s="26"/>
      <c r="X202" s="26"/>
      <c r="AC202" s="26"/>
      <c r="AD202" s="26"/>
    </row>
    <row r="203" spans="1:30">
      <c r="A203" t="s">
        <v>30</v>
      </c>
      <c r="B203" s="28">
        <v>45069</v>
      </c>
      <c r="C203" s="26">
        <v>44704</v>
      </c>
      <c r="D203" s="26">
        <v>44339</v>
      </c>
      <c r="E203" s="26">
        <v>44521</v>
      </c>
      <c r="F203" s="28">
        <f t="shared" si="81"/>
        <v>45078</v>
      </c>
      <c r="Q203" s="26">
        <f t="shared" si="86"/>
        <v>44136</v>
      </c>
      <c r="R203" s="20">
        <f t="shared" si="82"/>
        <v>0</v>
      </c>
      <c r="S203">
        <f t="shared" si="83"/>
        <v>0</v>
      </c>
      <c r="T203">
        <f t="shared" si="84"/>
        <v>4</v>
      </c>
      <c r="U203">
        <f t="shared" si="85"/>
        <v>0</v>
      </c>
      <c r="W203" s="26"/>
      <c r="X203" s="26"/>
      <c r="AC203" s="26"/>
      <c r="AD203" s="26"/>
    </row>
    <row r="204" spans="1:30">
      <c r="A204" t="s">
        <v>15</v>
      </c>
      <c r="B204" s="28">
        <v>45071</v>
      </c>
      <c r="C204" s="26">
        <v>45071</v>
      </c>
      <c r="D204" s="26">
        <v>45057</v>
      </c>
      <c r="E204" s="26">
        <v>45064</v>
      </c>
      <c r="F204" s="28">
        <f t="shared" si="81"/>
        <v>45080</v>
      </c>
      <c r="Q204" s="26">
        <f t="shared" si="86"/>
        <v>44143</v>
      </c>
      <c r="R204" s="20">
        <f t="shared" si="82"/>
        <v>0</v>
      </c>
      <c r="S204">
        <f t="shared" si="83"/>
        <v>0</v>
      </c>
      <c r="T204">
        <f t="shared" si="84"/>
        <v>1</v>
      </c>
      <c r="U204">
        <f t="shared" si="85"/>
        <v>0</v>
      </c>
      <c r="W204" s="26"/>
      <c r="X204" s="26"/>
      <c r="AC204" s="26"/>
      <c r="AD204" s="26"/>
    </row>
    <row r="205" spans="1:30">
      <c r="A205" t="s">
        <v>15</v>
      </c>
      <c r="B205" s="28">
        <v>45072</v>
      </c>
      <c r="C205" s="26">
        <v>45072</v>
      </c>
      <c r="D205" s="26">
        <v>45058</v>
      </c>
      <c r="E205" s="26">
        <v>45065</v>
      </c>
      <c r="F205" s="28">
        <f t="shared" si="81"/>
        <v>45081</v>
      </c>
      <c r="Q205" s="26">
        <f t="shared" si="86"/>
        <v>44150</v>
      </c>
      <c r="R205" s="20">
        <f t="shared" si="82"/>
        <v>0</v>
      </c>
      <c r="S205">
        <f t="shared" si="83"/>
        <v>0</v>
      </c>
      <c r="T205">
        <f t="shared" si="84"/>
        <v>0</v>
      </c>
      <c r="U205">
        <f t="shared" si="85"/>
        <v>1</v>
      </c>
      <c r="W205" s="26"/>
      <c r="X205" s="26"/>
      <c r="AC205" s="26"/>
      <c r="AD205" s="26"/>
    </row>
    <row r="206" spans="1:30">
      <c r="A206" t="s">
        <v>15</v>
      </c>
      <c r="B206" s="28">
        <v>45078</v>
      </c>
      <c r="C206" s="26">
        <v>45078</v>
      </c>
      <c r="D206" s="26">
        <v>45064</v>
      </c>
      <c r="E206" s="26">
        <v>45071</v>
      </c>
      <c r="F206" s="28">
        <f t="shared" si="81"/>
        <v>45087</v>
      </c>
      <c r="Q206" s="26">
        <f t="shared" si="86"/>
        <v>44157</v>
      </c>
      <c r="R206" s="20">
        <f t="shared" si="82"/>
        <v>0</v>
      </c>
      <c r="S206">
        <f t="shared" si="83"/>
        <v>1</v>
      </c>
      <c r="T206">
        <f t="shared" si="84"/>
        <v>2</v>
      </c>
      <c r="U206">
        <f t="shared" si="85"/>
        <v>0</v>
      </c>
      <c r="W206" s="26"/>
      <c r="X206" s="26"/>
      <c r="AC206" s="26"/>
      <c r="AD206" s="26"/>
    </row>
    <row r="207" spans="1:30">
      <c r="A207" t="s">
        <v>15</v>
      </c>
      <c r="B207" s="28">
        <v>45083</v>
      </c>
      <c r="C207" s="26">
        <v>45083</v>
      </c>
      <c r="D207" s="26">
        <v>45069</v>
      </c>
      <c r="E207" s="26">
        <v>45076</v>
      </c>
      <c r="F207" s="28">
        <f t="shared" si="81"/>
        <v>45092</v>
      </c>
      <c r="Q207" s="26">
        <f t="shared" si="86"/>
        <v>44164</v>
      </c>
      <c r="R207" s="20">
        <f t="shared" si="82"/>
        <v>2</v>
      </c>
      <c r="S207">
        <f t="shared" si="83"/>
        <v>0</v>
      </c>
      <c r="T207">
        <f t="shared" si="84"/>
        <v>1</v>
      </c>
      <c r="U207">
        <f t="shared" si="85"/>
        <v>0</v>
      </c>
      <c r="W207" s="26"/>
      <c r="X207" s="26"/>
      <c r="AC207" s="26"/>
      <c r="AD207" s="26"/>
    </row>
    <row r="208" spans="1:30">
      <c r="A208" t="s">
        <v>22</v>
      </c>
      <c r="B208" s="28">
        <v>45017</v>
      </c>
      <c r="C208" s="26">
        <v>45002</v>
      </c>
      <c r="D208" s="26">
        <v>44933</v>
      </c>
      <c r="E208" s="26">
        <v>44967</v>
      </c>
      <c r="F208" s="28">
        <f t="shared" si="81"/>
        <v>45026</v>
      </c>
      <c r="Q208" s="26">
        <f t="shared" si="86"/>
        <v>44171</v>
      </c>
      <c r="R208" s="20">
        <f t="shared" si="82"/>
        <v>1</v>
      </c>
      <c r="S208">
        <f t="shared" si="83"/>
        <v>0</v>
      </c>
      <c r="T208">
        <f t="shared" si="84"/>
        <v>0</v>
      </c>
      <c r="U208">
        <f t="shared" si="85"/>
        <v>0</v>
      </c>
      <c r="W208" s="26"/>
      <c r="X208" s="26"/>
      <c r="AC208" s="26"/>
      <c r="AD208" s="26"/>
    </row>
    <row r="209" spans="1:30">
      <c r="A209" t="s">
        <v>15</v>
      </c>
      <c r="B209" s="28">
        <v>45085</v>
      </c>
      <c r="C209" s="26">
        <v>45085</v>
      </c>
      <c r="D209" s="26">
        <v>45071</v>
      </c>
      <c r="E209" s="26">
        <v>45078</v>
      </c>
      <c r="F209" s="28">
        <f t="shared" si="81"/>
        <v>45094</v>
      </c>
      <c r="Q209" s="26">
        <f t="shared" si="86"/>
        <v>44178</v>
      </c>
      <c r="R209" s="20">
        <f t="shared" si="82"/>
        <v>0</v>
      </c>
      <c r="S209">
        <f t="shared" si="83"/>
        <v>0</v>
      </c>
      <c r="T209">
        <f t="shared" si="84"/>
        <v>1</v>
      </c>
      <c r="U209">
        <f t="shared" si="85"/>
        <v>1</v>
      </c>
      <c r="W209" s="26"/>
      <c r="X209" s="26"/>
      <c r="AC209" s="26"/>
      <c r="AD209" s="26"/>
    </row>
    <row r="210" spans="1:30">
      <c r="A210" t="s">
        <v>15</v>
      </c>
      <c r="B210" s="28">
        <v>45097</v>
      </c>
      <c r="C210" s="26">
        <v>45097</v>
      </c>
      <c r="D210" s="26">
        <v>45083</v>
      </c>
      <c r="E210" s="26">
        <v>45090</v>
      </c>
      <c r="F210" s="28">
        <f t="shared" si="81"/>
        <v>45106</v>
      </c>
      <c r="Q210" s="26">
        <f t="shared" si="86"/>
        <v>44185</v>
      </c>
      <c r="R210" s="20">
        <f t="shared" si="82"/>
        <v>0</v>
      </c>
      <c r="S210">
        <f t="shared" si="83"/>
        <v>1</v>
      </c>
      <c r="T210">
        <f t="shared" si="84"/>
        <v>1</v>
      </c>
      <c r="U210">
        <f t="shared" si="85"/>
        <v>0</v>
      </c>
      <c r="W210" s="26"/>
      <c r="X210" s="26"/>
      <c r="AC210" s="26"/>
      <c r="AD210" s="26"/>
    </row>
    <row r="211" spans="1:30">
      <c r="A211" t="s">
        <v>22</v>
      </c>
      <c r="B211" s="28">
        <v>45208</v>
      </c>
      <c r="C211" s="26">
        <v>45193</v>
      </c>
      <c r="D211" s="26">
        <v>45124</v>
      </c>
      <c r="E211" s="26">
        <v>45158</v>
      </c>
      <c r="F211" s="28">
        <f t="shared" si="81"/>
        <v>45217</v>
      </c>
      <c r="Q211" s="26">
        <f t="shared" si="86"/>
        <v>44192</v>
      </c>
      <c r="R211" s="20">
        <f t="shared" si="82"/>
        <v>0</v>
      </c>
      <c r="S211">
        <f t="shared" si="83"/>
        <v>0</v>
      </c>
      <c r="T211">
        <f t="shared" si="84"/>
        <v>0</v>
      </c>
      <c r="U211">
        <f t="shared" si="85"/>
        <v>1</v>
      </c>
      <c r="W211" s="26"/>
      <c r="X211" s="26"/>
      <c r="AC211" s="26"/>
      <c r="AD211" s="26"/>
    </row>
    <row r="212" spans="1:30">
      <c r="A212" t="s">
        <v>15</v>
      </c>
      <c r="B212" s="28">
        <v>45120</v>
      </c>
      <c r="C212" s="26">
        <v>45120</v>
      </c>
      <c r="D212" s="26">
        <v>45106</v>
      </c>
      <c r="E212" s="26">
        <v>45113</v>
      </c>
      <c r="F212" s="28">
        <f t="shared" si="81"/>
        <v>45129</v>
      </c>
      <c r="Q212" s="26">
        <f t="shared" si="86"/>
        <v>44199</v>
      </c>
      <c r="R212" s="20">
        <f t="shared" si="82"/>
        <v>1</v>
      </c>
      <c r="S212">
        <f t="shared" si="83"/>
        <v>2</v>
      </c>
      <c r="T212">
        <f t="shared" si="84"/>
        <v>0</v>
      </c>
      <c r="U212">
        <f t="shared" si="85"/>
        <v>1</v>
      </c>
      <c r="W212" s="26"/>
      <c r="X212" s="26"/>
      <c r="AC212" s="26"/>
      <c r="AD212" s="26"/>
    </row>
    <row r="213" spans="1:30">
      <c r="A213" t="s">
        <v>15</v>
      </c>
      <c r="B213" s="28">
        <v>45124</v>
      </c>
      <c r="C213" s="26">
        <v>45124</v>
      </c>
      <c r="D213" s="26">
        <v>45110</v>
      </c>
      <c r="E213" s="26">
        <v>45117</v>
      </c>
      <c r="F213" s="28">
        <f t="shared" si="81"/>
        <v>45133</v>
      </c>
      <c r="Q213" s="26">
        <f t="shared" si="86"/>
        <v>44206</v>
      </c>
      <c r="R213" s="20">
        <f t="shared" si="82"/>
        <v>0</v>
      </c>
      <c r="S213">
        <f t="shared" si="83"/>
        <v>0</v>
      </c>
      <c r="T213">
        <f t="shared" si="84"/>
        <v>2</v>
      </c>
      <c r="U213">
        <f t="shared" si="85"/>
        <v>1</v>
      </c>
      <c r="W213" s="26"/>
      <c r="X213" s="26"/>
      <c r="AC213" s="26"/>
      <c r="AD213" s="26"/>
    </row>
    <row r="214" spans="1:30">
      <c r="A214" t="s">
        <v>15</v>
      </c>
      <c r="B214" s="28">
        <v>45111</v>
      </c>
      <c r="C214" s="26">
        <v>45111</v>
      </c>
      <c r="D214" s="26">
        <v>45097</v>
      </c>
      <c r="E214" s="26">
        <v>45104</v>
      </c>
      <c r="F214" s="28">
        <f t="shared" si="81"/>
        <v>45120</v>
      </c>
      <c r="Q214" s="26">
        <f t="shared" si="86"/>
        <v>44213</v>
      </c>
      <c r="R214" s="20">
        <f t="shared" si="82"/>
        <v>1</v>
      </c>
      <c r="S214">
        <f t="shared" si="83"/>
        <v>1</v>
      </c>
      <c r="T214">
        <f t="shared" si="84"/>
        <v>1</v>
      </c>
      <c r="U214">
        <f t="shared" si="85"/>
        <v>1</v>
      </c>
      <c r="W214" s="26"/>
      <c r="X214" s="26"/>
      <c r="AC214" s="26"/>
      <c r="AD214" s="26"/>
    </row>
    <row r="215" spans="1:30">
      <c r="A215" t="s">
        <v>15</v>
      </c>
      <c r="B215" s="28">
        <v>45136</v>
      </c>
      <c r="C215" s="26">
        <v>45136</v>
      </c>
      <c r="D215" s="26">
        <v>45122</v>
      </c>
      <c r="E215" s="26">
        <v>45129</v>
      </c>
      <c r="F215" s="28">
        <f t="shared" si="81"/>
        <v>45145</v>
      </c>
      <c r="Q215" s="26">
        <f t="shared" si="86"/>
        <v>44220</v>
      </c>
      <c r="R215" s="20">
        <f t="shared" si="82"/>
        <v>0</v>
      </c>
      <c r="S215">
        <f t="shared" si="83"/>
        <v>0</v>
      </c>
      <c r="T215">
        <f t="shared" si="84"/>
        <v>2</v>
      </c>
      <c r="U215">
        <f t="shared" si="85"/>
        <v>1</v>
      </c>
      <c r="W215" s="26"/>
      <c r="X215" s="26"/>
      <c r="AC215" s="26"/>
      <c r="AD215" s="26"/>
    </row>
    <row r="216" spans="1:30">
      <c r="A216" t="s">
        <v>22</v>
      </c>
      <c r="B216" s="28">
        <v>45156</v>
      </c>
      <c r="C216" s="26">
        <v>45141</v>
      </c>
      <c r="D216" s="26">
        <v>45072</v>
      </c>
      <c r="E216" s="26">
        <v>45106</v>
      </c>
      <c r="F216" s="28">
        <f t="shared" si="81"/>
        <v>45165</v>
      </c>
      <c r="Q216" s="26">
        <f t="shared" si="86"/>
        <v>44227</v>
      </c>
      <c r="R216" s="20">
        <f t="shared" si="82"/>
        <v>1</v>
      </c>
      <c r="S216">
        <f t="shared" si="83"/>
        <v>0</v>
      </c>
      <c r="T216">
        <f t="shared" si="84"/>
        <v>2</v>
      </c>
      <c r="U216">
        <f t="shared" si="85"/>
        <v>2</v>
      </c>
      <c r="W216" s="26"/>
      <c r="X216" s="26"/>
      <c r="AC216" s="26"/>
      <c r="AD216" s="26"/>
    </row>
    <row r="217" spans="1:30">
      <c r="A217" t="s">
        <v>30</v>
      </c>
      <c r="B217" s="28">
        <v>45167</v>
      </c>
      <c r="C217" s="26">
        <v>44802</v>
      </c>
      <c r="D217" s="26">
        <v>44437</v>
      </c>
      <c r="E217" s="26">
        <v>44619</v>
      </c>
      <c r="F217" s="28">
        <f t="shared" si="81"/>
        <v>45176</v>
      </c>
      <c r="Q217" s="26">
        <f t="shared" si="86"/>
        <v>44234</v>
      </c>
      <c r="R217" s="20">
        <f t="shared" si="82"/>
        <v>1</v>
      </c>
      <c r="S217">
        <f t="shared" si="83"/>
        <v>1</v>
      </c>
      <c r="T217">
        <f t="shared" si="84"/>
        <v>2</v>
      </c>
      <c r="U217">
        <f t="shared" si="85"/>
        <v>1</v>
      </c>
      <c r="W217" s="26"/>
      <c r="X217" s="26"/>
      <c r="AC217" s="26"/>
      <c r="AD217" s="26"/>
    </row>
    <row r="218" spans="1:30">
      <c r="A218" t="s">
        <v>30</v>
      </c>
      <c r="B218" s="28">
        <v>44866</v>
      </c>
      <c r="C218" s="26">
        <v>44501</v>
      </c>
      <c r="D218" s="26">
        <v>44136</v>
      </c>
      <c r="E218" s="26">
        <v>44318</v>
      </c>
      <c r="F218" s="28">
        <f t="shared" si="81"/>
        <v>44875</v>
      </c>
      <c r="Q218" s="26">
        <f t="shared" si="86"/>
        <v>44241</v>
      </c>
      <c r="R218" s="20">
        <f t="shared" si="82"/>
        <v>2</v>
      </c>
      <c r="S218">
        <f t="shared" si="83"/>
        <v>1</v>
      </c>
      <c r="T218">
        <f t="shared" si="84"/>
        <v>0</v>
      </c>
      <c r="U218">
        <f t="shared" si="85"/>
        <v>2</v>
      </c>
      <c r="W218" s="26"/>
      <c r="X218" s="26"/>
      <c r="AC218" s="26"/>
      <c r="AD218" s="26"/>
    </row>
    <row r="219" spans="1:30">
      <c r="A219" t="s">
        <v>15</v>
      </c>
      <c r="B219" s="28">
        <v>45139</v>
      </c>
      <c r="C219" s="26">
        <v>45139</v>
      </c>
      <c r="D219" s="26">
        <v>45125</v>
      </c>
      <c r="E219" s="26">
        <v>45132</v>
      </c>
      <c r="F219" s="28">
        <f t="shared" si="81"/>
        <v>45148</v>
      </c>
      <c r="Q219" s="26">
        <f t="shared" si="86"/>
        <v>44248</v>
      </c>
      <c r="R219" s="20">
        <f t="shared" si="82"/>
        <v>1</v>
      </c>
      <c r="S219">
        <f t="shared" si="83"/>
        <v>1</v>
      </c>
      <c r="T219">
        <f t="shared" si="84"/>
        <v>2</v>
      </c>
      <c r="U219">
        <f t="shared" si="85"/>
        <v>1</v>
      </c>
      <c r="W219" s="26"/>
      <c r="X219" s="26"/>
      <c r="AC219" s="26"/>
      <c r="AD219" s="26"/>
    </row>
    <row r="220" spans="1:30">
      <c r="A220" t="s">
        <v>15</v>
      </c>
      <c r="B220" s="28">
        <v>45223</v>
      </c>
      <c r="C220" s="26">
        <v>45223</v>
      </c>
      <c r="D220" s="26">
        <v>45209</v>
      </c>
      <c r="E220" s="26">
        <v>45216</v>
      </c>
      <c r="F220" s="28">
        <f t="shared" si="81"/>
        <v>45232</v>
      </c>
      <c r="Q220" s="26">
        <f t="shared" si="86"/>
        <v>44255</v>
      </c>
      <c r="R220" s="20">
        <f t="shared" si="82"/>
        <v>0</v>
      </c>
      <c r="S220">
        <f t="shared" si="83"/>
        <v>0</v>
      </c>
      <c r="T220">
        <f t="shared" si="84"/>
        <v>0</v>
      </c>
      <c r="U220">
        <f t="shared" si="85"/>
        <v>1</v>
      </c>
      <c r="W220" s="26"/>
      <c r="X220" s="26"/>
      <c r="AC220" s="26"/>
      <c r="AD220" s="26"/>
    </row>
    <row r="221" spans="1:30">
      <c r="A221" t="s">
        <v>22</v>
      </c>
      <c r="B221" s="28">
        <v>45247</v>
      </c>
      <c r="C221" s="26">
        <v>45232</v>
      </c>
      <c r="D221" s="26">
        <v>45163</v>
      </c>
      <c r="E221" s="26">
        <v>45197</v>
      </c>
      <c r="F221" s="28">
        <f t="shared" si="81"/>
        <v>45256</v>
      </c>
      <c r="Q221" s="26">
        <f t="shared" si="86"/>
        <v>44262</v>
      </c>
      <c r="R221" s="20">
        <f t="shared" si="82"/>
        <v>1</v>
      </c>
      <c r="S221">
        <f t="shared" si="83"/>
        <v>1</v>
      </c>
      <c r="T221">
        <f t="shared" si="84"/>
        <v>2</v>
      </c>
      <c r="U221">
        <f t="shared" si="85"/>
        <v>0</v>
      </c>
      <c r="W221" s="26"/>
      <c r="X221" s="26"/>
      <c r="AC221" s="26"/>
      <c r="AD221" s="26"/>
    </row>
    <row r="222" spans="1:30">
      <c r="A222" t="s">
        <v>27</v>
      </c>
      <c r="B222" s="28">
        <v>45268</v>
      </c>
      <c r="C222" s="26">
        <v>45183</v>
      </c>
      <c r="D222" s="26">
        <v>44903</v>
      </c>
      <c r="E222" s="26">
        <v>45043</v>
      </c>
      <c r="F222" s="28">
        <f t="shared" si="81"/>
        <v>45277</v>
      </c>
      <c r="Q222" s="26">
        <f t="shared" si="86"/>
        <v>44269</v>
      </c>
      <c r="R222" s="20">
        <f t="shared" si="82"/>
        <v>1</v>
      </c>
      <c r="S222">
        <f t="shared" si="83"/>
        <v>0</v>
      </c>
      <c r="T222">
        <f t="shared" si="84"/>
        <v>1</v>
      </c>
      <c r="U222">
        <f t="shared" si="85"/>
        <v>1</v>
      </c>
      <c r="W222" s="26"/>
      <c r="X222" s="26"/>
      <c r="AC222" s="26"/>
      <c r="AD222" s="26"/>
    </row>
    <row r="223" spans="1:30">
      <c r="A223" s="45" t="s">
        <v>15</v>
      </c>
      <c r="B223" s="47">
        <v>44489</v>
      </c>
      <c r="C223" s="48">
        <v>44489</v>
      </c>
      <c r="D223" s="48">
        <v>44475</v>
      </c>
      <c r="E223" s="48">
        <v>44482</v>
      </c>
      <c r="F223" s="48">
        <f t="shared" si="81"/>
        <v>44498</v>
      </c>
      <c r="Q223" s="26">
        <f t="shared" si="86"/>
        <v>44276</v>
      </c>
      <c r="R223" s="20">
        <f t="shared" si="82"/>
        <v>0</v>
      </c>
      <c r="S223">
        <f t="shared" si="83"/>
        <v>1</v>
      </c>
      <c r="T223">
        <f t="shared" si="84"/>
        <v>1</v>
      </c>
      <c r="U223">
        <f t="shared" si="85"/>
        <v>4</v>
      </c>
      <c r="W223" s="26"/>
      <c r="X223" s="26"/>
      <c r="AC223" s="26"/>
      <c r="AD223" s="26"/>
    </row>
    <row r="224" spans="1:30">
      <c r="A224" s="45" t="s">
        <v>15</v>
      </c>
      <c r="B224" s="47">
        <v>45184</v>
      </c>
      <c r="C224" s="48">
        <v>45184</v>
      </c>
      <c r="D224" s="48">
        <v>45170</v>
      </c>
      <c r="E224" s="48">
        <v>45177</v>
      </c>
      <c r="F224" s="48">
        <f t="shared" si="81"/>
        <v>45193</v>
      </c>
      <c r="Q224" s="26">
        <f t="shared" si="86"/>
        <v>44283</v>
      </c>
      <c r="R224" s="20">
        <f t="shared" si="82"/>
        <v>3</v>
      </c>
      <c r="S224">
        <f t="shared" si="83"/>
        <v>2</v>
      </c>
      <c r="T224">
        <f t="shared" si="84"/>
        <v>0</v>
      </c>
      <c r="U224">
        <f t="shared" si="85"/>
        <v>1</v>
      </c>
      <c r="W224" s="26"/>
      <c r="X224" s="26"/>
      <c r="AC224" s="26"/>
      <c r="AD224" s="26"/>
    </row>
    <row r="225" spans="1:30">
      <c r="A225" s="45" t="s">
        <v>15</v>
      </c>
      <c r="B225" s="47">
        <v>43811</v>
      </c>
      <c r="C225" s="48">
        <v>43811</v>
      </c>
      <c r="D225" s="48">
        <v>43797</v>
      </c>
      <c r="E225" s="48">
        <v>43804</v>
      </c>
      <c r="F225" s="48">
        <f t="shared" si="81"/>
        <v>43820</v>
      </c>
      <c r="Q225" s="26">
        <f t="shared" si="86"/>
        <v>44290</v>
      </c>
      <c r="R225" s="20">
        <f t="shared" si="82"/>
        <v>2</v>
      </c>
      <c r="S225">
        <f t="shared" si="83"/>
        <v>2</v>
      </c>
      <c r="T225">
        <f t="shared" si="84"/>
        <v>0</v>
      </c>
      <c r="U225">
        <f t="shared" si="85"/>
        <v>0</v>
      </c>
      <c r="W225" s="26"/>
      <c r="X225" s="26"/>
      <c r="AC225" s="26"/>
      <c r="AD225" s="26"/>
    </row>
    <row r="226" spans="1:30">
      <c r="A226" s="45" t="s">
        <v>22</v>
      </c>
      <c r="B226" s="47">
        <v>43627</v>
      </c>
      <c r="C226" s="48">
        <v>43612</v>
      </c>
      <c r="D226" s="48">
        <v>43543</v>
      </c>
      <c r="E226" s="48">
        <v>43577</v>
      </c>
      <c r="F226" s="48">
        <f t="shared" si="81"/>
        <v>43636</v>
      </c>
      <c r="Q226" s="26">
        <f t="shared" si="86"/>
        <v>44297</v>
      </c>
      <c r="R226" s="20">
        <f t="shared" si="82"/>
        <v>1</v>
      </c>
      <c r="S226">
        <f t="shared" si="83"/>
        <v>0</v>
      </c>
      <c r="T226">
        <f t="shared" si="84"/>
        <v>1</v>
      </c>
      <c r="U226">
        <f t="shared" si="85"/>
        <v>1</v>
      </c>
      <c r="W226" s="26"/>
      <c r="X226" s="26"/>
      <c r="AC226" s="26"/>
      <c r="AD226" s="26"/>
    </row>
    <row r="227" spans="1:30">
      <c r="A227" s="45" t="s">
        <v>15</v>
      </c>
      <c r="B227" s="47">
        <v>45013</v>
      </c>
      <c r="C227" s="48">
        <v>45013</v>
      </c>
      <c r="D227" s="48">
        <v>44999</v>
      </c>
      <c r="E227" s="48">
        <v>45006</v>
      </c>
      <c r="F227" s="48">
        <f t="shared" si="81"/>
        <v>45022</v>
      </c>
      <c r="Q227" s="26">
        <f t="shared" si="86"/>
        <v>44304</v>
      </c>
      <c r="R227" s="20">
        <f t="shared" si="82"/>
        <v>0</v>
      </c>
      <c r="S227">
        <f t="shared" si="83"/>
        <v>2</v>
      </c>
      <c r="T227">
        <f t="shared" si="84"/>
        <v>2</v>
      </c>
      <c r="U227">
        <f t="shared" si="85"/>
        <v>1</v>
      </c>
      <c r="W227" s="26"/>
      <c r="X227" s="26"/>
      <c r="AC227" s="26"/>
      <c r="AD227" s="26"/>
    </row>
    <row r="228" spans="1:30">
      <c r="A228" s="45" t="s">
        <v>27</v>
      </c>
      <c r="B228" s="47">
        <v>43754</v>
      </c>
      <c r="C228" s="48">
        <v>43669</v>
      </c>
      <c r="D228" s="48">
        <v>43389</v>
      </c>
      <c r="E228" s="48">
        <v>43529</v>
      </c>
      <c r="F228" s="48">
        <f t="shared" si="81"/>
        <v>43763</v>
      </c>
      <c r="Q228" s="26">
        <f t="shared" si="86"/>
        <v>44311</v>
      </c>
      <c r="R228" s="20">
        <f t="shared" si="82"/>
        <v>0</v>
      </c>
      <c r="S228">
        <f t="shared" si="83"/>
        <v>0</v>
      </c>
      <c r="T228">
        <f t="shared" si="84"/>
        <v>0</v>
      </c>
      <c r="U228">
        <f t="shared" si="85"/>
        <v>1</v>
      </c>
      <c r="W228" s="26"/>
      <c r="X228" s="26"/>
      <c r="AC228" s="26"/>
      <c r="AD228" s="26"/>
    </row>
    <row r="229" spans="1:30">
      <c r="A229" s="45" t="s">
        <v>27</v>
      </c>
      <c r="B229" s="47">
        <v>44524</v>
      </c>
      <c r="C229" s="48">
        <v>44439</v>
      </c>
      <c r="D229" s="48">
        <v>44159</v>
      </c>
      <c r="E229" s="48">
        <v>44299</v>
      </c>
      <c r="F229" s="48">
        <f t="shared" si="81"/>
        <v>44533</v>
      </c>
      <c r="Q229" s="26">
        <f t="shared" si="86"/>
        <v>44318</v>
      </c>
      <c r="R229" s="20">
        <f t="shared" si="82"/>
        <v>2</v>
      </c>
      <c r="S229">
        <f t="shared" si="83"/>
        <v>1</v>
      </c>
      <c r="T229">
        <f t="shared" si="84"/>
        <v>4</v>
      </c>
      <c r="U229">
        <f t="shared" si="85"/>
        <v>3</v>
      </c>
      <c r="W229" s="26"/>
      <c r="X229" s="26"/>
      <c r="AC229" s="26"/>
      <c r="AD229" s="26"/>
    </row>
    <row r="230" spans="1:30">
      <c r="A230" s="45" t="s">
        <v>22</v>
      </c>
      <c r="B230" s="47">
        <v>44382</v>
      </c>
      <c r="C230" s="48">
        <v>44367</v>
      </c>
      <c r="D230" s="48">
        <v>44298</v>
      </c>
      <c r="E230" s="48">
        <v>44332</v>
      </c>
      <c r="F230" s="48">
        <f t="shared" si="81"/>
        <v>44391</v>
      </c>
      <c r="Q230" s="26">
        <f t="shared" si="86"/>
        <v>44325</v>
      </c>
      <c r="R230" s="20">
        <f t="shared" si="82"/>
        <v>1</v>
      </c>
      <c r="S230">
        <f t="shared" si="83"/>
        <v>0</v>
      </c>
      <c r="T230">
        <f t="shared" si="84"/>
        <v>2</v>
      </c>
      <c r="U230">
        <f t="shared" si="85"/>
        <v>2</v>
      </c>
      <c r="W230" s="26"/>
      <c r="X230" s="26"/>
      <c r="AC230" s="26"/>
      <c r="AD230" s="26"/>
    </row>
    <row r="231" spans="1:30">
      <c r="A231" s="45" t="s">
        <v>15</v>
      </c>
      <c r="B231" s="47">
        <v>44104</v>
      </c>
      <c r="C231" s="48">
        <v>44104</v>
      </c>
      <c r="D231" s="48">
        <v>44090</v>
      </c>
      <c r="E231" s="48">
        <v>44097</v>
      </c>
      <c r="F231" s="48">
        <f t="shared" si="81"/>
        <v>44113</v>
      </c>
      <c r="Q231" s="26">
        <f t="shared" si="86"/>
        <v>44332</v>
      </c>
      <c r="R231" s="20">
        <f t="shared" si="82"/>
        <v>1</v>
      </c>
      <c r="S231">
        <f t="shared" si="83"/>
        <v>2</v>
      </c>
      <c r="T231">
        <f t="shared" si="84"/>
        <v>2</v>
      </c>
      <c r="U231">
        <f t="shared" si="85"/>
        <v>1</v>
      </c>
      <c r="W231" s="26"/>
      <c r="X231" s="26"/>
      <c r="AC231" s="26"/>
      <c r="AD231" s="26"/>
    </row>
    <row r="232" spans="1:30">
      <c r="A232" s="45" t="s">
        <v>22</v>
      </c>
      <c r="B232" s="47">
        <v>43679</v>
      </c>
      <c r="C232" s="48">
        <v>43664</v>
      </c>
      <c r="D232" s="48">
        <v>43595</v>
      </c>
      <c r="E232" s="48">
        <v>43629</v>
      </c>
      <c r="F232" s="48">
        <f t="shared" si="81"/>
        <v>43688</v>
      </c>
      <c r="Q232" s="26">
        <f t="shared" si="86"/>
        <v>44339</v>
      </c>
      <c r="R232" s="20">
        <f t="shared" si="82"/>
        <v>0</v>
      </c>
      <c r="S232">
        <f t="shared" si="83"/>
        <v>1</v>
      </c>
      <c r="T232">
        <f t="shared" si="84"/>
        <v>2</v>
      </c>
      <c r="U232">
        <f t="shared" si="85"/>
        <v>1</v>
      </c>
      <c r="W232" s="26"/>
      <c r="X232" s="26"/>
      <c r="AC232" s="26"/>
      <c r="AD232" s="26"/>
    </row>
    <row r="233" spans="1:30">
      <c r="A233" s="4" t="s">
        <v>15</v>
      </c>
      <c r="B233" s="29">
        <v>44084</v>
      </c>
      <c r="C233" s="29">
        <v>44084</v>
      </c>
      <c r="D233" s="29">
        <v>44070</v>
      </c>
      <c r="E233" s="29">
        <v>44077</v>
      </c>
      <c r="F233" s="29">
        <f t="shared" si="81"/>
        <v>44093</v>
      </c>
      <c r="Q233" s="26">
        <f t="shared" si="86"/>
        <v>44346</v>
      </c>
      <c r="R233" s="20">
        <f t="shared" si="82"/>
        <v>0</v>
      </c>
      <c r="S233">
        <f t="shared" si="83"/>
        <v>0</v>
      </c>
      <c r="T233">
        <f t="shared" si="84"/>
        <v>0</v>
      </c>
      <c r="U233">
        <f t="shared" si="85"/>
        <v>0</v>
      </c>
      <c r="W233" s="26"/>
      <c r="X233" s="26"/>
      <c r="AC233" s="26"/>
      <c r="AD233" s="26"/>
    </row>
    <row r="234" spans="1:30">
      <c r="A234" s="18" t="s">
        <v>27</v>
      </c>
      <c r="B234" s="35">
        <v>45163</v>
      </c>
      <c r="C234" s="35">
        <v>45078</v>
      </c>
      <c r="D234" s="35">
        <v>44798</v>
      </c>
      <c r="E234" s="35">
        <v>44938</v>
      </c>
      <c r="F234" s="35">
        <f t="shared" si="81"/>
        <v>45172</v>
      </c>
      <c r="Q234" s="26">
        <f t="shared" si="86"/>
        <v>44353</v>
      </c>
      <c r="R234" s="20">
        <f t="shared" si="82"/>
        <v>0</v>
      </c>
      <c r="S234">
        <f t="shared" si="83"/>
        <v>1</v>
      </c>
      <c r="T234">
        <f t="shared" si="84"/>
        <v>0</v>
      </c>
      <c r="U234">
        <f t="shared" si="85"/>
        <v>3</v>
      </c>
      <c r="W234" s="26"/>
      <c r="X234" s="26"/>
      <c r="AC234" s="26"/>
      <c r="AD234" s="26"/>
    </row>
    <row r="235" spans="1:30">
      <c r="A235" s="4" t="s">
        <v>22</v>
      </c>
      <c r="B235" s="29">
        <v>44643</v>
      </c>
      <c r="C235" s="29">
        <v>44628</v>
      </c>
      <c r="D235" s="29">
        <v>44559</v>
      </c>
      <c r="E235" s="29">
        <v>44593</v>
      </c>
      <c r="F235" s="29">
        <f t="shared" si="81"/>
        <v>44652</v>
      </c>
      <c r="Q235" s="26">
        <f t="shared" si="86"/>
        <v>44360</v>
      </c>
      <c r="R235" s="20">
        <f t="shared" si="82"/>
        <v>0</v>
      </c>
      <c r="S235">
        <f t="shared" si="83"/>
        <v>0</v>
      </c>
      <c r="T235">
        <f t="shared" si="84"/>
        <v>3</v>
      </c>
      <c r="U235">
        <f t="shared" si="85"/>
        <v>1</v>
      </c>
      <c r="W235" s="26"/>
      <c r="X235" s="26"/>
      <c r="AC235" s="26"/>
      <c r="AD235" s="26"/>
    </row>
    <row r="236" spans="1:30">
      <c r="A236" s="4" t="s">
        <v>27</v>
      </c>
      <c r="B236" s="29">
        <v>45041</v>
      </c>
      <c r="C236" s="29">
        <v>44956</v>
      </c>
      <c r="D236" s="29">
        <v>44676</v>
      </c>
      <c r="E236" s="29">
        <v>44816</v>
      </c>
      <c r="F236" s="29">
        <f t="shared" si="81"/>
        <v>45050</v>
      </c>
      <c r="Q236" s="26">
        <f t="shared" si="86"/>
        <v>44367</v>
      </c>
      <c r="R236" s="20">
        <f t="shared" si="82"/>
        <v>0</v>
      </c>
      <c r="S236">
        <f t="shared" si="83"/>
        <v>1</v>
      </c>
      <c r="T236">
        <f t="shared" si="84"/>
        <v>1</v>
      </c>
      <c r="U236">
        <f t="shared" si="85"/>
        <v>0</v>
      </c>
      <c r="W236" s="26"/>
      <c r="X236" s="26"/>
      <c r="AC236" s="26"/>
      <c r="AD236" s="26"/>
    </row>
    <row r="237" spans="1:30">
      <c r="A237" s="4" t="s">
        <v>27</v>
      </c>
      <c r="B237" s="29">
        <v>45205</v>
      </c>
      <c r="C237" s="29">
        <v>45120</v>
      </c>
      <c r="D237" s="29">
        <v>44840</v>
      </c>
      <c r="E237" s="29">
        <v>44980</v>
      </c>
      <c r="F237" s="29">
        <f t="shared" si="81"/>
        <v>45214</v>
      </c>
      <c r="Q237" s="26">
        <f t="shared" si="86"/>
        <v>44374</v>
      </c>
      <c r="R237" s="20">
        <f t="shared" si="82"/>
        <v>1</v>
      </c>
      <c r="S237">
        <f t="shared" si="83"/>
        <v>0</v>
      </c>
      <c r="T237">
        <f t="shared" si="84"/>
        <v>2</v>
      </c>
      <c r="U237">
        <f t="shared" si="85"/>
        <v>0</v>
      </c>
      <c r="W237" s="26"/>
      <c r="X237" s="26"/>
      <c r="AC237" s="26"/>
      <c r="AD237" s="26"/>
    </row>
    <row r="238" spans="1:30">
      <c r="A238" s="4" t="s">
        <v>22</v>
      </c>
      <c r="B238" s="29">
        <v>44546</v>
      </c>
      <c r="C238" s="29">
        <v>44531</v>
      </c>
      <c r="D238" s="29">
        <v>44462</v>
      </c>
      <c r="E238" s="29">
        <v>44496</v>
      </c>
      <c r="F238" s="29">
        <f t="shared" si="81"/>
        <v>44555</v>
      </c>
      <c r="Q238" s="26">
        <f t="shared" si="86"/>
        <v>44381</v>
      </c>
      <c r="R238" s="20">
        <f t="shared" si="82"/>
        <v>2</v>
      </c>
      <c r="S238">
        <f t="shared" si="83"/>
        <v>0</v>
      </c>
      <c r="T238">
        <f t="shared" si="84"/>
        <v>1</v>
      </c>
      <c r="U238">
        <f t="shared" si="85"/>
        <v>1</v>
      </c>
      <c r="W238" s="26"/>
      <c r="X238" s="26"/>
      <c r="AC238" s="26"/>
      <c r="AD238" s="26"/>
    </row>
    <row r="239" spans="1:30">
      <c r="A239" s="4" t="s">
        <v>15</v>
      </c>
      <c r="B239" s="29">
        <v>43630</v>
      </c>
      <c r="C239" s="29">
        <v>43630</v>
      </c>
      <c r="D239" s="29">
        <v>43616</v>
      </c>
      <c r="E239" s="29">
        <v>43623</v>
      </c>
      <c r="F239" s="29">
        <f t="shared" si="81"/>
        <v>43639</v>
      </c>
      <c r="Q239" s="26">
        <f t="shared" si="86"/>
        <v>44388</v>
      </c>
      <c r="R239" s="20">
        <f t="shared" si="82"/>
        <v>1</v>
      </c>
      <c r="S239">
        <f t="shared" si="83"/>
        <v>5</v>
      </c>
      <c r="T239">
        <f t="shared" si="84"/>
        <v>0</v>
      </c>
      <c r="U239">
        <f t="shared" si="85"/>
        <v>1</v>
      </c>
      <c r="W239" s="26"/>
      <c r="X239" s="26"/>
      <c r="AC239" s="26"/>
      <c r="AD239" s="26"/>
    </row>
    <row r="240" spans="1:30">
      <c r="A240" s="4" t="s">
        <v>15</v>
      </c>
      <c r="B240" s="29">
        <v>45169</v>
      </c>
      <c r="C240" s="29">
        <v>45169</v>
      </c>
      <c r="D240" s="29">
        <v>45155</v>
      </c>
      <c r="E240" s="29">
        <v>45162</v>
      </c>
      <c r="F240" s="29">
        <f t="shared" si="81"/>
        <v>45178</v>
      </c>
      <c r="Q240" s="26">
        <f t="shared" si="86"/>
        <v>44395</v>
      </c>
      <c r="R240" s="20">
        <f t="shared" si="82"/>
        <v>1</v>
      </c>
      <c r="S240">
        <f t="shared" si="83"/>
        <v>0</v>
      </c>
      <c r="T240">
        <f t="shared" si="84"/>
        <v>0</v>
      </c>
      <c r="U240">
        <f t="shared" si="85"/>
        <v>1</v>
      </c>
      <c r="W240" s="26"/>
      <c r="X240" s="26"/>
      <c r="AC240" s="26"/>
      <c r="AD240" s="26"/>
    </row>
    <row r="241" spans="1:30">
      <c r="A241" s="4" t="s">
        <v>15</v>
      </c>
      <c r="B241" s="29">
        <v>44997</v>
      </c>
      <c r="C241" s="29">
        <v>44997</v>
      </c>
      <c r="D241" s="29">
        <v>44983</v>
      </c>
      <c r="E241" s="29">
        <v>44990</v>
      </c>
      <c r="F241" s="29">
        <f t="shared" si="81"/>
        <v>45006</v>
      </c>
      <c r="Q241" s="26">
        <f t="shared" si="86"/>
        <v>44402</v>
      </c>
      <c r="R241" s="20">
        <f t="shared" si="82"/>
        <v>2</v>
      </c>
      <c r="S241">
        <f t="shared" si="83"/>
        <v>1</v>
      </c>
      <c r="T241">
        <f t="shared" si="84"/>
        <v>1</v>
      </c>
      <c r="U241">
        <f t="shared" si="85"/>
        <v>3</v>
      </c>
      <c r="W241" s="26"/>
      <c r="X241" s="26"/>
      <c r="AC241" s="26"/>
      <c r="AD241" s="26"/>
    </row>
    <row r="242" spans="1:30">
      <c r="A242" s="4" t="s">
        <v>15</v>
      </c>
      <c r="B242" s="29">
        <v>45013</v>
      </c>
      <c r="C242" s="29">
        <v>45013</v>
      </c>
      <c r="D242" s="29">
        <v>44999</v>
      </c>
      <c r="E242" s="29">
        <v>45006</v>
      </c>
      <c r="F242" s="29">
        <f t="shared" si="81"/>
        <v>45022</v>
      </c>
      <c r="Q242" s="26">
        <f t="shared" si="86"/>
        <v>44409</v>
      </c>
      <c r="R242" s="20">
        <f t="shared" si="82"/>
        <v>1</v>
      </c>
      <c r="S242">
        <f t="shared" si="83"/>
        <v>1</v>
      </c>
      <c r="T242">
        <f t="shared" si="84"/>
        <v>1</v>
      </c>
      <c r="U242">
        <f t="shared" si="85"/>
        <v>4</v>
      </c>
      <c r="W242" s="26"/>
      <c r="X242" s="26"/>
      <c r="AC242" s="26"/>
      <c r="AD242" s="26"/>
    </row>
    <row r="243" spans="1:30">
      <c r="A243" s="4" t="s">
        <v>27</v>
      </c>
      <c r="B243" s="29">
        <v>44168</v>
      </c>
      <c r="C243" s="29">
        <v>44083</v>
      </c>
      <c r="D243" s="29">
        <v>43803</v>
      </c>
      <c r="E243" s="29">
        <v>43943</v>
      </c>
      <c r="F243" s="29">
        <f t="shared" si="81"/>
        <v>44177</v>
      </c>
      <c r="Q243" s="26">
        <f t="shared" si="86"/>
        <v>44416</v>
      </c>
      <c r="R243" s="20">
        <f t="shared" si="82"/>
        <v>2</v>
      </c>
      <c r="S243">
        <f t="shared" si="83"/>
        <v>3</v>
      </c>
      <c r="T243">
        <f t="shared" si="84"/>
        <v>4</v>
      </c>
      <c r="U243">
        <f t="shared" si="85"/>
        <v>0</v>
      </c>
      <c r="W243" s="26"/>
      <c r="X243" s="26"/>
      <c r="AC243" s="26"/>
      <c r="AD243" s="26"/>
    </row>
    <row r="244" spans="1:30">
      <c r="A244" s="4" t="s">
        <v>22</v>
      </c>
      <c r="B244" s="29">
        <v>43800</v>
      </c>
      <c r="C244" s="29">
        <v>43785</v>
      </c>
      <c r="D244" s="29">
        <v>43716</v>
      </c>
      <c r="E244" s="29">
        <v>43750</v>
      </c>
      <c r="F244" s="29">
        <f t="shared" si="81"/>
        <v>43809</v>
      </c>
      <c r="Q244" s="26">
        <f t="shared" si="86"/>
        <v>44423</v>
      </c>
      <c r="R244" s="20">
        <f t="shared" si="82"/>
        <v>1</v>
      </c>
      <c r="S244">
        <f t="shared" si="83"/>
        <v>0</v>
      </c>
      <c r="T244">
        <f t="shared" si="84"/>
        <v>0</v>
      </c>
      <c r="U244">
        <f t="shared" si="85"/>
        <v>2</v>
      </c>
      <c r="W244" s="26"/>
      <c r="X244" s="26"/>
      <c r="AC244" s="26"/>
      <c r="AD244" s="26"/>
    </row>
    <row r="245" spans="1:30">
      <c r="A245" s="4" t="s">
        <v>22</v>
      </c>
      <c r="B245" s="29">
        <v>44988</v>
      </c>
      <c r="C245" s="29">
        <v>44973</v>
      </c>
      <c r="D245" s="29">
        <v>44904</v>
      </c>
      <c r="E245" s="29">
        <v>44938</v>
      </c>
      <c r="F245" s="29">
        <f t="shared" si="81"/>
        <v>44997</v>
      </c>
      <c r="Q245" s="26">
        <f t="shared" si="86"/>
        <v>44430</v>
      </c>
      <c r="R245" s="20">
        <f t="shared" si="82"/>
        <v>2</v>
      </c>
      <c r="S245">
        <f t="shared" si="83"/>
        <v>3</v>
      </c>
      <c r="T245">
        <f t="shared" si="84"/>
        <v>3</v>
      </c>
      <c r="U245">
        <f t="shared" si="85"/>
        <v>1</v>
      </c>
      <c r="W245" s="26"/>
      <c r="X245" s="26"/>
      <c r="AC245" s="26"/>
      <c r="AD245" s="26"/>
    </row>
    <row r="246" spans="1:30">
      <c r="A246" s="4" t="s">
        <v>22</v>
      </c>
      <c r="B246" s="29">
        <v>44465</v>
      </c>
      <c r="C246" s="29">
        <v>44450</v>
      </c>
      <c r="D246" s="29">
        <v>44381</v>
      </c>
      <c r="E246" s="29">
        <v>44415</v>
      </c>
      <c r="F246" s="29">
        <f t="shared" si="81"/>
        <v>44474</v>
      </c>
      <c r="Q246" s="26">
        <f t="shared" si="86"/>
        <v>44437</v>
      </c>
      <c r="R246" s="20">
        <f t="shared" si="82"/>
        <v>2</v>
      </c>
      <c r="S246">
        <f t="shared" si="83"/>
        <v>2</v>
      </c>
      <c r="T246">
        <f t="shared" si="84"/>
        <v>3</v>
      </c>
      <c r="U246">
        <f t="shared" si="85"/>
        <v>1</v>
      </c>
      <c r="W246" s="26"/>
      <c r="X246" s="26"/>
      <c r="AC246" s="26"/>
      <c r="AD246" s="26"/>
    </row>
    <row r="247" spans="1:30">
      <c r="A247" s="4" t="s">
        <v>15</v>
      </c>
      <c r="B247" s="29">
        <v>43995</v>
      </c>
      <c r="C247" s="29">
        <v>43995</v>
      </c>
      <c r="D247" s="29">
        <v>43981</v>
      </c>
      <c r="E247" s="29">
        <v>43988</v>
      </c>
      <c r="F247" s="29">
        <f t="shared" si="81"/>
        <v>44004</v>
      </c>
      <c r="Q247" s="26">
        <f t="shared" si="86"/>
        <v>44444</v>
      </c>
      <c r="R247" s="20">
        <f t="shared" si="82"/>
        <v>3</v>
      </c>
      <c r="S247">
        <f t="shared" si="83"/>
        <v>4</v>
      </c>
      <c r="T247">
        <f t="shared" si="84"/>
        <v>2</v>
      </c>
      <c r="U247">
        <f t="shared" si="85"/>
        <v>1</v>
      </c>
      <c r="W247" s="26"/>
      <c r="X247" s="26"/>
      <c r="AC247" s="26"/>
      <c r="AD247" s="26"/>
    </row>
    <row r="248" spans="1:30">
      <c r="A248" s="18" t="s">
        <v>22</v>
      </c>
      <c r="B248" s="35">
        <v>44837</v>
      </c>
      <c r="C248" s="35">
        <v>44822</v>
      </c>
      <c r="D248" s="35">
        <v>44753</v>
      </c>
      <c r="E248" s="35">
        <v>44787</v>
      </c>
      <c r="F248" s="35">
        <f t="shared" si="81"/>
        <v>44846</v>
      </c>
      <c r="Q248" s="26">
        <f t="shared" si="86"/>
        <v>44451</v>
      </c>
      <c r="R248" s="20">
        <f t="shared" si="82"/>
        <v>1</v>
      </c>
      <c r="S248">
        <f t="shared" si="83"/>
        <v>0</v>
      </c>
      <c r="T248">
        <f t="shared" si="84"/>
        <v>1</v>
      </c>
      <c r="U248">
        <f t="shared" si="85"/>
        <v>1</v>
      </c>
      <c r="W248" s="26"/>
      <c r="X248" s="26"/>
      <c r="AC248" s="26"/>
      <c r="AD248" s="26"/>
    </row>
    <row r="249" spans="1:30">
      <c r="A249" s="4" t="s">
        <v>27</v>
      </c>
      <c r="B249" s="29">
        <v>44442</v>
      </c>
      <c r="C249" s="29">
        <v>44357</v>
      </c>
      <c r="D249" s="29">
        <v>44077</v>
      </c>
      <c r="E249" s="29">
        <v>44217</v>
      </c>
      <c r="F249" s="29">
        <f t="shared" si="81"/>
        <v>44451</v>
      </c>
      <c r="Q249" s="26">
        <f t="shared" si="86"/>
        <v>44458</v>
      </c>
      <c r="R249" s="20">
        <f t="shared" si="82"/>
        <v>1</v>
      </c>
      <c r="S249">
        <f t="shared" si="83"/>
        <v>2</v>
      </c>
      <c r="T249">
        <f t="shared" si="84"/>
        <v>2</v>
      </c>
      <c r="U249">
        <f t="shared" si="85"/>
        <v>0</v>
      </c>
      <c r="W249" s="26"/>
      <c r="X249" s="26"/>
      <c r="AC249" s="26"/>
      <c r="AD249" s="26"/>
    </row>
    <row r="250" spans="1:30">
      <c r="A250" s="4" t="s">
        <v>27</v>
      </c>
      <c r="B250" s="29">
        <v>44545</v>
      </c>
      <c r="C250" s="29">
        <v>44460</v>
      </c>
      <c r="D250" s="29">
        <v>44180</v>
      </c>
      <c r="E250" s="29">
        <v>44320</v>
      </c>
      <c r="F250" s="29">
        <f t="shared" si="81"/>
        <v>44554</v>
      </c>
      <c r="Q250" s="26">
        <f t="shared" si="86"/>
        <v>44465</v>
      </c>
      <c r="R250" s="20">
        <f t="shared" si="82"/>
        <v>1</v>
      </c>
      <c r="S250">
        <f t="shared" si="83"/>
        <v>1</v>
      </c>
      <c r="T250">
        <f t="shared" si="84"/>
        <v>1</v>
      </c>
      <c r="U250">
        <f t="shared" si="85"/>
        <v>0</v>
      </c>
      <c r="W250" s="26"/>
      <c r="X250" s="26"/>
      <c r="AC250" s="26"/>
      <c r="AD250" s="26"/>
    </row>
    <row r="251" spans="1:30">
      <c r="A251" s="4" t="s">
        <v>22</v>
      </c>
      <c r="B251" s="29">
        <v>44302</v>
      </c>
      <c r="C251" s="29">
        <v>44287</v>
      </c>
      <c r="D251" s="29">
        <v>44218</v>
      </c>
      <c r="E251" s="29">
        <v>44252</v>
      </c>
      <c r="F251" s="29">
        <f t="shared" si="81"/>
        <v>44311</v>
      </c>
      <c r="Q251" s="26">
        <f t="shared" si="86"/>
        <v>44472</v>
      </c>
      <c r="R251" s="20">
        <f t="shared" si="82"/>
        <v>0</v>
      </c>
      <c r="S251">
        <f t="shared" si="83"/>
        <v>0</v>
      </c>
      <c r="T251">
        <f t="shared" si="84"/>
        <v>4</v>
      </c>
      <c r="U251">
        <f t="shared" si="85"/>
        <v>3</v>
      </c>
      <c r="W251" s="26"/>
      <c r="X251" s="26"/>
      <c r="AC251" s="26"/>
      <c r="AD251" s="26"/>
    </row>
    <row r="252" spans="1:30">
      <c r="A252" s="4" t="s">
        <v>22</v>
      </c>
      <c r="B252" s="29">
        <v>44774</v>
      </c>
      <c r="C252" s="29">
        <v>44759</v>
      </c>
      <c r="D252" s="29">
        <v>44690</v>
      </c>
      <c r="E252" s="29">
        <v>44724</v>
      </c>
      <c r="F252" s="29">
        <f t="shared" si="81"/>
        <v>44783</v>
      </c>
      <c r="Q252" s="26">
        <f t="shared" si="86"/>
        <v>44479</v>
      </c>
      <c r="R252" s="20">
        <f t="shared" si="82"/>
        <v>1</v>
      </c>
      <c r="S252">
        <f t="shared" si="83"/>
        <v>1</v>
      </c>
      <c r="T252">
        <f t="shared" si="84"/>
        <v>2</v>
      </c>
      <c r="U252">
        <f t="shared" si="85"/>
        <v>2</v>
      </c>
      <c r="W252" s="26"/>
      <c r="X252" s="26"/>
      <c r="AC252" s="26"/>
      <c r="AD252" s="26"/>
    </row>
    <row r="253" spans="1:30">
      <c r="A253" s="4" t="s">
        <v>15</v>
      </c>
      <c r="B253" s="29">
        <v>44998</v>
      </c>
      <c r="C253" s="29">
        <v>44998</v>
      </c>
      <c r="D253" s="29">
        <v>44984</v>
      </c>
      <c r="E253" s="29">
        <v>44991</v>
      </c>
      <c r="F253" s="29">
        <f t="shared" si="81"/>
        <v>45007</v>
      </c>
      <c r="Q253" s="26">
        <f t="shared" si="86"/>
        <v>44486</v>
      </c>
      <c r="R253" s="20">
        <f t="shared" si="82"/>
        <v>1</v>
      </c>
      <c r="S253">
        <f t="shared" si="83"/>
        <v>2</v>
      </c>
      <c r="T253">
        <f t="shared" si="84"/>
        <v>1</v>
      </c>
      <c r="U253">
        <f t="shared" si="85"/>
        <v>0</v>
      </c>
      <c r="W253" s="26"/>
      <c r="X253" s="26"/>
      <c r="AC253" s="26"/>
      <c r="AD253" s="26"/>
    </row>
    <row r="254" spans="1:30">
      <c r="A254" s="4" t="s">
        <v>22</v>
      </c>
      <c r="B254" s="29">
        <v>43955</v>
      </c>
      <c r="C254" s="29">
        <v>43940</v>
      </c>
      <c r="D254" s="29">
        <v>43871</v>
      </c>
      <c r="E254" s="29">
        <v>43905</v>
      </c>
      <c r="F254" s="29">
        <f t="shared" si="81"/>
        <v>43964</v>
      </c>
      <c r="Q254" s="26">
        <f t="shared" si="86"/>
        <v>44493</v>
      </c>
      <c r="R254" s="20">
        <f t="shared" si="82"/>
        <v>0</v>
      </c>
      <c r="S254">
        <f t="shared" si="83"/>
        <v>0</v>
      </c>
      <c r="T254">
        <f t="shared" si="84"/>
        <v>2</v>
      </c>
      <c r="U254">
        <f t="shared" si="85"/>
        <v>2</v>
      </c>
      <c r="W254" s="26"/>
      <c r="X254" s="26"/>
      <c r="AC254" s="26"/>
      <c r="AD254" s="26"/>
    </row>
    <row r="255" spans="1:30">
      <c r="A255" s="4" t="s">
        <v>15</v>
      </c>
      <c r="B255" s="29">
        <v>44432</v>
      </c>
      <c r="C255" s="29">
        <v>44432</v>
      </c>
      <c r="D255" s="29">
        <v>44418</v>
      </c>
      <c r="E255" s="29">
        <v>44425</v>
      </c>
      <c r="F255" s="29">
        <f t="shared" si="81"/>
        <v>44441</v>
      </c>
      <c r="Q255" s="26">
        <f t="shared" si="86"/>
        <v>44500</v>
      </c>
      <c r="R255" s="20">
        <f t="shared" si="82"/>
        <v>4</v>
      </c>
      <c r="S255">
        <f t="shared" si="83"/>
        <v>4</v>
      </c>
      <c r="T255">
        <f t="shared" si="84"/>
        <v>2</v>
      </c>
      <c r="U255">
        <f t="shared" si="85"/>
        <v>3</v>
      </c>
      <c r="W255" s="26"/>
      <c r="X255" s="26"/>
      <c r="AC255" s="26"/>
      <c r="AD255" s="26"/>
    </row>
    <row r="256" spans="1:30">
      <c r="A256" s="4" t="s">
        <v>27</v>
      </c>
      <c r="B256" s="29">
        <v>44042</v>
      </c>
      <c r="C256" s="29">
        <v>43957</v>
      </c>
      <c r="D256" s="29">
        <v>43677</v>
      </c>
      <c r="E256" s="29">
        <v>43817</v>
      </c>
      <c r="F256" s="29">
        <f t="shared" si="81"/>
        <v>44051</v>
      </c>
      <c r="Q256" s="26">
        <f t="shared" si="86"/>
        <v>44507</v>
      </c>
      <c r="R256" s="20">
        <f t="shared" si="82"/>
        <v>0</v>
      </c>
      <c r="S256">
        <f t="shared" si="83"/>
        <v>1</v>
      </c>
      <c r="T256">
        <f t="shared" si="84"/>
        <v>3</v>
      </c>
      <c r="U256">
        <f t="shared" si="85"/>
        <v>2</v>
      </c>
      <c r="W256" s="26"/>
      <c r="X256" s="26"/>
      <c r="AC256" s="26"/>
      <c r="AD256" s="26"/>
    </row>
    <row r="257" spans="1:30">
      <c r="A257" s="15" t="s">
        <v>27</v>
      </c>
      <c r="B257" s="36">
        <v>44866</v>
      </c>
      <c r="C257" s="36">
        <v>44781</v>
      </c>
      <c r="D257" s="36">
        <v>44501</v>
      </c>
      <c r="E257" s="36">
        <v>44641</v>
      </c>
      <c r="F257" s="36">
        <f t="shared" si="81"/>
        <v>44875</v>
      </c>
      <c r="Q257" s="26">
        <f t="shared" si="86"/>
        <v>44514</v>
      </c>
      <c r="R257" s="20">
        <f t="shared" si="82"/>
        <v>0</v>
      </c>
      <c r="S257">
        <f t="shared" si="83"/>
        <v>1</v>
      </c>
      <c r="T257">
        <f t="shared" si="84"/>
        <v>0</v>
      </c>
      <c r="U257">
        <f t="shared" si="85"/>
        <v>1</v>
      </c>
      <c r="W257" s="26"/>
      <c r="X257" s="26"/>
      <c r="AC257" s="26"/>
      <c r="AD257" s="26"/>
    </row>
    <row r="258" spans="1:30">
      <c r="A258" s="4" t="s">
        <v>27</v>
      </c>
      <c r="B258" s="29">
        <v>44987</v>
      </c>
      <c r="C258" s="29">
        <v>44902</v>
      </c>
      <c r="D258" s="29">
        <v>44622</v>
      </c>
      <c r="E258" s="29">
        <v>44762</v>
      </c>
      <c r="F258" s="29">
        <f t="shared" si="81"/>
        <v>44996</v>
      </c>
      <c r="Q258" s="26">
        <f t="shared" si="86"/>
        <v>44521</v>
      </c>
      <c r="R258" s="20">
        <f t="shared" si="82"/>
        <v>2</v>
      </c>
      <c r="S258">
        <f t="shared" si="83"/>
        <v>1</v>
      </c>
      <c r="T258">
        <f t="shared" si="84"/>
        <v>1</v>
      </c>
      <c r="U258">
        <f t="shared" si="85"/>
        <v>2</v>
      </c>
      <c r="W258" s="26"/>
      <c r="X258" s="26"/>
      <c r="AC258" s="26"/>
      <c r="AD258" s="26"/>
    </row>
    <row r="259" spans="1:30">
      <c r="A259" s="4" t="s">
        <v>15</v>
      </c>
      <c r="B259" s="29">
        <v>44057</v>
      </c>
      <c r="C259" s="29">
        <v>44057</v>
      </c>
      <c r="D259" s="29">
        <v>44043</v>
      </c>
      <c r="E259" s="29">
        <v>44050</v>
      </c>
      <c r="F259" s="29">
        <f t="shared" ref="F259:F302" si="87">B259+9</f>
        <v>44066</v>
      </c>
      <c r="Q259" s="26">
        <f t="shared" si="86"/>
        <v>44528</v>
      </c>
      <c r="R259" s="20">
        <f t="shared" si="82"/>
        <v>2</v>
      </c>
      <c r="S259">
        <f t="shared" si="83"/>
        <v>1</v>
      </c>
      <c r="T259">
        <f t="shared" si="84"/>
        <v>3</v>
      </c>
      <c r="U259">
        <f t="shared" si="85"/>
        <v>1</v>
      </c>
      <c r="W259" s="26"/>
      <c r="X259" s="26"/>
      <c r="AC259" s="26"/>
      <c r="AD259" s="26"/>
    </row>
    <row r="260" spans="1:30">
      <c r="A260" s="4" t="s">
        <v>15</v>
      </c>
      <c r="B260" s="29">
        <v>44057</v>
      </c>
      <c r="C260" s="29">
        <v>44057</v>
      </c>
      <c r="D260" s="29">
        <v>44043</v>
      </c>
      <c r="E260" s="29">
        <v>44050</v>
      </c>
      <c r="F260" s="29">
        <f t="shared" si="87"/>
        <v>44066</v>
      </c>
      <c r="Q260" s="26">
        <f t="shared" si="86"/>
        <v>44535</v>
      </c>
      <c r="R260" s="20">
        <f t="shared" ref="R260:R323" si="88">COUNTIF(B$3:B$275,"&gt;="&amp;$Q260)-COUNTIF(B$3:B$275,"&gt;="&amp;$Q261)</f>
        <v>0</v>
      </c>
      <c r="S260">
        <f t="shared" ref="S260:S323" si="89">COUNTIF(C$3:C$275,"&gt;="&amp;$Q260)-COUNTIF(C$3:C$275,"&gt;="&amp;$Q261)</f>
        <v>0</v>
      </c>
      <c r="T260">
        <f t="shared" ref="T260:T312" si="90">COUNTIF(D$3:D$275,"&gt;="&amp;$Q260)-COUNTIF(D$3:D$275,"&gt;="&amp;$Q261)</f>
        <v>1</v>
      </c>
      <c r="U260">
        <f t="shared" ref="U260:U323" si="91">COUNTIF(E$3:E$275,"&gt;="&amp;$Q260)-COUNTIF(E$3:E$275,"&gt;="&amp;$Q261)</f>
        <v>1</v>
      </c>
      <c r="W260" s="26"/>
      <c r="X260" s="26"/>
      <c r="AC260" s="26"/>
      <c r="AD260" s="26"/>
    </row>
    <row r="261" spans="1:30">
      <c r="A261" s="4" t="s">
        <v>27</v>
      </c>
      <c r="B261" s="29">
        <v>44091</v>
      </c>
      <c r="C261" s="29">
        <v>44006</v>
      </c>
      <c r="D261" s="29">
        <v>43726</v>
      </c>
      <c r="E261" s="29">
        <v>43866</v>
      </c>
      <c r="F261" s="29">
        <f t="shared" si="87"/>
        <v>44100</v>
      </c>
      <c r="Q261" s="26">
        <f t="shared" si="86"/>
        <v>44542</v>
      </c>
      <c r="R261" s="20">
        <f t="shared" si="88"/>
        <v>2</v>
      </c>
      <c r="S261">
        <f t="shared" si="89"/>
        <v>3</v>
      </c>
      <c r="T261">
        <f t="shared" si="90"/>
        <v>3</v>
      </c>
      <c r="U261">
        <f t="shared" si="91"/>
        <v>1</v>
      </c>
      <c r="W261" s="26"/>
      <c r="X261" s="26"/>
      <c r="AC261" s="26"/>
      <c r="AD261" s="26"/>
    </row>
    <row r="262" spans="1:30">
      <c r="A262" s="4" t="s">
        <v>22</v>
      </c>
      <c r="B262" s="29">
        <v>44112</v>
      </c>
      <c r="C262" s="29">
        <v>44097</v>
      </c>
      <c r="D262" s="29">
        <v>44028</v>
      </c>
      <c r="E262" s="29">
        <v>44062</v>
      </c>
      <c r="F262" s="29">
        <f t="shared" si="87"/>
        <v>44121</v>
      </c>
      <c r="Q262" s="26">
        <f t="shared" si="86"/>
        <v>44549</v>
      </c>
      <c r="R262" s="20">
        <f t="shared" si="88"/>
        <v>1</v>
      </c>
      <c r="S262">
        <f t="shared" si="89"/>
        <v>0</v>
      </c>
      <c r="T262">
        <f t="shared" si="90"/>
        <v>0</v>
      </c>
      <c r="U262">
        <f t="shared" si="91"/>
        <v>2</v>
      </c>
      <c r="W262" s="26"/>
      <c r="X262" s="26"/>
      <c r="AC262" s="26"/>
      <c r="AD262" s="26"/>
    </row>
    <row r="263" spans="1:30">
      <c r="A263" s="4" t="s">
        <v>22</v>
      </c>
      <c r="B263" s="29">
        <v>44405</v>
      </c>
      <c r="C263" s="29">
        <v>44390</v>
      </c>
      <c r="D263" s="29">
        <v>44321</v>
      </c>
      <c r="E263" s="29">
        <v>44355</v>
      </c>
      <c r="F263" s="29">
        <f t="shared" si="87"/>
        <v>44414</v>
      </c>
      <c r="Q263" s="26">
        <f t="shared" si="86"/>
        <v>44556</v>
      </c>
      <c r="R263" s="20">
        <f t="shared" si="88"/>
        <v>2</v>
      </c>
      <c r="S263">
        <f t="shared" si="89"/>
        <v>1</v>
      </c>
      <c r="T263">
        <f t="shared" si="90"/>
        <v>2</v>
      </c>
      <c r="U263">
        <f t="shared" si="91"/>
        <v>1</v>
      </c>
      <c r="W263" s="26"/>
      <c r="X263" s="26"/>
      <c r="AC263" s="26"/>
      <c r="AD263" s="26"/>
    </row>
    <row r="264" spans="1:30">
      <c r="A264" s="4" t="s">
        <v>22</v>
      </c>
      <c r="B264" s="29">
        <v>44810</v>
      </c>
      <c r="C264" s="29">
        <v>44795</v>
      </c>
      <c r="D264" s="29">
        <v>44726</v>
      </c>
      <c r="E264" s="29">
        <v>44760</v>
      </c>
      <c r="F264" s="29">
        <f t="shared" si="87"/>
        <v>44819</v>
      </c>
      <c r="Q264" s="26">
        <f t="shared" si="86"/>
        <v>44563</v>
      </c>
      <c r="R264" s="20">
        <f t="shared" si="88"/>
        <v>0</v>
      </c>
      <c r="S264">
        <f t="shared" si="89"/>
        <v>1</v>
      </c>
      <c r="T264">
        <f t="shared" si="90"/>
        <v>0</v>
      </c>
      <c r="U264">
        <f t="shared" si="91"/>
        <v>1</v>
      </c>
      <c r="W264" s="26"/>
      <c r="X264" s="26"/>
      <c r="AC264" s="26"/>
      <c r="AD264" s="26"/>
    </row>
    <row r="265" spans="1:30">
      <c r="A265" s="4" t="s">
        <v>15</v>
      </c>
      <c r="B265" s="29">
        <v>44435</v>
      </c>
      <c r="C265" s="29">
        <v>44435</v>
      </c>
      <c r="D265" s="29">
        <v>44421</v>
      </c>
      <c r="E265" s="29">
        <v>44428</v>
      </c>
      <c r="F265" s="29">
        <f t="shared" si="87"/>
        <v>44444</v>
      </c>
      <c r="Q265" s="26">
        <f t="shared" ref="Q265:Q328" si="92">Q264+7</f>
        <v>44570</v>
      </c>
      <c r="R265" s="20">
        <f t="shared" si="88"/>
        <v>0</v>
      </c>
      <c r="S265">
        <f t="shared" si="89"/>
        <v>2</v>
      </c>
      <c r="T265">
        <f t="shared" si="90"/>
        <v>0</v>
      </c>
      <c r="U265">
        <f t="shared" si="91"/>
        <v>1</v>
      </c>
      <c r="W265" s="26"/>
      <c r="X265" s="26"/>
      <c r="AC265" s="26"/>
      <c r="AD265" s="26"/>
    </row>
    <row r="266" spans="1:30">
      <c r="A266" s="4" t="s">
        <v>15</v>
      </c>
      <c r="B266" s="29">
        <v>44447</v>
      </c>
      <c r="C266" s="29">
        <v>44447</v>
      </c>
      <c r="D266" s="29">
        <v>44433</v>
      </c>
      <c r="E266" s="29">
        <v>44440</v>
      </c>
      <c r="F266" s="29">
        <f t="shared" si="87"/>
        <v>44456</v>
      </c>
      <c r="Q266" s="26">
        <f t="shared" si="92"/>
        <v>44577</v>
      </c>
      <c r="R266" s="20">
        <f t="shared" si="88"/>
        <v>1</v>
      </c>
      <c r="S266">
        <f t="shared" si="89"/>
        <v>1</v>
      </c>
      <c r="T266">
        <f t="shared" si="90"/>
        <v>2</v>
      </c>
      <c r="U266">
        <f t="shared" si="91"/>
        <v>1</v>
      </c>
      <c r="W266" s="26"/>
      <c r="X266" s="26"/>
      <c r="AC266" s="26"/>
      <c r="AD266" s="26"/>
    </row>
    <row r="267" spans="1:30">
      <c r="A267" s="4" t="s">
        <v>15</v>
      </c>
      <c r="B267" s="29">
        <v>44481</v>
      </c>
      <c r="C267" s="29">
        <v>44481</v>
      </c>
      <c r="D267" s="29">
        <v>44467</v>
      </c>
      <c r="E267" s="29">
        <v>44474</v>
      </c>
      <c r="F267" s="29">
        <f t="shared" si="87"/>
        <v>44490</v>
      </c>
      <c r="Q267" s="26">
        <f t="shared" si="92"/>
        <v>44584</v>
      </c>
      <c r="R267" s="20">
        <f t="shared" si="88"/>
        <v>2</v>
      </c>
      <c r="S267">
        <f t="shared" si="89"/>
        <v>1</v>
      </c>
      <c r="T267">
        <f t="shared" si="90"/>
        <v>3</v>
      </c>
      <c r="U267">
        <f t="shared" si="91"/>
        <v>2</v>
      </c>
      <c r="W267" s="26"/>
      <c r="X267" s="26"/>
      <c r="AC267" s="26"/>
      <c r="AD267" s="26"/>
    </row>
    <row r="268" spans="1:30">
      <c r="A268" s="4" t="s">
        <v>22</v>
      </c>
      <c r="B268" s="29">
        <v>44523</v>
      </c>
      <c r="C268" s="29">
        <v>44508</v>
      </c>
      <c r="D268" s="29">
        <v>44439</v>
      </c>
      <c r="E268" s="29">
        <v>44473</v>
      </c>
      <c r="F268" s="29">
        <f t="shared" si="87"/>
        <v>44532</v>
      </c>
      <c r="Q268" s="26">
        <f t="shared" si="92"/>
        <v>44591</v>
      </c>
      <c r="R268" s="20">
        <f t="shared" si="88"/>
        <v>2</v>
      </c>
      <c r="S268">
        <f t="shared" si="89"/>
        <v>2</v>
      </c>
      <c r="T268">
        <f t="shared" si="90"/>
        <v>0</v>
      </c>
      <c r="U268">
        <f t="shared" si="91"/>
        <v>6</v>
      </c>
      <c r="W268" s="26"/>
      <c r="X268" s="26"/>
      <c r="AC268" s="26"/>
      <c r="AD268" s="26"/>
    </row>
    <row r="269" spans="1:30">
      <c r="A269" s="18" t="s">
        <v>27</v>
      </c>
      <c r="B269" s="35">
        <v>44429</v>
      </c>
      <c r="C269" s="35">
        <v>44344</v>
      </c>
      <c r="D269" s="35">
        <v>44064</v>
      </c>
      <c r="E269" s="35">
        <v>44204</v>
      </c>
      <c r="F269" s="35">
        <f t="shared" si="87"/>
        <v>44438</v>
      </c>
      <c r="Q269" s="26">
        <f t="shared" si="92"/>
        <v>44598</v>
      </c>
      <c r="R269" s="20">
        <f t="shared" si="88"/>
        <v>3</v>
      </c>
      <c r="S269">
        <f t="shared" si="89"/>
        <v>4</v>
      </c>
      <c r="T269">
        <f t="shared" si="90"/>
        <v>3</v>
      </c>
      <c r="U269">
        <f t="shared" si="91"/>
        <v>1</v>
      </c>
      <c r="W269" s="26"/>
      <c r="X269" s="26"/>
      <c r="AC269" s="26"/>
      <c r="AD269" s="26"/>
    </row>
    <row r="270" spans="1:30">
      <c r="A270" s="4" t="s">
        <v>30</v>
      </c>
      <c r="B270" s="29">
        <v>44673</v>
      </c>
      <c r="C270" s="29">
        <v>44308</v>
      </c>
      <c r="D270" s="29">
        <v>43943</v>
      </c>
      <c r="E270" s="29">
        <v>44125</v>
      </c>
      <c r="F270" s="29">
        <f t="shared" si="87"/>
        <v>44682</v>
      </c>
      <c r="Q270" s="26">
        <f t="shared" si="92"/>
        <v>44605</v>
      </c>
      <c r="R270" s="20">
        <f t="shared" si="88"/>
        <v>0</v>
      </c>
      <c r="S270">
        <f t="shared" si="89"/>
        <v>0</v>
      </c>
      <c r="T270">
        <f t="shared" si="90"/>
        <v>1</v>
      </c>
      <c r="U270">
        <f t="shared" si="91"/>
        <v>0</v>
      </c>
      <c r="W270" s="26"/>
      <c r="X270" s="26"/>
      <c r="AC270" s="26"/>
      <c r="AD270" s="26"/>
    </row>
    <row r="271" spans="1:30">
      <c r="A271" s="4" t="s">
        <v>30</v>
      </c>
      <c r="B271" s="29">
        <v>44756</v>
      </c>
      <c r="C271" s="29">
        <v>44391</v>
      </c>
      <c r="D271" s="29">
        <v>44026</v>
      </c>
      <c r="E271" s="29">
        <v>44208</v>
      </c>
      <c r="F271" s="29">
        <f t="shared" si="87"/>
        <v>44765</v>
      </c>
      <c r="Q271" s="26">
        <f t="shared" si="92"/>
        <v>44612</v>
      </c>
      <c r="R271" s="20">
        <f t="shared" si="88"/>
        <v>1</v>
      </c>
      <c r="S271">
        <f t="shared" si="89"/>
        <v>2</v>
      </c>
      <c r="T271">
        <f t="shared" si="90"/>
        <v>1</v>
      </c>
      <c r="U271">
        <f t="shared" si="91"/>
        <v>4</v>
      </c>
      <c r="W271" s="26"/>
      <c r="X271" s="26"/>
      <c r="AC271" s="26"/>
      <c r="AD271" s="26"/>
    </row>
    <row r="272" spans="1:30">
      <c r="A272" s="4" t="s">
        <v>27</v>
      </c>
      <c r="B272" s="29">
        <v>44812</v>
      </c>
      <c r="C272" s="29">
        <v>44727</v>
      </c>
      <c r="D272" s="29">
        <v>44447</v>
      </c>
      <c r="E272" s="29">
        <v>44587</v>
      </c>
      <c r="F272" s="29">
        <f t="shared" si="87"/>
        <v>44821</v>
      </c>
      <c r="Q272" s="26">
        <f t="shared" si="92"/>
        <v>44619</v>
      </c>
      <c r="R272" s="20">
        <f t="shared" si="88"/>
        <v>1</v>
      </c>
      <c r="S272">
        <f t="shared" si="89"/>
        <v>1</v>
      </c>
      <c r="T272">
        <f t="shared" si="90"/>
        <v>2</v>
      </c>
      <c r="U272">
        <f t="shared" si="91"/>
        <v>3</v>
      </c>
      <c r="W272" s="26"/>
      <c r="X272" s="26"/>
      <c r="AC272" s="26"/>
      <c r="AD272" s="26"/>
    </row>
    <row r="273" spans="1:30">
      <c r="A273" s="4" t="s">
        <v>27</v>
      </c>
      <c r="B273" s="29">
        <v>44795</v>
      </c>
      <c r="C273" s="29">
        <v>44710</v>
      </c>
      <c r="D273" s="29">
        <v>44430</v>
      </c>
      <c r="E273" s="29">
        <v>44570</v>
      </c>
      <c r="F273" s="29">
        <f t="shared" si="87"/>
        <v>44804</v>
      </c>
      <c r="Q273" s="26">
        <f t="shared" si="92"/>
        <v>44626</v>
      </c>
      <c r="R273" s="20">
        <f t="shared" si="88"/>
        <v>2</v>
      </c>
      <c r="S273">
        <f t="shared" si="89"/>
        <v>2</v>
      </c>
      <c r="T273">
        <f t="shared" si="90"/>
        <v>2</v>
      </c>
      <c r="U273">
        <f t="shared" si="91"/>
        <v>1</v>
      </c>
      <c r="W273" s="26"/>
      <c r="X273" s="26"/>
      <c r="AC273" s="26"/>
      <c r="AD273" s="26"/>
    </row>
    <row r="274" spans="1:30">
      <c r="A274" s="4" t="s">
        <v>22</v>
      </c>
      <c r="B274" s="29">
        <v>45001</v>
      </c>
      <c r="C274" s="29">
        <v>44986</v>
      </c>
      <c r="D274" s="29">
        <v>44917</v>
      </c>
      <c r="E274" s="29">
        <v>44951</v>
      </c>
      <c r="F274" s="29">
        <f t="shared" si="87"/>
        <v>45010</v>
      </c>
      <c r="Q274" s="26">
        <f t="shared" si="92"/>
        <v>44633</v>
      </c>
      <c r="R274" s="20">
        <f t="shared" si="88"/>
        <v>0</v>
      </c>
      <c r="S274">
        <f t="shared" si="89"/>
        <v>0</v>
      </c>
      <c r="T274">
        <f t="shared" si="90"/>
        <v>1</v>
      </c>
      <c r="U274">
        <f t="shared" si="91"/>
        <v>2</v>
      </c>
      <c r="W274" s="26"/>
      <c r="X274" s="26"/>
      <c r="AC274" s="26"/>
      <c r="AD274" s="26"/>
    </row>
    <row r="275" spans="1:30">
      <c r="A275" s="4" t="s">
        <v>22</v>
      </c>
      <c r="B275" s="29">
        <v>45029</v>
      </c>
      <c r="C275" s="29">
        <v>45014</v>
      </c>
      <c r="D275" s="29">
        <v>44945</v>
      </c>
      <c r="E275" s="29">
        <v>44979</v>
      </c>
      <c r="F275" s="29">
        <f t="shared" si="87"/>
        <v>45038</v>
      </c>
      <c r="Q275" s="26">
        <f t="shared" si="92"/>
        <v>44640</v>
      </c>
      <c r="R275" s="20">
        <f t="shared" si="88"/>
        <v>2</v>
      </c>
      <c r="S275">
        <f t="shared" si="89"/>
        <v>2</v>
      </c>
      <c r="T275">
        <f t="shared" si="90"/>
        <v>1</v>
      </c>
      <c r="U275">
        <f t="shared" si="91"/>
        <v>1</v>
      </c>
      <c r="W275" s="26"/>
      <c r="X275" s="26"/>
      <c r="AC275" s="26"/>
      <c r="AD275" s="26"/>
    </row>
    <row r="276" spans="1:30">
      <c r="A276" s="4" t="s">
        <v>22</v>
      </c>
      <c r="B276" s="29">
        <v>45062</v>
      </c>
      <c r="C276" s="29">
        <v>45047</v>
      </c>
      <c r="D276" s="29">
        <v>44978</v>
      </c>
      <c r="E276" s="29">
        <v>45012</v>
      </c>
      <c r="F276" s="29">
        <f t="shared" si="87"/>
        <v>45071</v>
      </c>
      <c r="Q276" s="26">
        <f t="shared" si="92"/>
        <v>44647</v>
      </c>
      <c r="R276" s="20">
        <f t="shared" si="88"/>
        <v>0</v>
      </c>
      <c r="S276">
        <f t="shared" si="89"/>
        <v>0</v>
      </c>
      <c r="T276">
        <f t="shared" si="90"/>
        <v>0</v>
      </c>
      <c r="U276">
        <f t="shared" si="91"/>
        <v>4</v>
      </c>
      <c r="W276" s="26"/>
      <c r="X276" s="26"/>
      <c r="AC276" s="26"/>
      <c r="AD276" s="26"/>
    </row>
    <row r="277" spans="1:30">
      <c r="A277" s="4" t="s">
        <v>30</v>
      </c>
      <c r="B277" s="29">
        <v>45077</v>
      </c>
      <c r="C277" s="29">
        <v>44712</v>
      </c>
      <c r="D277" s="29">
        <v>44347</v>
      </c>
      <c r="E277" s="29">
        <v>44529</v>
      </c>
      <c r="F277" s="29">
        <f t="shared" si="87"/>
        <v>45086</v>
      </c>
      <c r="Q277" s="26">
        <f t="shared" si="92"/>
        <v>44654</v>
      </c>
      <c r="R277" s="20">
        <f t="shared" si="88"/>
        <v>1</v>
      </c>
      <c r="S277">
        <f t="shared" si="89"/>
        <v>1</v>
      </c>
      <c r="T277">
        <f t="shared" si="90"/>
        <v>1</v>
      </c>
      <c r="U277">
        <f t="shared" si="91"/>
        <v>1</v>
      </c>
      <c r="W277" s="26"/>
      <c r="X277" s="26"/>
      <c r="AC277" s="26"/>
      <c r="AD277" s="26"/>
    </row>
    <row r="278" spans="1:30">
      <c r="A278" s="18" t="s">
        <v>15</v>
      </c>
      <c r="B278" s="35">
        <v>45198</v>
      </c>
      <c r="C278" s="35">
        <v>45198</v>
      </c>
      <c r="D278" s="35">
        <v>45184</v>
      </c>
      <c r="E278" s="35">
        <v>45191</v>
      </c>
      <c r="F278" s="35">
        <f t="shared" si="87"/>
        <v>45207</v>
      </c>
      <c r="Q278" s="26">
        <f t="shared" si="92"/>
        <v>44661</v>
      </c>
      <c r="R278" s="20">
        <f t="shared" si="88"/>
        <v>0</v>
      </c>
      <c r="S278">
        <f t="shared" si="89"/>
        <v>1</v>
      </c>
      <c r="T278">
        <f t="shared" si="90"/>
        <v>4</v>
      </c>
      <c r="U278">
        <f t="shared" si="91"/>
        <v>3</v>
      </c>
      <c r="W278" s="26"/>
      <c r="X278" s="26"/>
      <c r="AC278" s="26"/>
      <c r="AD278" s="26"/>
    </row>
    <row r="279" spans="1:30">
      <c r="A279" s="4" t="s">
        <v>30</v>
      </c>
      <c r="B279" s="29">
        <v>45229</v>
      </c>
      <c r="C279" s="29">
        <v>44864</v>
      </c>
      <c r="D279" s="29">
        <v>44499</v>
      </c>
      <c r="E279" s="29">
        <v>44681</v>
      </c>
      <c r="F279" s="29">
        <f t="shared" si="87"/>
        <v>45238</v>
      </c>
      <c r="Q279" s="26">
        <f t="shared" si="92"/>
        <v>44668</v>
      </c>
      <c r="R279" s="20">
        <f t="shared" si="88"/>
        <v>3</v>
      </c>
      <c r="S279">
        <f t="shared" si="89"/>
        <v>2</v>
      </c>
      <c r="T279">
        <f t="shared" si="90"/>
        <v>3</v>
      </c>
      <c r="U279">
        <f t="shared" si="91"/>
        <v>4</v>
      </c>
      <c r="W279" s="26"/>
      <c r="X279" s="26"/>
      <c r="AC279" s="26"/>
      <c r="AD279" s="26"/>
    </row>
    <row r="280" spans="1:30">
      <c r="A280" s="4" t="s">
        <v>30</v>
      </c>
      <c r="B280" s="29">
        <v>45229</v>
      </c>
      <c r="C280" s="29">
        <v>44864</v>
      </c>
      <c r="D280" s="29">
        <v>44499</v>
      </c>
      <c r="E280" s="29">
        <v>44681</v>
      </c>
      <c r="F280" s="29">
        <f t="shared" si="87"/>
        <v>45238</v>
      </c>
      <c r="Q280" s="26">
        <f t="shared" si="92"/>
        <v>44675</v>
      </c>
      <c r="R280" s="20">
        <f t="shared" si="88"/>
        <v>2</v>
      </c>
      <c r="S280">
        <f t="shared" si="89"/>
        <v>2</v>
      </c>
      <c r="T280">
        <f t="shared" si="90"/>
        <v>2</v>
      </c>
      <c r="U280">
        <f t="shared" si="91"/>
        <v>1</v>
      </c>
      <c r="W280" s="26"/>
      <c r="X280" s="26"/>
      <c r="AC280" s="26"/>
      <c r="AD280" s="26"/>
    </row>
    <row r="281" spans="1:30">
      <c r="A281" s="4" t="s">
        <v>30</v>
      </c>
      <c r="B281" s="29">
        <v>45229</v>
      </c>
      <c r="C281" s="29">
        <v>44864</v>
      </c>
      <c r="D281" s="29">
        <v>44499</v>
      </c>
      <c r="E281" s="29">
        <v>44681</v>
      </c>
      <c r="F281" s="29">
        <f t="shared" si="87"/>
        <v>45238</v>
      </c>
      <c r="Q281" s="26">
        <f t="shared" si="92"/>
        <v>44682</v>
      </c>
      <c r="R281" s="20">
        <f t="shared" si="88"/>
        <v>2</v>
      </c>
      <c r="S281">
        <f t="shared" si="89"/>
        <v>2</v>
      </c>
      <c r="T281">
        <f t="shared" si="90"/>
        <v>1</v>
      </c>
      <c r="U281">
        <f t="shared" si="91"/>
        <v>3</v>
      </c>
      <c r="W281" s="26"/>
      <c r="X281" s="26"/>
      <c r="AC281" s="26"/>
      <c r="AD281" s="26"/>
    </row>
    <row r="282" spans="1:30">
      <c r="A282" s="4" t="s">
        <v>15</v>
      </c>
      <c r="B282" s="29">
        <v>45245</v>
      </c>
      <c r="C282" s="29">
        <v>45245</v>
      </c>
      <c r="D282" s="29">
        <v>45231</v>
      </c>
      <c r="E282" s="29">
        <v>45238</v>
      </c>
      <c r="F282" s="29">
        <f t="shared" si="87"/>
        <v>45254</v>
      </c>
      <c r="Q282" s="26">
        <f t="shared" si="92"/>
        <v>44689</v>
      </c>
      <c r="R282" s="20">
        <f t="shared" si="88"/>
        <v>1</v>
      </c>
      <c r="S282">
        <f t="shared" si="89"/>
        <v>4</v>
      </c>
      <c r="T282">
        <f t="shared" si="90"/>
        <v>4</v>
      </c>
      <c r="U282">
        <f t="shared" si="91"/>
        <v>0</v>
      </c>
      <c r="W282" s="26"/>
      <c r="X282" s="26"/>
      <c r="AC282" s="26"/>
      <c r="AD282" s="26"/>
    </row>
    <row r="283" spans="1:30">
      <c r="A283" s="4" t="s">
        <v>30</v>
      </c>
      <c r="B283" s="29">
        <v>45251</v>
      </c>
      <c r="C283" s="29">
        <v>44886</v>
      </c>
      <c r="D283" s="29">
        <v>44521</v>
      </c>
      <c r="E283" s="29">
        <v>44703</v>
      </c>
      <c r="F283" s="29">
        <f t="shared" si="87"/>
        <v>45260</v>
      </c>
      <c r="Q283" s="26">
        <f t="shared" si="92"/>
        <v>44696</v>
      </c>
      <c r="R283" s="20">
        <f t="shared" si="88"/>
        <v>2</v>
      </c>
      <c r="S283">
        <f t="shared" si="89"/>
        <v>3</v>
      </c>
      <c r="T283">
        <f t="shared" si="90"/>
        <v>2</v>
      </c>
      <c r="U283">
        <f t="shared" si="91"/>
        <v>2</v>
      </c>
      <c r="W283" s="26"/>
      <c r="X283" s="26"/>
      <c r="AC283" s="26"/>
      <c r="AD283" s="26"/>
    </row>
    <row r="284" spans="1:30">
      <c r="A284" s="4" t="s">
        <v>22</v>
      </c>
      <c r="B284" s="29">
        <v>45253</v>
      </c>
      <c r="C284" s="29">
        <v>45238</v>
      </c>
      <c r="D284" s="29">
        <v>45169</v>
      </c>
      <c r="E284" s="29">
        <v>45203</v>
      </c>
      <c r="F284" s="29">
        <f t="shared" si="87"/>
        <v>45262</v>
      </c>
      <c r="Q284" s="26">
        <f t="shared" si="92"/>
        <v>44703</v>
      </c>
      <c r="R284" s="20">
        <f t="shared" si="88"/>
        <v>2</v>
      </c>
      <c r="S284">
        <f t="shared" si="89"/>
        <v>4</v>
      </c>
      <c r="T284">
        <f t="shared" si="90"/>
        <v>1</v>
      </c>
      <c r="U284">
        <f t="shared" si="91"/>
        <v>1</v>
      </c>
      <c r="W284" s="26"/>
      <c r="X284" s="26"/>
      <c r="AC284" s="26"/>
      <c r="AD284" s="26"/>
    </row>
    <row r="285" spans="1:30">
      <c r="A285" s="4" t="s">
        <v>22</v>
      </c>
      <c r="B285" s="29">
        <v>45281</v>
      </c>
      <c r="C285" s="29">
        <v>45266</v>
      </c>
      <c r="D285" s="29">
        <v>45197</v>
      </c>
      <c r="E285" s="29">
        <v>45231</v>
      </c>
      <c r="F285" s="29">
        <f t="shared" si="87"/>
        <v>45290</v>
      </c>
      <c r="Q285" s="26">
        <f t="shared" si="92"/>
        <v>44710</v>
      </c>
      <c r="R285" s="20">
        <f t="shared" si="88"/>
        <v>2</v>
      </c>
      <c r="S285">
        <f t="shared" si="89"/>
        <v>2</v>
      </c>
      <c r="T285">
        <f t="shared" si="90"/>
        <v>3</v>
      </c>
      <c r="U285">
        <f t="shared" si="91"/>
        <v>1</v>
      </c>
      <c r="W285" s="26"/>
      <c r="X285" s="26"/>
      <c r="AC285" s="26"/>
      <c r="AD285" s="26"/>
    </row>
    <row r="286" spans="1:30">
      <c r="A286" s="23" t="s">
        <v>33</v>
      </c>
      <c r="B286" s="28">
        <v>44406</v>
      </c>
      <c r="C286" s="37">
        <v>44406</v>
      </c>
      <c r="D286" s="37">
        <v>44406</v>
      </c>
      <c r="E286" s="37">
        <v>44406</v>
      </c>
      <c r="F286" s="37">
        <f t="shared" si="87"/>
        <v>44415</v>
      </c>
      <c r="Q286" s="26">
        <f t="shared" si="92"/>
        <v>44717</v>
      </c>
      <c r="R286" s="20">
        <f t="shared" si="88"/>
        <v>1</v>
      </c>
      <c r="S286">
        <f t="shared" si="89"/>
        <v>1</v>
      </c>
      <c r="T286">
        <f t="shared" si="90"/>
        <v>1</v>
      </c>
      <c r="U286">
        <f t="shared" si="91"/>
        <v>3</v>
      </c>
      <c r="W286" s="26"/>
      <c r="X286" s="26"/>
      <c r="AC286" s="26"/>
      <c r="AD286" s="26"/>
    </row>
    <row r="287" spans="1:30">
      <c r="A287" s="23" t="s">
        <v>33</v>
      </c>
      <c r="B287" s="28">
        <v>44601</v>
      </c>
      <c r="C287" s="37">
        <v>44601</v>
      </c>
      <c r="D287" s="37">
        <v>44601</v>
      </c>
      <c r="E287" s="37">
        <v>44601</v>
      </c>
      <c r="F287" s="37">
        <f t="shared" si="87"/>
        <v>44610</v>
      </c>
      <c r="Q287" s="26">
        <f t="shared" si="92"/>
        <v>44724</v>
      </c>
      <c r="R287" s="20">
        <f t="shared" si="88"/>
        <v>2</v>
      </c>
      <c r="S287">
        <f t="shared" si="89"/>
        <v>1</v>
      </c>
      <c r="T287">
        <f t="shared" si="90"/>
        <v>2</v>
      </c>
      <c r="U287">
        <f t="shared" si="91"/>
        <v>2</v>
      </c>
      <c r="W287" s="26"/>
      <c r="X287" s="26"/>
      <c r="AC287" s="26"/>
      <c r="AD287" s="26"/>
    </row>
    <row r="288" spans="1:30">
      <c r="A288" s="23" t="s">
        <v>33</v>
      </c>
      <c r="B288" s="28">
        <v>45252</v>
      </c>
      <c r="C288" s="37">
        <v>45252</v>
      </c>
      <c r="D288" s="37">
        <v>45252</v>
      </c>
      <c r="E288" s="37">
        <v>45252</v>
      </c>
      <c r="F288" s="37">
        <f t="shared" si="87"/>
        <v>45261</v>
      </c>
      <c r="Q288" s="26">
        <f t="shared" si="92"/>
        <v>44731</v>
      </c>
      <c r="R288" s="20">
        <f t="shared" si="88"/>
        <v>0</v>
      </c>
      <c r="S288">
        <f t="shared" si="89"/>
        <v>2</v>
      </c>
      <c r="T288">
        <f t="shared" si="90"/>
        <v>2</v>
      </c>
      <c r="U288">
        <f t="shared" si="91"/>
        <v>0</v>
      </c>
      <c r="W288" s="26"/>
      <c r="X288" s="26"/>
      <c r="AC288" s="26"/>
      <c r="AD288" s="26"/>
    </row>
    <row r="289" spans="1:30">
      <c r="A289" s="23" t="s">
        <v>33</v>
      </c>
      <c r="B289" s="28">
        <v>45184</v>
      </c>
      <c r="C289" s="37">
        <v>45184</v>
      </c>
      <c r="D289" s="37">
        <v>45184</v>
      </c>
      <c r="E289" s="37">
        <v>45184</v>
      </c>
      <c r="F289" s="37">
        <f t="shared" si="87"/>
        <v>45193</v>
      </c>
      <c r="Q289" s="26">
        <f t="shared" si="92"/>
        <v>44738</v>
      </c>
      <c r="R289" s="20">
        <f t="shared" si="88"/>
        <v>0</v>
      </c>
      <c r="S289">
        <f t="shared" si="89"/>
        <v>1</v>
      </c>
      <c r="T289">
        <f t="shared" si="90"/>
        <v>1</v>
      </c>
      <c r="U289">
        <f t="shared" si="91"/>
        <v>2</v>
      </c>
      <c r="W289" s="26"/>
      <c r="X289" s="26"/>
      <c r="AC289" s="26"/>
      <c r="AD289" s="26"/>
    </row>
    <row r="290" spans="1:30">
      <c r="A290" s="24" t="s">
        <v>33</v>
      </c>
      <c r="B290" s="28">
        <v>44562</v>
      </c>
      <c r="C290" s="38">
        <v>44562</v>
      </c>
      <c r="D290" s="38">
        <v>44562</v>
      </c>
      <c r="E290" s="38">
        <v>44562</v>
      </c>
      <c r="F290" s="38">
        <f t="shared" si="87"/>
        <v>44571</v>
      </c>
      <c r="Q290" s="26">
        <f t="shared" si="92"/>
        <v>44745</v>
      </c>
      <c r="R290" s="20">
        <f t="shared" si="88"/>
        <v>2</v>
      </c>
      <c r="S290">
        <f t="shared" si="89"/>
        <v>1</v>
      </c>
      <c r="T290">
        <f t="shared" si="90"/>
        <v>1</v>
      </c>
      <c r="U290">
        <f t="shared" si="91"/>
        <v>2</v>
      </c>
      <c r="W290" s="26"/>
      <c r="X290" s="26"/>
      <c r="AC290" s="26"/>
      <c r="AD290" s="26"/>
    </row>
    <row r="291" spans="1:30">
      <c r="A291" s="23" t="s">
        <v>33</v>
      </c>
      <c r="B291" s="29">
        <v>44329</v>
      </c>
      <c r="C291" s="37">
        <v>44329</v>
      </c>
      <c r="D291" s="37">
        <v>44329</v>
      </c>
      <c r="E291" s="37">
        <v>44329</v>
      </c>
      <c r="F291" s="37">
        <f t="shared" si="87"/>
        <v>44338</v>
      </c>
      <c r="Q291" s="26">
        <f t="shared" si="92"/>
        <v>44752</v>
      </c>
      <c r="R291" s="20">
        <f t="shared" si="88"/>
        <v>1</v>
      </c>
      <c r="S291">
        <f t="shared" si="89"/>
        <v>4</v>
      </c>
      <c r="T291">
        <f t="shared" si="90"/>
        <v>1</v>
      </c>
      <c r="U291">
        <f t="shared" si="91"/>
        <v>1</v>
      </c>
      <c r="W291" s="26"/>
      <c r="X291" s="26"/>
      <c r="AC291" s="26"/>
      <c r="AD291" s="26"/>
    </row>
    <row r="292" spans="1:30">
      <c r="A292" s="23" t="s">
        <v>33</v>
      </c>
      <c r="B292" s="29">
        <v>43774</v>
      </c>
      <c r="C292" s="37">
        <v>43774</v>
      </c>
      <c r="D292" s="37">
        <v>43774</v>
      </c>
      <c r="E292" s="37">
        <v>43774</v>
      </c>
      <c r="F292" s="37">
        <f t="shared" si="87"/>
        <v>43783</v>
      </c>
      <c r="Q292" s="26">
        <f t="shared" si="92"/>
        <v>44759</v>
      </c>
      <c r="R292" s="20">
        <f t="shared" si="88"/>
        <v>0</v>
      </c>
      <c r="S292">
        <f t="shared" si="89"/>
        <v>4</v>
      </c>
      <c r="T292">
        <f t="shared" si="90"/>
        <v>0</v>
      </c>
      <c r="U292">
        <f t="shared" si="91"/>
        <v>3</v>
      </c>
      <c r="W292" s="26"/>
      <c r="X292" s="26"/>
      <c r="AC292" s="26"/>
      <c r="AD292" s="26"/>
    </row>
    <row r="293" spans="1:30">
      <c r="A293" s="23" t="s">
        <v>33</v>
      </c>
      <c r="B293" s="29">
        <v>44562</v>
      </c>
      <c r="C293" s="37">
        <v>44562</v>
      </c>
      <c r="D293" s="37">
        <v>44562</v>
      </c>
      <c r="E293" s="37">
        <v>44562</v>
      </c>
      <c r="F293" s="37">
        <f t="shared" si="87"/>
        <v>44571</v>
      </c>
      <c r="Q293" s="26">
        <f t="shared" si="92"/>
        <v>44766</v>
      </c>
      <c r="R293" s="20">
        <f t="shared" si="88"/>
        <v>2</v>
      </c>
      <c r="S293">
        <f t="shared" si="89"/>
        <v>0</v>
      </c>
      <c r="T293">
        <f t="shared" si="90"/>
        <v>2</v>
      </c>
      <c r="U293">
        <f t="shared" si="91"/>
        <v>1</v>
      </c>
      <c r="W293" s="26"/>
      <c r="X293" s="26"/>
      <c r="AC293" s="26"/>
      <c r="AD293" s="26"/>
    </row>
    <row r="294" spans="1:30">
      <c r="A294" s="23" t="s">
        <v>33</v>
      </c>
      <c r="B294" s="29">
        <v>45246</v>
      </c>
      <c r="C294" s="37">
        <v>45246</v>
      </c>
      <c r="D294" s="37">
        <v>45246</v>
      </c>
      <c r="E294" s="37">
        <v>45246</v>
      </c>
      <c r="F294" s="37">
        <f t="shared" si="87"/>
        <v>45255</v>
      </c>
      <c r="Q294" s="26">
        <f t="shared" si="92"/>
        <v>44773</v>
      </c>
      <c r="R294" s="20">
        <f t="shared" si="88"/>
        <v>5</v>
      </c>
      <c r="S294">
        <f t="shared" si="89"/>
        <v>1</v>
      </c>
      <c r="T294">
        <f t="shared" si="90"/>
        <v>2</v>
      </c>
      <c r="U294">
        <f t="shared" si="91"/>
        <v>1</v>
      </c>
      <c r="W294" s="26"/>
      <c r="X294" s="26"/>
      <c r="AC294" s="26"/>
      <c r="AD294" s="26"/>
    </row>
    <row r="295" spans="1:30">
      <c r="A295" s="21" t="s">
        <v>41</v>
      </c>
      <c r="B295" s="28">
        <v>44967</v>
      </c>
      <c r="C295" s="39">
        <v>44967</v>
      </c>
      <c r="D295" s="39">
        <v>44967</v>
      </c>
      <c r="E295" s="39">
        <v>44967</v>
      </c>
      <c r="F295" s="39">
        <f t="shared" si="87"/>
        <v>44976</v>
      </c>
      <c r="Q295" s="26">
        <f t="shared" si="92"/>
        <v>44780</v>
      </c>
      <c r="R295" s="20">
        <f t="shared" si="88"/>
        <v>1</v>
      </c>
      <c r="S295">
        <f t="shared" si="89"/>
        <v>3</v>
      </c>
      <c r="T295">
        <f t="shared" si="90"/>
        <v>0</v>
      </c>
      <c r="U295">
        <f t="shared" si="91"/>
        <v>1</v>
      </c>
      <c r="W295" s="26"/>
      <c r="X295" s="26"/>
      <c r="AC295" s="26"/>
      <c r="AD295" s="26"/>
    </row>
    <row r="296" spans="1:30">
      <c r="A296" s="21" t="s">
        <v>41</v>
      </c>
      <c r="B296" s="28">
        <v>45149</v>
      </c>
      <c r="C296" s="39">
        <v>45149</v>
      </c>
      <c r="D296" s="39">
        <v>45149</v>
      </c>
      <c r="E296" s="39">
        <v>45149</v>
      </c>
      <c r="F296" s="39">
        <f t="shared" si="87"/>
        <v>45158</v>
      </c>
      <c r="Q296" s="26">
        <f t="shared" si="92"/>
        <v>44787</v>
      </c>
      <c r="R296" s="20">
        <f t="shared" si="88"/>
        <v>0</v>
      </c>
      <c r="S296">
        <f t="shared" si="89"/>
        <v>3</v>
      </c>
      <c r="T296">
        <f t="shared" si="90"/>
        <v>0</v>
      </c>
      <c r="U296">
        <f t="shared" si="91"/>
        <v>1</v>
      </c>
      <c r="W296" s="26"/>
      <c r="X296" s="26"/>
      <c r="AC296" s="26"/>
      <c r="AD296" s="26"/>
    </row>
    <row r="297" spans="1:30">
      <c r="A297" s="21" t="s">
        <v>41</v>
      </c>
      <c r="B297" s="28">
        <v>45223</v>
      </c>
      <c r="C297" s="39">
        <v>45223</v>
      </c>
      <c r="D297" s="39">
        <v>45223</v>
      </c>
      <c r="E297" s="39">
        <v>45223</v>
      </c>
      <c r="F297" s="39">
        <f t="shared" si="87"/>
        <v>45232</v>
      </c>
      <c r="Q297" s="26">
        <f t="shared" si="92"/>
        <v>44794</v>
      </c>
      <c r="R297" s="20">
        <f t="shared" si="88"/>
        <v>3</v>
      </c>
      <c r="S297">
        <f t="shared" si="89"/>
        <v>3</v>
      </c>
      <c r="T297">
        <f t="shared" si="90"/>
        <v>3</v>
      </c>
      <c r="U297">
        <f t="shared" si="91"/>
        <v>0</v>
      </c>
      <c r="W297" s="26"/>
      <c r="X297" s="26"/>
      <c r="AC297" s="26"/>
      <c r="AD297" s="26"/>
    </row>
    <row r="298" spans="1:30">
      <c r="A298" s="21" t="s">
        <v>41</v>
      </c>
      <c r="B298" s="28">
        <v>45027</v>
      </c>
      <c r="C298" s="39">
        <v>45027</v>
      </c>
      <c r="D298" s="39">
        <v>45027</v>
      </c>
      <c r="E298" s="39">
        <v>45027</v>
      </c>
      <c r="F298" s="39">
        <f t="shared" si="87"/>
        <v>45036</v>
      </c>
      <c r="Q298" s="26">
        <f t="shared" si="92"/>
        <v>44801</v>
      </c>
      <c r="R298" s="20">
        <f t="shared" si="88"/>
        <v>1</v>
      </c>
      <c r="S298">
        <f t="shared" si="89"/>
        <v>2</v>
      </c>
      <c r="T298">
        <f t="shared" si="90"/>
        <v>0</v>
      </c>
      <c r="U298">
        <f t="shared" si="91"/>
        <v>4</v>
      </c>
      <c r="W298" s="26"/>
      <c r="X298" s="26"/>
      <c r="AC298" s="26"/>
      <c r="AD298" s="26"/>
    </row>
    <row r="299" spans="1:30">
      <c r="A299" s="21" t="s">
        <v>41</v>
      </c>
      <c r="B299" s="28">
        <v>44685</v>
      </c>
      <c r="C299" s="39">
        <v>44685</v>
      </c>
      <c r="D299" s="39">
        <v>44685</v>
      </c>
      <c r="E299" s="39">
        <v>44685</v>
      </c>
      <c r="F299" s="39">
        <f t="shared" si="87"/>
        <v>44694</v>
      </c>
      <c r="Q299" s="26">
        <f t="shared" si="92"/>
        <v>44808</v>
      </c>
      <c r="R299" s="20">
        <f t="shared" si="88"/>
        <v>5</v>
      </c>
      <c r="S299">
        <f t="shared" si="89"/>
        <v>3</v>
      </c>
      <c r="T299">
        <f t="shared" si="90"/>
        <v>2</v>
      </c>
      <c r="U299">
        <f t="shared" si="91"/>
        <v>4</v>
      </c>
      <c r="W299" s="26"/>
      <c r="X299" s="26"/>
      <c r="AC299" s="26"/>
      <c r="AD299" s="26"/>
    </row>
    <row r="300" spans="1:30">
      <c r="A300" s="21" t="s">
        <v>41</v>
      </c>
      <c r="B300" s="28">
        <v>45160</v>
      </c>
      <c r="C300" s="39">
        <v>45160</v>
      </c>
      <c r="D300" s="39">
        <v>45160</v>
      </c>
      <c r="E300" s="39">
        <v>45160</v>
      </c>
      <c r="F300" s="39">
        <f t="shared" si="87"/>
        <v>45169</v>
      </c>
      <c r="Q300" s="26">
        <f t="shared" si="92"/>
        <v>44815</v>
      </c>
      <c r="R300" s="20">
        <f t="shared" si="88"/>
        <v>1</v>
      </c>
      <c r="S300">
        <f t="shared" si="89"/>
        <v>2</v>
      </c>
      <c r="T300">
        <f t="shared" si="90"/>
        <v>3</v>
      </c>
      <c r="U300">
        <f t="shared" si="91"/>
        <v>1</v>
      </c>
      <c r="W300" s="26"/>
      <c r="X300" s="26"/>
      <c r="AC300" s="26"/>
      <c r="AD300" s="26"/>
    </row>
    <row r="301" spans="1:30">
      <c r="A301" s="21" t="s">
        <v>41</v>
      </c>
      <c r="B301" s="28">
        <v>43487</v>
      </c>
      <c r="C301" s="39">
        <v>43487</v>
      </c>
      <c r="D301" s="39">
        <v>43487</v>
      </c>
      <c r="E301" s="39">
        <v>43487</v>
      </c>
      <c r="F301" s="39">
        <f t="shared" si="87"/>
        <v>43496</v>
      </c>
      <c r="Q301" s="26">
        <f t="shared" si="92"/>
        <v>44822</v>
      </c>
      <c r="R301" s="20">
        <f t="shared" si="88"/>
        <v>3</v>
      </c>
      <c r="S301">
        <f t="shared" si="89"/>
        <v>3</v>
      </c>
      <c r="T301">
        <f t="shared" si="90"/>
        <v>1</v>
      </c>
      <c r="U301">
        <f t="shared" si="91"/>
        <v>1</v>
      </c>
      <c r="W301" s="26"/>
      <c r="X301" s="26"/>
      <c r="AC301" s="26"/>
      <c r="AD301" s="26"/>
    </row>
    <row r="302" spans="1:30">
      <c r="A302" s="21" t="s">
        <v>41</v>
      </c>
      <c r="B302" s="28">
        <v>45006</v>
      </c>
      <c r="C302" s="39">
        <v>45006</v>
      </c>
      <c r="D302" s="39">
        <v>45006</v>
      </c>
      <c r="E302" s="39">
        <v>45006</v>
      </c>
      <c r="F302" s="39">
        <f t="shared" si="87"/>
        <v>45015</v>
      </c>
      <c r="Q302" s="26">
        <f t="shared" si="92"/>
        <v>44829</v>
      </c>
      <c r="R302" s="20">
        <f t="shared" si="88"/>
        <v>2</v>
      </c>
      <c r="S302">
        <f t="shared" si="89"/>
        <v>1</v>
      </c>
      <c r="T302">
        <f t="shared" si="90"/>
        <v>1</v>
      </c>
      <c r="U302">
        <f t="shared" si="91"/>
        <v>2</v>
      </c>
      <c r="W302" s="26"/>
      <c r="X302" s="26"/>
      <c r="AC302" s="26"/>
      <c r="AD302" s="26"/>
    </row>
    <row r="303" spans="1:30">
      <c r="A303" s="22" t="s">
        <v>41</v>
      </c>
      <c r="B303" s="32">
        <v>44634</v>
      </c>
      <c r="C303" s="40">
        <v>44634</v>
      </c>
      <c r="D303" s="40">
        <v>44634</v>
      </c>
      <c r="E303" s="40">
        <v>44634</v>
      </c>
      <c r="F303" s="40">
        <f t="shared" ref="F303:F313" si="93">B303+9</f>
        <v>44643</v>
      </c>
      <c r="Q303" s="26">
        <f t="shared" si="92"/>
        <v>44836</v>
      </c>
      <c r="R303" s="20">
        <f t="shared" si="88"/>
        <v>4</v>
      </c>
      <c r="S303">
        <f t="shared" si="89"/>
        <v>3</v>
      </c>
      <c r="T303">
        <f t="shared" si="90"/>
        <v>1</v>
      </c>
      <c r="U303">
        <f t="shared" si="91"/>
        <v>2</v>
      </c>
      <c r="W303" s="26"/>
      <c r="X303" s="26"/>
      <c r="AC303" s="26"/>
      <c r="AD303" s="26"/>
    </row>
    <row r="304" spans="1:30">
      <c r="A304" s="21" t="s">
        <v>41</v>
      </c>
      <c r="B304" s="28">
        <v>44880</v>
      </c>
      <c r="C304" s="39">
        <v>44880</v>
      </c>
      <c r="D304" s="39">
        <v>44880</v>
      </c>
      <c r="E304" s="39">
        <v>44880</v>
      </c>
      <c r="F304" s="39">
        <f t="shared" si="93"/>
        <v>44889</v>
      </c>
      <c r="Q304" s="26">
        <f t="shared" si="92"/>
        <v>44843</v>
      </c>
      <c r="R304" s="20">
        <f t="shared" si="88"/>
        <v>3</v>
      </c>
      <c r="S304">
        <f t="shared" si="89"/>
        <v>2</v>
      </c>
      <c r="T304">
        <f t="shared" si="90"/>
        <v>3</v>
      </c>
      <c r="U304">
        <f t="shared" si="91"/>
        <v>1</v>
      </c>
      <c r="W304" s="26"/>
      <c r="X304" s="26"/>
      <c r="AC304" s="26"/>
      <c r="AD304" s="26"/>
    </row>
    <row r="305" spans="1:30">
      <c r="A305" s="21" t="s">
        <v>41</v>
      </c>
      <c r="B305" s="28">
        <v>44930</v>
      </c>
      <c r="C305" s="39">
        <v>44930</v>
      </c>
      <c r="D305" s="39">
        <v>44930</v>
      </c>
      <c r="E305" s="39">
        <v>44930</v>
      </c>
      <c r="F305" s="39">
        <f t="shared" si="93"/>
        <v>44939</v>
      </c>
      <c r="Q305" s="26">
        <f t="shared" si="92"/>
        <v>44850</v>
      </c>
      <c r="R305" s="20">
        <f t="shared" si="88"/>
        <v>2</v>
      </c>
      <c r="S305">
        <f t="shared" si="89"/>
        <v>0</v>
      </c>
      <c r="T305">
        <f t="shared" si="90"/>
        <v>0</v>
      </c>
      <c r="U305">
        <f t="shared" si="91"/>
        <v>4</v>
      </c>
      <c r="W305" s="26"/>
      <c r="X305" s="26"/>
      <c r="AC305" s="26"/>
      <c r="AD305" s="26"/>
    </row>
    <row r="306" spans="1:30">
      <c r="A306" s="21" t="s">
        <v>41</v>
      </c>
      <c r="B306" s="28">
        <v>45170</v>
      </c>
      <c r="C306" s="39">
        <v>45170</v>
      </c>
      <c r="D306" s="39">
        <v>45170</v>
      </c>
      <c r="E306" s="39">
        <v>45170</v>
      </c>
      <c r="F306" s="39">
        <f t="shared" si="93"/>
        <v>45179</v>
      </c>
      <c r="Q306" s="26">
        <f t="shared" si="92"/>
        <v>44857</v>
      </c>
      <c r="R306" s="20">
        <f t="shared" si="88"/>
        <v>4</v>
      </c>
      <c r="S306">
        <f t="shared" si="89"/>
        <v>3</v>
      </c>
      <c r="T306">
        <f t="shared" si="90"/>
        <v>2</v>
      </c>
      <c r="U306">
        <f t="shared" si="91"/>
        <v>0</v>
      </c>
      <c r="W306" s="26"/>
      <c r="X306" s="26"/>
      <c r="AC306" s="26"/>
      <c r="AD306" s="26"/>
    </row>
    <row r="307" spans="1:30">
      <c r="A307" s="21" t="s">
        <v>41</v>
      </c>
      <c r="B307" s="29">
        <v>44237</v>
      </c>
      <c r="C307" s="39">
        <v>44237</v>
      </c>
      <c r="D307" s="39">
        <v>44237</v>
      </c>
      <c r="E307" s="39">
        <v>44237</v>
      </c>
      <c r="F307" s="39">
        <f t="shared" si="93"/>
        <v>44246</v>
      </c>
      <c r="Q307" s="26">
        <f t="shared" si="92"/>
        <v>44864</v>
      </c>
      <c r="R307" s="20">
        <f t="shared" si="88"/>
        <v>3</v>
      </c>
      <c r="S307">
        <f t="shared" si="89"/>
        <v>1</v>
      </c>
      <c r="T307">
        <f t="shared" si="90"/>
        <v>1</v>
      </c>
      <c r="U307">
        <f t="shared" si="91"/>
        <v>1</v>
      </c>
      <c r="W307" s="26"/>
      <c r="X307" s="26"/>
      <c r="AC307" s="26"/>
      <c r="AD307" s="26"/>
    </row>
    <row r="308" spans="1:30">
      <c r="A308" s="22" t="s">
        <v>41</v>
      </c>
      <c r="B308" s="35">
        <v>44732</v>
      </c>
      <c r="C308" s="40">
        <v>44732</v>
      </c>
      <c r="D308" s="40">
        <v>44732</v>
      </c>
      <c r="E308" s="40">
        <v>44732</v>
      </c>
      <c r="F308" s="40">
        <f t="shared" si="93"/>
        <v>44741</v>
      </c>
      <c r="Q308" s="26">
        <f t="shared" si="92"/>
        <v>44871</v>
      </c>
      <c r="R308" s="20">
        <f t="shared" si="88"/>
        <v>3</v>
      </c>
      <c r="S308">
        <f t="shared" si="89"/>
        <v>1</v>
      </c>
      <c r="T308">
        <f t="shared" si="90"/>
        <v>2</v>
      </c>
      <c r="U308">
        <f t="shared" si="91"/>
        <v>1</v>
      </c>
      <c r="W308" s="26"/>
      <c r="X308" s="26"/>
      <c r="AC308" s="26"/>
      <c r="AD308" s="26"/>
    </row>
    <row r="309" spans="1:30">
      <c r="A309" s="21" t="s">
        <v>41</v>
      </c>
      <c r="B309" s="29">
        <v>44505</v>
      </c>
      <c r="C309" s="39">
        <v>44505</v>
      </c>
      <c r="D309" s="39">
        <v>44505</v>
      </c>
      <c r="E309" s="39">
        <v>44505</v>
      </c>
      <c r="F309" s="39">
        <f t="shared" si="93"/>
        <v>44514</v>
      </c>
      <c r="Q309" s="26">
        <f t="shared" si="92"/>
        <v>44878</v>
      </c>
      <c r="R309" s="20">
        <f t="shared" si="88"/>
        <v>1</v>
      </c>
      <c r="S309">
        <f t="shared" si="89"/>
        <v>1</v>
      </c>
      <c r="T309">
        <f t="shared" si="90"/>
        <v>1</v>
      </c>
      <c r="U309">
        <f t="shared" si="91"/>
        <v>2</v>
      </c>
      <c r="W309" s="26"/>
      <c r="X309" s="26"/>
      <c r="AC309" s="26"/>
      <c r="AD309" s="26"/>
    </row>
    <row r="310" spans="1:30">
      <c r="A310" s="21" t="s">
        <v>41</v>
      </c>
      <c r="B310" s="29">
        <v>44187</v>
      </c>
      <c r="C310" s="39">
        <v>44187</v>
      </c>
      <c r="D310" s="39">
        <v>44187</v>
      </c>
      <c r="E310" s="39">
        <v>44187</v>
      </c>
      <c r="F310" s="39">
        <f t="shared" si="93"/>
        <v>44196</v>
      </c>
      <c r="Q310" s="26">
        <f t="shared" si="92"/>
        <v>44885</v>
      </c>
      <c r="R310" s="20">
        <f t="shared" si="88"/>
        <v>2</v>
      </c>
      <c r="S310">
        <f t="shared" si="89"/>
        <v>2</v>
      </c>
      <c r="T310">
        <f t="shared" si="90"/>
        <v>1</v>
      </c>
      <c r="U310">
        <f t="shared" si="91"/>
        <v>1</v>
      </c>
      <c r="W310" s="26"/>
      <c r="X310" s="26"/>
      <c r="AC310" s="26"/>
      <c r="AD310" s="26"/>
    </row>
    <row r="311" spans="1:30">
      <c r="A311" s="21" t="s">
        <v>41</v>
      </c>
      <c r="B311" s="29">
        <v>44620</v>
      </c>
      <c r="C311" s="39">
        <v>44620</v>
      </c>
      <c r="D311" s="39">
        <v>44620</v>
      </c>
      <c r="E311" s="39">
        <v>44620</v>
      </c>
      <c r="F311" s="39">
        <f t="shared" si="93"/>
        <v>44629</v>
      </c>
      <c r="Q311" s="26">
        <f t="shared" si="92"/>
        <v>44892</v>
      </c>
      <c r="R311" s="20">
        <f t="shared" si="88"/>
        <v>3</v>
      </c>
      <c r="S311">
        <f t="shared" si="89"/>
        <v>2</v>
      </c>
      <c r="T311">
        <f t="shared" si="90"/>
        <v>0</v>
      </c>
      <c r="U311">
        <f t="shared" si="91"/>
        <v>1</v>
      </c>
      <c r="W311" s="26"/>
      <c r="X311" s="26"/>
      <c r="AC311" s="26"/>
      <c r="AD311" s="26"/>
    </row>
    <row r="312" spans="1:30">
      <c r="A312" s="25" t="s">
        <v>39</v>
      </c>
      <c r="B312" s="29">
        <v>44985</v>
      </c>
      <c r="C312" s="41">
        <v>44985</v>
      </c>
      <c r="D312" s="41">
        <v>44985</v>
      </c>
      <c r="E312" s="41">
        <v>44985</v>
      </c>
      <c r="F312" s="41">
        <f t="shared" si="93"/>
        <v>44994</v>
      </c>
      <c r="Q312" s="26">
        <f t="shared" si="92"/>
        <v>44899</v>
      </c>
      <c r="R312" s="20">
        <f t="shared" si="88"/>
        <v>2</v>
      </c>
      <c r="S312">
        <f t="shared" si="89"/>
        <v>1</v>
      </c>
      <c r="T312">
        <f t="shared" si="90"/>
        <v>2</v>
      </c>
      <c r="U312">
        <f t="shared" si="91"/>
        <v>1</v>
      </c>
      <c r="W312" s="26"/>
      <c r="X312" s="26"/>
      <c r="AC312" s="26"/>
      <c r="AD312" s="26"/>
    </row>
    <row r="313" spans="1:30">
      <c r="A313" s="46" t="s">
        <v>41</v>
      </c>
      <c r="B313" s="49">
        <v>43503</v>
      </c>
      <c r="C313" s="49">
        <v>43503</v>
      </c>
      <c r="D313" s="49">
        <v>43503</v>
      </c>
      <c r="E313" s="49">
        <v>43503</v>
      </c>
      <c r="F313" s="49">
        <f t="shared" si="93"/>
        <v>43512</v>
      </c>
      <c r="Q313" s="26">
        <f t="shared" si="92"/>
        <v>44906</v>
      </c>
      <c r="R313" s="20">
        <f t="shared" si="88"/>
        <v>2</v>
      </c>
      <c r="S313">
        <f t="shared" si="89"/>
        <v>1</v>
      </c>
      <c r="T313">
        <f>COUNTIF(D$3:D$275,"&gt;="&amp;$Q313)-COUNTIF(D$3:D$275,"&gt;="&amp;$Q314)</f>
        <v>0</v>
      </c>
      <c r="U313">
        <f t="shared" si="91"/>
        <v>0</v>
      </c>
      <c r="W313" s="26"/>
      <c r="X313" s="26"/>
      <c r="AC313" s="26"/>
      <c r="AD313" s="26"/>
    </row>
    <row r="314" spans="1:30">
      <c r="Q314" s="26">
        <f t="shared" si="92"/>
        <v>44913</v>
      </c>
      <c r="R314" s="20">
        <f t="shared" si="88"/>
        <v>0</v>
      </c>
      <c r="S314">
        <f t="shared" si="89"/>
        <v>1</v>
      </c>
      <c r="T314">
        <f t="shared" ref="T314:T368" si="94">COUNTIF(D$3:D$275,"&gt;="&amp;$Q314)-COUNTIF(D$3:D$275,"&gt;="&amp;$Q315)</f>
        <v>1</v>
      </c>
      <c r="U314">
        <f t="shared" si="91"/>
        <v>1</v>
      </c>
      <c r="W314" s="26"/>
      <c r="X314" s="26"/>
      <c r="AC314" s="26"/>
      <c r="AD314" s="26"/>
    </row>
    <row r="315" spans="1:30">
      <c r="Q315" s="26">
        <f t="shared" si="92"/>
        <v>44920</v>
      </c>
      <c r="R315" s="20">
        <f t="shared" si="88"/>
        <v>0</v>
      </c>
      <c r="S315">
        <f t="shared" si="89"/>
        <v>0</v>
      </c>
      <c r="T315">
        <f t="shared" si="94"/>
        <v>0</v>
      </c>
      <c r="U315">
        <f t="shared" si="91"/>
        <v>0</v>
      </c>
      <c r="W315" s="26"/>
      <c r="X315" s="26"/>
      <c r="AC315" s="26"/>
      <c r="AD315" s="26"/>
    </row>
    <row r="316" spans="1:30">
      <c r="Q316" s="26">
        <f t="shared" si="92"/>
        <v>44927</v>
      </c>
      <c r="R316" s="20">
        <f t="shared" si="88"/>
        <v>1</v>
      </c>
      <c r="S316">
        <f t="shared" si="89"/>
        <v>1</v>
      </c>
      <c r="T316">
        <f t="shared" si="94"/>
        <v>3</v>
      </c>
      <c r="U316">
        <f t="shared" si="91"/>
        <v>0</v>
      </c>
      <c r="W316" s="26"/>
      <c r="X316" s="26"/>
      <c r="AC316" s="26"/>
      <c r="AD316" s="26"/>
    </row>
    <row r="317" spans="1:30">
      <c r="Q317" s="26">
        <f t="shared" si="92"/>
        <v>44934</v>
      </c>
      <c r="R317" s="20">
        <f t="shared" si="88"/>
        <v>1</v>
      </c>
      <c r="S317">
        <f t="shared" si="89"/>
        <v>1</v>
      </c>
      <c r="T317">
        <f t="shared" si="94"/>
        <v>0</v>
      </c>
      <c r="U317">
        <f t="shared" si="91"/>
        <v>2</v>
      </c>
      <c r="W317" s="26"/>
      <c r="X317" s="26"/>
      <c r="AC317" s="26"/>
      <c r="AD317" s="26"/>
    </row>
    <row r="318" spans="1:30">
      <c r="Q318" s="26">
        <f t="shared" si="92"/>
        <v>44941</v>
      </c>
      <c r="R318" s="20">
        <f t="shared" si="88"/>
        <v>2</v>
      </c>
      <c r="S318">
        <f t="shared" si="89"/>
        <v>1</v>
      </c>
      <c r="T318">
        <f t="shared" si="94"/>
        <v>2</v>
      </c>
      <c r="U318">
        <f t="shared" si="91"/>
        <v>0</v>
      </c>
      <c r="W318" s="26"/>
      <c r="X318" s="26"/>
      <c r="AC318" s="26"/>
      <c r="AD318" s="26"/>
    </row>
    <row r="319" spans="1:30">
      <c r="Q319" s="26">
        <f t="shared" si="92"/>
        <v>44948</v>
      </c>
      <c r="R319" s="20">
        <f t="shared" si="88"/>
        <v>0</v>
      </c>
      <c r="S319">
        <f t="shared" si="89"/>
        <v>3</v>
      </c>
      <c r="T319">
        <f t="shared" si="94"/>
        <v>1</v>
      </c>
      <c r="U319">
        <f t="shared" si="91"/>
        <v>3</v>
      </c>
      <c r="W319" s="26"/>
      <c r="X319" s="26"/>
      <c r="AC319" s="26"/>
      <c r="AD319" s="26"/>
    </row>
    <row r="320" spans="1:30">
      <c r="Q320" s="26">
        <f t="shared" si="92"/>
        <v>44955</v>
      </c>
      <c r="R320" s="20">
        <f t="shared" si="88"/>
        <v>2</v>
      </c>
      <c r="S320">
        <f t="shared" si="89"/>
        <v>1</v>
      </c>
      <c r="T320">
        <f t="shared" si="94"/>
        <v>1</v>
      </c>
      <c r="U320">
        <f t="shared" si="91"/>
        <v>2</v>
      </c>
      <c r="W320" s="26"/>
      <c r="X320" s="26"/>
      <c r="AC320" s="26"/>
      <c r="AD320" s="26"/>
    </row>
    <row r="321" spans="17:30">
      <c r="Q321" s="26">
        <f t="shared" si="92"/>
        <v>44962</v>
      </c>
      <c r="R321" s="20">
        <f t="shared" si="88"/>
        <v>1</v>
      </c>
      <c r="S321">
        <f t="shared" si="89"/>
        <v>1</v>
      </c>
      <c r="T321">
        <f t="shared" si="94"/>
        <v>1</v>
      </c>
      <c r="U321">
        <f t="shared" si="91"/>
        <v>4</v>
      </c>
      <c r="W321" s="26"/>
      <c r="X321" s="26"/>
      <c r="AC321" s="26"/>
      <c r="AD321" s="26"/>
    </row>
    <row r="322" spans="17:30">
      <c r="Q322" s="26">
        <f t="shared" si="92"/>
        <v>44969</v>
      </c>
      <c r="R322" s="20">
        <f t="shared" si="88"/>
        <v>2</v>
      </c>
      <c r="S322">
        <f t="shared" si="89"/>
        <v>2</v>
      </c>
      <c r="T322">
        <f t="shared" si="94"/>
        <v>1</v>
      </c>
      <c r="U322">
        <f t="shared" si="91"/>
        <v>0</v>
      </c>
      <c r="W322" s="26"/>
      <c r="X322" s="26"/>
      <c r="AC322" s="26"/>
      <c r="AD322" s="26"/>
    </row>
    <row r="323" spans="17:30">
      <c r="Q323" s="26">
        <f t="shared" si="92"/>
        <v>44976</v>
      </c>
      <c r="R323" s="20">
        <f t="shared" si="88"/>
        <v>1</v>
      </c>
      <c r="S323">
        <f t="shared" si="89"/>
        <v>1</v>
      </c>
      <c r="T323">
        <f t="shared" si="94"/>
        <v>1</v>
      </c>
      <c r="U323">
        <f t="shared" si="91"/>
        <v>3</v>
      </c>
      <c r="W323" s="26"/>
      <c r="X323" s="26"/>
      <c r="AC323" s="26"/>
      <c r="AD323" s="26"/>
    </row>
    <row r="324" spans="17:30">
      <c r="Q324" s="26">
        <f t="shared" si="92"/>
        <v>44983</v>
      </c>
      <c r="R324" s="20">
        <f t="shared" ref="R324:R368" si="95">COUNTIF(B$3:B$275,"&gt;="&amp;$Q324)-COUNTIF(B$3:B$275,"&gt;="&amp;$Q325)</f>
        <v>2</v>
      </c>
      <c r="S324">
        <f t="shared" ref="S324:S368" si="96">COUNTIF(C$3:C$275,"&gt;="&amp;$Q324)-COUNTIF(C$3:C$275,"&gt;="&amp;$Q325)</f>
        <v>2</v>
      </c>
      <c r="T324">
        <f t="shared" si="94"/>
        <v>3</v>
      </c>
      <c r="U324">
        <f t="shared" ref="U324:U368" si="97">COUNTIF(E$3:E$275,"&gt;="&amp;$Q324)-COUNTIF(E$3:E$275,"&gt;="&amp;$Q325)</f>
        <v>1</v>
      </c>
      <c r="W324" s="26"/>
      <c r="X324" s="26"/>
      <c r="AC324" s="26"/>
      <c r="AD324" s="26"/>
    </row>
    <row r="325" spans="17:30">
      <c r="Q325" s="26">
        <f t="shared" si="92"/>
        <v>44990</v>
      </c>
      <c r="R325" s="20">
        <f t="shared" si="95"/>
        <v>2</v>
      </c>
      <c r="S325">
        <f t="shared" si="96"/>
        <v>2</v>
      </c>
      <c r="T325">
        <f t="shared" si="94"/>
        <v>0</v>
      </c>
      <c r="U325">
        <f t="shared" si="97"/>
        <v>3</v>
      </c>
      <c r="W325" s="26"/>
      <c r="X325" s="26"/>
      <c r="AC325" s="26"/>
      <c r="AD325" s="26"/>
    </row>
    <row r="326" spans="17:30">
      <c r="Q326" s="26">
        <f t="shared" si="92"/>
        <v>44997</v>
      </c>
      <c r="R326" s="20">
        <f t="shared" si="95"/>
        <v>4</v>
      </c>
      <c r="S326">
        <f t="shared" si="96"/>
        <v>6</v>
      </c>
      <c r="T326">
        <f t="shared" si="94"/>
        <v>3</v>
      </c>
      <c r="U326">
        <f t="shared" si="97"/>
        <v>2</v>
      </c>
      <c r="W326" s="26"/>
      <c r="X326" s="26"/>
      <c r="AC326" s="26"/>
      <c r="AD326" s="26"/>
    </row>
    <row r="327" spans="17:30">
      <c r="Q327" s="26">
        <f t="shared" si="92"/>
        <v>45004</v>
      </c>
      <c r="R327" s="20">
        <f t="shared" si="95"/>
        <v>0</v>
      </c>
      <c r="S327">
        <f t="shared" si="96"/>
        <v>0</v>
      </c>
      <c r="T327">
        <f t="shared" si="94"/>
        <v>2</v>
      </c>
      <c r="U327">
        <f t="shared" si="97"/>
        <v>3</v>
      </c>
      <c r="W327" s="26"/>
      <c r="X327" s="26"/>
      <c r="AC327" s="26"/>
      <c r="AD327" s="26"/>
    </row>
    <row r="328" spans="17:30">
      <c r="Q328" s="26">
        <f t="shared" si="92"/>
        <v>45011</v>
      </c>
      <c r="R328" s="20">
        <f t="shared" si="95"/>
        <v>5</v>
      </c>
      <c r="S328">
        <f t="shared" si="96"/>
        <v>5</v>
      </c>
      <c r="T328">
        <f t="shared" si="94"/>
        <v>0</v>
      </c>
      <c r="U328">
        <f t="shared" si="97"/>
        <v>0</v>
      </c>
      <c r="W328" s="26"/>
      <c r="X328" s="26"/>
      <c r="AC328" s="26"/>
      <c r="AD328" s="26"/>
    </row>
    <row r="329" spans="17:30">
      <c r="Q329" s="26">
        <f t="shared" ref="Q329:Q344" si="98">Q328+7</f>
        <v>45018</v>
      </c>
      <c r="R329" s="20">
        <f t="shared" si="95"/>
        <v>0</v>
      </c>
      <c r="S329">
        <f t="shared" si="96"/>
        <v>0</v>
      </c>
      <c r="T329">
        <f t="shared" si="94"/>
        <v>1</v>
      </c>
      <c r="U329">
        <f t="shared" si="97"/>
        <v>0</v>
      </c>
      <c r="W329" s="26"/>
      <c r="X329" s="26"/>
      <c r="AC329" s="26"/>
      <c r="AD329" s="26"/>
    </row>
    <row r="330" spans="17:30">
      <c r="Q330" s="26">
        <f t="shared" si="98"/>
        <v>45025</v>
      </c>
      <c r="R330" s="20">
        <f t="shared" si="95"/>
        <v>3</v>
      </c>
      <c r="S330">
        <f t="shared" si="96"/>
        <v>0</v>
      </c>
      <c r="T330">
        <f t="shared" si="94"/>
        <v>0</v>
      </c>
      <c r="U330">
        <f t="shared" si="97"/>
        <v>1</v>
      </c>
      <c r="W330" s="26"/>
      <c r="X330" s="26"/>
      <c r="AC330" s="26"/>
      <c r="AD330" s="26"/>
    </row>
    <row r="331" spans="17:30">
      <c r="Q331" s="26">
        <f t="shared" si="98"/>
        <v>45032</v>
      </c>
      <c r="R331" s="20">
        <f t="shared" si="95"/>
        <v>3</v>
      </c>
      <c r="S331">
        <f t="shared" si="96"/>
        <v>2</v>
      </c>
      <c r="T331">
        <f t="shared" si="94"/>
        <v>2</v>
      </c>
      <c r="U331">
        <f t="shared" si="97"/>
        <v>1</v>
      </c>
      <c r="W331" s="26"/>
      <c r="X331" s="26"/>
      <c r="AC331" s="26"/>
      <c r="AD331" s="26"/>
    </row>
    <row r="332" spans="17:30">
      <c r="Q332" s="26">
        <f t="shared" si="98"/>
        <v>45039</v>
      </c>
      <c r="R332" s="20">
        <f t="shared" si="95"/>
        <v>1</v>
      </c>
      <c r="S332">
        <f t="shared" si="96"/>
        <v>0</v>
      </c>
      <c r="T332">
        <f t="shared" si="94"/>
        <v>1</v>
      </c>
      <c r="U332">
        <f t="shared" si="97"/>
        <v>5</v>
      </c>
      <c r="W332" s="26"/>
      <c r="X332" s="26"/>
      <c r="AC332" s="26"/>
      <c r="AD332" s="26"/>
    </row>
    <row r="333" spans="17:30">
      <c r="Q333" s="26">
        <f t="shared" si="98"/>
        <v>45046</v>
      </c>
      <c r="R333" s="20">
        <f t="shared" si="95"/>
        <v>4</v>
      </c>
      <c r="S333">
        <f t="shared" si="96"/>
        <v>2</v>
      </c>
      <c r="T333">
        <f t="shared" si="94"/>
        <v>0</v>
      </c>
      <c r="U333">
        <f t="shared" si="97"/>
        <v>1</v>
      </c>
      <c r="W333" s="26"/>
      <c r="X333" s="26"/>
      <c r="AC333" s="26"/>
      <c r="AD333" s="26"/>
    </row>
    <row r="334" spans="17:30">
      <c r="Q334" s="26">
        <f t="shared" si="98"/>
        <v>45053</v>
      </c>
      <c r="R334" s="20">
        <f t="shared" si="95"/>
        <v>3</v>
      </c>
      <c r="S334">
        <f t="shared" si="96"/>
        <v>2</v>
      </c>
      <c r="T334">
        <f t="shared" si="94"/>
        <v>2</v>
      </c>
      <c r="U334">
        <f t="shared" si="97"/>
        <v>1</v>
      </c>
      <c r="W334" s="26"/>
      <c r="X334" s="26"/>
      <c r="AC334" s="26"/>
      <c r="AD334" s="26"/>
    </row>
    <row r="335" spans="17:30">
      <c r="Q335" s="26">
        <f t="shared" si="98"/>
        <v>45060</v>
      </c>
      <c r="R335" s="20">
        <f t="shared" si="95"/>
        <v>2</v>
      </c>
      <c r="S335">
        <f t="shared" si="96"/>
        <v>0</v>
      </c>
      <c r="T335">
        <f t="shared" si="94"/>
        <v>2</v>
      </c>
      <c r="U335">
        <f t="shared" si="97"/>
        <v>2</v>
      </c>
      <c r="W335" s="26"/>
      <c r="X335" s="26"/>
      <c r="AC335" s="26"/>
      <c r="AD335" s="26"/>
    </row>
    <row r="336" spans="17:30">
      <c r="Q336" s="26">
        <f t="shared" si="98"/>
        <v>45067</v>
      </c>
      <c r="R336" s="20">
        <f t="shared" si="95"/>
        <v>5</v>
      </c>
      <c r="S336">
        <f t="shared" si="96"/>
        <v>3</v>
      </c>
      <c r="T336">
        <f t="shared" si="94"/>
        <v>4</v>
      </c>
      <c r="U336">
        <f t="shared" si="97"/>
        <v>1</v>
      </c>
      <c r="W336" s="26"/>
      <c r="X336" s="26"/>
      <c r="AC336" s="26"/>
      <c r="AD336" s="26"/>
    </row>
    <row r="337" spans="17:30">
      <c r="Q337" s="26">
        <f t="shared" si="98"/>
        <v>45074</v>
      </c>
      <c r="R337" s="20">
        <f t="shared" si="95"/>
        <v>2</v>
      </c>
      <c r="S337">
        <f t="shared" si="96"/>
        <v>4</v>
      </c>
      <c r="T337">
        <f t="shared" si="94"/>
        <v>2</v>
      </c>
      <c r="U337">
        <f t="shared" si="97"/>
        <v>3</v>
      </c>
      <c r="W337" s="26"/>
      <c r="X337" s="26"/>
      <c r="AC337" s="26"/>
      <c r="AD337" s="26"/>
    </row>
    <row r="338" spans="17:30">
      <c r="Q338" s="26">
        <f t="shared" si="98"/>
        <v>45081</v>
      </c>
      <c r="R338" s="20">
        <f t="shared" si="95"/>
        <v>4</v>
      </c>
      <c r="S338">
        <f t="shared" si="96"/>
        <v>3</v>
      </c>
      <c r="T338">
        <f t="shared" si="94"/>
        <v>3</v>
      </c>
      <c r="U338">
        <f t="shared" si="97"/>
        <v>0</v>
      </c>
      <c r="W338" s="26"/>
      <c r="X338" s="26"/>
      <c r="AC338" s="26"/>
      <c r="AD338" s="26"/>
    </row>
    <row r="339" spans="17:30">
      <c r="Q339" s="26">
        <f t="shared" si="98"/>
        <v>45088</v>
      </c>
      <c r="R339" s="20">
        <f t="shared" si="95"/>
        <v>2</v>
      </c>
      <c r="S339">
        <f t="shared" si="96"/>
        <v>3</v>
      </c>
      <c r="T339">
        <f t="shared" si="94"/>
        <v>0</v>
      </c>
      <c r="U339">
        <f t="shared" si="97"/>
        <v>1</v>
      </c>
      <c r="W339" s="26"/>
      <c r="X339" s="26"/>
      <c r="AC339" s="26"/>
      <c r="AD339" s="26"/>
    </row>
    <row r="340" spans="17:30">
      <c r="Q340" s="26">
        <f t="shared" si="98"/>
        <v>45095</v>
      </c>
      <c r="R340" s="20">
        <f t="shared" si="95"/>
        <v>2</v>
      </c>
      <c r="S340">
        <f t="shared" si="96"/>
        <v>2</v>
      </c>
      <c r="T340">
        <f t="shared" si="94"/>
        <v>1</v>
      </c>
      <c r="U340">
        <f t="shared" si="97"/>
        <v>1</v>
      </c>
      <c r="W340" s="26"/>
      <c r="X340" s="26"/>
      <c r="AC340" s="26"/>
      <c r="AD340" s="26"/>
    </row>
    <row r="341" spans="17:30">
      <c r="Q341" s="26">
        <f t="shared" si="98"/>
        <v>45102</v>
      </c>
      <c r="R341" s="20">
        <f t="shared" si="95"/>
        <v>1</v>
      </c>
      <c r="S341">
        <f t="shared" si="96"/>
        <v>0</v>
      </c>
      <c r="T341">
        <f t="shared" si="94"/>
        <v>3</v>
      </c>
      <c r="U341">
        <f t="shared" si="97"/>
        <v>2</v>
      </c>
      <c r="W341" s="26"/>
      <c r="X341" s="26"/>
      <c r="AC341" s="26"/>
      <c r="AD341" s="26"/>
    </row>
    <row r="342" spans="17:30">
      <c r="Q342" s="26">
        <f t="shared" si="98"/>
        <v>45109</v>
      </c>
      <c r="R342" s="20">
        <f t="shared" si="95"/>
        <v>1</v>
      </c>
      <c r="S342">
        <f t="shared" si="96"/>
        <v>1</v>
      </c>
      <c r="T342">
        <f t="shared" si="94"/>
        <v>2</v>
      </c>
      <c r="U342">
        <f t="shared" si="97"/>
        <v>4</v>
      </c>
      <c r="W342" s="26"/>
      <c r="X342" s="26"/>
      <c r="AC342" s="26"/>
      <c r="AD342" s="26"/>
    </row>
    <row r="343" spans="17:30">
      <c r="Q343" s="26">
        <f t="shared" si="98"/>
        <v>45116</v>
      </c>
      <c r="R343" s="20">
        <f t="shared" si="95"/>
        <v>2</v>
      </c>
      <c r="S343">
        <f t="shared" si="96"/>
        <v>3</v>
      </c>
      <c r="T343">
        <f t="shared" si="94"/>
        <v>1</v>
      </c>
      <c r="U343">
        <f t="shared" si="97"/>
        <v>3</v>
      </c>
      <c r="W343" s="26"/>
      <c r="X343" s="26"/>
      <c r="AC343" s="26"/>
      <c r="AD343" s="26"/>
    </row>
    <row r="344" spans="17:30">
      <c r="Q344" s="26">
        <f t="shared" si="98"/>
        <v>45123</v>
      </c>
      <c r="R344" s="20">
        <f t="shared" si="95"/>
        <v>1</v>
      </c>
      <c r="S344">
        <f t="shared" si="96"/>
        <v>1</v>
      </c>
      <c r="T344">
        <f t="shared" si="94"/>
        <v>3</v>
      </c>
      <c r="U344">
        <f t="shared" si="97"/>
        <v>1</v>
      </c>
      <c r="W344" s="26"/>
      <c r="X344" s="26"/>
      <c r="AC344" s="26"/>
      <c r="AD344" s="26"/>
    </row>
    <row r="345" spans="17:30">
      <c r="Q345" s="26">
        <f>Q344+7</f>
        <v>45130</v>
      </c>
      <c r="R345" s="20">
        <f t="shared" si="95"/>
        <v>1</v>
      </c>
      <c r="S345">
        <f t="shared" si="96"/>
        <v>2</v>
      </c>
      <c r="T345">
        <f t="shared" si="94"/>
        <v>2</v>
      </c>
      <c r="U345">
        <f t="shared" si="97"/>
        <v>2</v>
      </c>
      <c r="W345" s="26"/>
      <c r="X345" s="26"/>
      <c r="AC345" s="26"/>
      <c r="AD345" s="26"/>
    </row>
    <row r="346" spans="17:30">
      <c r="Q346" s="26">
        <f t="shared" ref="Q346:Q353" si="99">Q345+7</f>
        <v>45137</v>
      </c>
      <c r="R346" s="20">
        <f t="shared" si="95"/>
        <v>3</v>
      </c>
      <c r="S346">
        <f t="shared" si="96"/>
        <v>3</v>
      </c>
      <c r="T346">
        <f t="shared" si="94"/>
        <v>0</v>
      </c>
      <c r="U346">
        <f t="shared" si="97"/>
        <v>3</v>
      </c>
      <c r="W346" s="26"/>
      <c r="X346" s="26"/>
      <c r="AC346" s="26"/>
      <c r="AD346" s="26"/>
    </row>
    <row r="347" spans="17:30">
      <c r="Q347" s="26">
        <f t="shared" si="99"/>
        <v>45144</v>
      </c>
      <c r="R347" s="20">
        <f t="shared" si="95"/>
        <v>3</v>
      </c>
      <c r="S347">
        <f t="shared" si="96"/>
        <v>5</v>
      </c>
      <c r="T347">
        <f t="shared" si="94"/>
        <v>1</v>
      </c>
      <c r="U347">
        <f t="shared" si="97"/>
        <v>1</v>
      </c>
      <c r="W347" s="26"/>
      <c r="X347" s="26"/>
      <c r="AC347" s="26"/>
      <c r="AD347" s="26"/>
    </row>
    <row r="348" spans="17:30">
      <c r="Q348" s="26">
        <f t="shared" si="99"/>
        <v>45151</v>
      </c>
      <c r="R348" s="20">
        <f t="shared" si="95"/>
        <v>1</v>
      </c>
      <c r="S348">
        <f t="shared" si="96"/>
        <v>2</v>
      </c>
      <c r="T348">
        <f t="shared" si="94"/>
        <v>2</v>
      </c>
      <c r="U348">
        <f t="shared" si="97"/>
        <v>1</v>
      </c>
      <c r="W348" s="26"/>
      <c r="X348" s="26"/>
      <c r="AC348" s="26"/>
      <c r="AD348" s="26"/>
    </row>
    <row r="349" spans="17:30">
      <c r="Q349" s="26">
        <f t="shared" si="99"/>
        <v>45158</v>
      </c>
      <c r="R349" s="20">
        <f t="shared" si="95"/>
        <v>5</v>
      </c>
      <c r="S349">
        <f t="shared" si="96"/>
        <v>1</v>
      </c>
      <c r="T349">
        <f t="shared" si="94"/>
        <v>3</v>
      </c>
      <c r="U349">
        <f t="shared" si="97"/>
        <v>3</v>
      </c>
      <c r="W349" s="26"/>
      <c r="X349" s="26"/>
      <c r="AC349" s="26"/>
      <c r="AD349" s="26"/>
    </row>
    <row r="350" spans="17:30">
      <c r="Q350" s="26">
        <f t="shared" si="99"/>
        <v>45165</v>
      </c>
      <c r="R350" s="20">
        <f t="shared" si="95"/>
        <v>5</v>
      </c>
      <c r="S350">
        <f t="shared" si="96"/>
        <v>3</v>
      </c>
      <c r="T350">
        <f t="shared" si="94"/>
        <v>2</v>
      </c>
      <c r="U350">
        <f t="shared" si="97"/>
        <v>1</v>
      </c>
      <c r="W350" s="26"/>
      <c r="X350" s="26"/>
      <c r="AC350" s="26"/>
      <c r="AD350" s="26"/>
    </row>
    <row r="351" spans="17:30">
      <c r="Q351" s="26">
        <f t="shared" si="99"/>
        <v>45172</v>
      </c>
      <c r="R351" s="20">
        <f t="shared" si="95"/>
        <v>2</v>
      </c>
      <c r="S351">
        <f t="shared" si="96"/>
        <v>2</v>
      </c>
      <c r="T351">
        <f t="shared" si="94"/>
        <v>1</v>
      </c>
      <c r="U351">
        <f t="shared" si="97"/>
        <v>1</v>
      </c>
      <c r="W351" s="26"/>
      <c r="X351" s="26"/>
      <c r="AC351" s="26"/>
      <c r="AD351" s="26"/>
    </row>
    <row r="352" spans="17:30">
      <c r="Q352" s="26">
        <f t="shared" si="99"/>
        <v>45179</v>
      </c>
      <c r="R352" s="20">
        <f t="shared" si="95"/>
        <v>3</v>
      </c>
      <c r="S352">
        <f t="shared" si="96"/>
        <v>3</v>
      </c>
      <c r="T352">
        <f t="shared" si="94"/>
        <v>0</v>
      </c>
      <c r="U352">
        <f t="shared" si="97"/>
        <v>0</v>
      </c>
      <c r="W352" s="26"/>
      <c r="X352" s="26"/>
      <c r="AC352" s="26"/>
      <c r="AD352" s="26"/>
    </row>
    <row r="353" spans="17:30">
      <c r="Q353" s="26">
        <f t="shared" si="99"/>
        <v>45186</v>
      </c>
      <c r="R353" s="20">
        <f t="shared" si="95"/>
        <v>1</v>
      </c>
      <c r="S353">
        <f t="shared" si="96"/>
        <v>0</v>
      </c>
      <c r="T353">
        <f t="shared" si="94"/>
        <v>1</v>
      </c>
      <c r="U353">
        <f t="shared" si="97"/>
        <v>0</v>
      </c>
      <c r="W353" s="26"/>
      <c r="X353" s="26"/>
      <c r="AC353" s="26"/>
      <c r="AD353" s="26"/>
    </row>
    <row r="354" spans="17:30">
      <c r="Q354" s="26">
        <f>Q353+7</f>
        <v>45193</v>
      </c>
      <c r="R354" s="20">
        <f t="shared" si="95"/>
        <v>1</v>
      </c>
      <c r="S354">
        <f t="shared" si="96"/>
        <v>1</v>
      </c>
      <c r="T354">
        <f t="shared" si="94"/>
        <v>0</v>
      </c>
      <c r="U354">
        <f t="shared" si="97"/>
        <v>2</v>
      </c>
      <c r="W354" s="26"/>
      <c r="X354" s="26"/>
      <c r="AC354" s="26"/>
      <c r="AD354" s="26"/>
    </row>
    <row r="355" spans="17:30">
      <c r="Q355" s="26">
        <f t="shared" ref="Q355:Q358" si="100">Q354+7</f>
        <v>45200</v>
      </c>
      <c r="R355" s="20">
        <f t="shared" si="95"/>
        <v>1</v>
      </c>
      <c r="S355">
        <f t="shared" si="96"/>
        <v>0</v>
      </c>
      <c r="T355">
        <f t="shared" si="94"/>
        <v>0</v>
      </c>
      <c r="U355">
        <f t="shared" si="97"/>
        <v>1</v>
      </c>
      <c r="W355" s="26"/>
      <c r="X355" s="26"/>
      <c r="AC355" s="26"/>
      <c r="AD355" s="26"/>
    </row>
    <row r="356" spans="17:30">
      <c r="Q356" s="26">
        <f t="shared" si="100"/>
        <v>45207</v>
      </c>
      <c r="R356" s="20">
        <f t="shared" si="95"/>
        <v>1</v>
      </c>
      <c r="S356">
        <f t="shared" si="96"/>
        <v>0</v>
      </c>
      <c r="T356">
        <f t="shared" si="94"/>
        <v>1</v>
      </c>
      <c r="U356">
        <f t="shared" si="97"/>
        <v>1</v>
      </c>
      <c r="W356" s="26"/>
      <c r="X356" s="26"/>
      <c r="AC356" s="26"/>
      <c r="AD356" s="26"/>
    </row>
    <row r="357" spans="17:30">
      <c r="Q357" s="26">
        <f t="shared" si="100"/>
        <v>45214</v>
      </c>
      <c r="R357" s="20">
        <f t="shared" si="95"/>
        <v>0</v>
      </c>
      <c r="S357">
        <f t="shared" si="96"/>
        <v>0</v>
      </c>
      <c r="T357">
        <f t="shared" si="94"/>
        <v>0</v>
      </c>
      <c r="U357">
        <f t="shared" si="97"/>
        <v>1</v>
      </c>
      <c r="W357" s="26"/>
      <c r="X357" s="26"/>
      <c r="AC357" s="26"/>
      <c r="AD357" s="26"/>
    </row>
    <row r="358" spans="17:30">
      <c r="Q358" s="26">
        <f t="shared" si="100"/>
        <v>45221</v>
      </c>
      <c r="R358" s="20">
        <f t="shared" si="95"/>
        <v>1</v>
      </c>
      <c r="S358">
        <f t="shared" si="96"/>
        <v>1</v>
      </c>
      <c r="T358">
        <f t="shared" si="94"/>
        <v>0</v>
      </c>
      <c r="U358">
        <f t="shared" si="97"/>
        <v>1</v>
      </c>
      <c r="W358" s="26"/>
      <c r="X358" s="26"/>
      <c r="AC358" s="26"/>
      <c r="AD358" s="26"/>
    </row>
    <row r="359" spans="17:30">
      <c r="Q359" s="26">
        <f>Q358+7</f>
        <v>45228</v>
      </c>
      <c r="R359" s="20">
        <f t="shared" si="95"/>
        <v>1</v>
      </c>
      <c r="S359">
        <f t="shared" si="96"/>
        <v>2</v>
      </c>
      <c r="T359">
        <f t="shared" si="94"/>
        <v>1</v>
      </c>
      <c r="U359">
        <f t="shared" si="97"/>
        <v>0</v>
      </c>
      <c r="W359" s="26"/>
      <c r="X359" s="26"/>
      <c r="AC359" s="26"/>
      <c r="AD359" s="26"/>
    </row>
    <row r="360" spans="17:30">
      <c r="Q360" s="26">
        <f t="shared" ref="Q360:Q361" si="101">Q359+7</f>
        <v>45235</v>
      </c>
      <c r="R360" s="20">
        <f t="shared" si="95"/>
        <v>0</v>
      </c>
      <c r="S360">
        <f t="shared" si="96"/>
        <v>1</v>
      </c>
      <c r="T360">
        <f t="shared" si="94"/>
        <v>0</v>
      </c>
      <c r="U360">
        <f t="shared" si="97"/>
        <v>1</v>
      </c>
      <c r="W360" s="26"/>
      <c r="X360" s="26"/>
      <c r="AC360" s="26"/>
      <c r="AD360" s="26"/>
    </row>
    <row r="361" spans="17:30">
      <c r="Q361" s="26">
        <f t="shared" si="101"/>
        <v>45242</v>
      </c>
      <c r="R361" s="20">
        <f t="shared" si="95"/>
        <v>3</v>
      </c>
      <c r="S361">
        <f t="shared" si="96"/>
        <v>2</v>
      </c>
      <c r="T361">
        <f t="shared" si="94"/>
        <v>0</v>
      </c>
      <c r="U361">
        <f t="shared" si="97"/>
        <v>0</v>
      </c>
      <c r="W361" s="26"/>
      <c r="X361" s="26"/>
      <c r="AC361" s="26"/>
      <c r="AD361" s="26"/>
    </row>
    <row r="362" spans="17:30">
      <c r="Q362" s="26">
        <f>Q361+7</f>
        <v>45249</v>
      </c>
      <c r="R362" s="20">
        <f t="shared" si="95"/>
        <v>2</v>
      </c>
      <c r="S362">
        <f t="shared" si="96"/>
        <v>0</v>
      </c>
      <c r="T362">
        <f t="shared" si="94"/>
        <v>0</v>
      </c>
      <c r="U362">
        <f t="shared" si="97"/>
        <v>0</v>
      </c>
      <c r="W362" s="26"/>
      <c r="X362" s="26"/>
      <c r="AC362" s="26"/>
      <c r="AD362" s="26"/>
    </row>
    <row r="363" spans="17:30">
      <c r="Q363" s="26">
        <f t="shared" ref="Q363:Q365" si="102">Q362+7</f>
        <v>45256</v>
      </c>
      <c r="R363" s="20">
        <f t="shared" si="95"/>
        <v>2</v>
      </c>
      <c r="S363">
        <f t="shared" si="96"/>
        <v>1</v>
      </c>
      <c r="T363">
        <f t="shared" si="94"/>
        <v>0</v>
      </c>
      <c r="U363">
        <f t="shared" si="97"/>
        <v>0</v>
      </c>
      <c r="W363" s="26"/>
      <c r="X363" s="26"/>
      <c r="AC363" s="26"/>
      <c r="AD363" s="26"/>
    </row>
    <row r="364" spans="17:30">
      <c r="Q364" s="26">
        <f t="shared" si="102"/>
        <v>45263</v>
      </c>
      <c r="R364" s="20">
        <f t="shared" si="95"/>
        <v>1</v>
      </c>
      <c r="S364">
        <f t="shared" si="96"/>
        <v>0</v>
      </c>
      <c r="T364">
        <f t="shared" si="94"/>
        <v>0</v>
      </c>
      <c r="U364">
        <f t="shared" si="97"/>
        <v>0</v>
      </c>
      <c r="W364" s="26"/>
      <c r="X364" s="26"/>
      <c r="AC364" s="26"/>
      <c r="AD364" s="26"/>
    </row>
    <row r="365" spans="17:30">
      <c r="Q365" s="26">
        <f t="shared" si="102"/>
        <v>45270</v>
      </c>
      <c r="R365" s="20">
        <f t="shared" si="95"/>
        <v>1</v>
      </c>
      <c r="S365">
        <f t="shared" si="96"/>
        <v>0</v>
      </c>
      <c r="T365">
        <f t="shared" si="94"/>
        <v>0</v>
      </c>
      <c r="U365">
        <f t="shared" si="97"/>
        <v>0</v>
      </c>
      <c r="W365" s="26"/>
      <c r="X365" s="26"/>
      <c r="AC365" s="26"/>
      <c r="AD365" s="26"/>
    </row>
    <row r="366" spans="17:30">
      <c r="Q366" s="26">
        <f>Q365+7</f>
        <v>45277</v>
      </c>
      <c r="R366" s="20">
        <f t="shared" si="95"/>
        <v>0</v>
      </c>
      <c r="S366">
        <f t="shared" si="96"/>
        <v>0</v>
      </c>
      <c r="T366">
        <f t="shared" si="94"/>
        <v>0</v>
      </c>
      <c r="U366">
        <f t="shared" si="97"/>
        <v>0</v>
      </c>
      <c r="W366" s="26"/>
      <c r="X366" s="26"/>
      <c r="AC366" s="26"/>
      <c r="AD366" s="26"/>
    </row>
    <row r="367" spans="17:30">
      <c r="Q367" s="26">
        <f>Q366+7</f>
        <v>45284</v>
      </c>
      <c r="R367" s="20">
        <f t="shared" si="95"/>
        <v>0</v>
      </c>
      <c r="S367">
        <f t="shared" si="96"/>
        <v>0</v>
      </c>
      <c r="T367">
        <f t="shared" si="94"/>
        <v>0</v>
      </c>
      <c r="U367">
        <f t="shared" si="97"/>
        <v>0</v>
      </c>
      <c r="W367" s="26"/>
      <c r="X367" s="26"/>
      <c r="AC367" s="26"/>
      <c r="AD367" s="26"/>
    </row>
    <row r="368" spans="17:30">
      <c r="Q368" s="26">
        <f t="shared" ref="Q368" si="103">Q367+7</f>
        <v>45291</v>
      </c>
      <c r="R368" s="20">
        <f t="shared" si="95"/>
        <v>0</v>
      </c>
      <c r="S368">
        <f t="shared" si="96"/>
        <v>0</v>
      </c>
      <c r="T368">
        <f t="shared" si="94"/>
        <v>0</v>
      </c>
      <c r="U368">
        <f t="shared" si="97"/>
        <v>0</v>
      </c>
      <c r="W368" s="26"/>
      <c r="X368" s="26"/>
      <c r="AC368" s="26"/>
      <c r="AD368" s="26"/>
    </row>
  </sheetData>
  <autoFilter ref="A2:E302" xr:uid="{2DE74C6B-9A12-4EC2-BEAA-8DB70A88E3AA}">
    <sortState xmlns:xlrd2="http://schemas.microsoft.com/office/spreadsheetml/2017/richdata2" ref="A3:E302">
      <sortCondition sortBy="cellColor" ref="A2:A302" dxfId="0"/>
    </sortState>
  </autoFilter>
  <mergeCells count="4">
    <mergeCell ref="Q1:U1"/>
    <mergeCell ref="W1:AA1"/>
    <mergeCell ref="AC1:AG1"/>
    <mergeCell ref="H1:N1"/>
  </mergeCells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E6E3-E1E7-43DB-AFCB-1B04016E416E}">
  <dimension ref="B2:B85"/>
  <sheetViews>
    <sheetView topLeftCell="C1" workbookViewId="0">
      <selection activeCell="J65" sqref="J65"/>
    </sheetView>
  </sheetViews>
  <sheetFormatPr defaultRowHeight="15"/>
  <sheetData>
    <row r="2" spans="2:2">
      <c r="B2" s="6">
        <v>45084</v>
      </c>
    </row>
    <row r="3" spans="2:2">
      <c r="B3" s="6">
        <v>44898</v>
      </c>
    </row>
    <row r="4" spans="2:2">
      <c r="B4" s="6">
        <v>44000</v>
      </c>
    </row>
    <row r="5" spans="2:2">
      <c r="B5" s="6">
        <v>45146</v>
      </c>
    </row>
    <row r="6" spans="2:2">
      <c r="B6" s="6">
        <v>43979</v>
      </c>
    </row>
    <row r="7" spans="2:2">
      <c r="B7" s="6">
        <v>43831</v>
      </c>
    </row>
    <row r="8" spans="2:2">
      <c r="B8" s="6">
        <v>44848</v>
      </c>
    </row>
    <row r="9" spans="2:2">
      <c r="B9" s="6">
        <v>45150</v>
      </c>
    </row>
    <row r="10" spans="2:2">
      <c r="B10" s="6">
        <v>44392</v>
      </c>
    </row>
    <row r="11" spans="2:2">
      <c r="B11" s="6">
        <v>45176</v>
      </c>
    </row>
    <row r="12" spans="2:2">
      <c r="B12" s="6">
        <v>44971</v>
      </c>
    </row>
    <row r="13" spans="2:2">
      <c r="B13" s="6">
        <v>44812</v>
      </c>
    </row>
    <row r="14" spans="2:2">
      <c r="B14" s="6">
        <v>44012</v>
      </c>
    </row>
    <row r="15" spans="2:2">
      <c r="B15" s="6">
        <v>45170</v>
      </c>
    </row>
    <row r="16" spans="2:2">
      <c r="B16" s="6">
        <v>44243</v>
      </c>
    </row>
    <row r="17" spans="2:2">
      <c r="B17" s="6">
        <v>44561</v>
      </c>
    </row>
    <row r="18" spans="2:2">
      <c r="B18" s="6">
        <v>44678</v>
      </c>
    </row>
    <row r="19" spans="2:2">
      <c r="B19" s="6">
        <v>44999</v>
      </c>
    </row>
    <row r="20" spans="2:2">
      <c r="B20" s="6">
        <v>44623</v>
      </c>
    </row>
    <row r="21" spans="2:2">
      <c r="B21" s="6">
        <v>44284</v>
      </c>
    </row>
    <row r="22" spans="2:2">
      <c r="B22" s="6">
        <v>45139</v>
      </c>
    </row>
    <row r="23" spans="2:2">
      <c r="B23" s="6">
        <v>44320</v>
      </c>
    </row>
    <row r="24" spans="2:2">
      <c r="B24" s="6">
        <v>44334</v>
      </c>
    </row>
    <row r="25" spans="2:2">
      <c r="B25" s="6">
        <v>44294</v>
      </c>
    </row>
    <row r="26" spans="2:2">
      <c r="B26" s="6">
        <v>43501</v>
      </c>
    </row>
    <row r="27" spans="2:2">
      <c r="B27" s="6">
        <v>44262</v>
      </c>
    </row>
    <row r="28" spans="2:2">
      <c r="B28" s="6">
        <v>44994</v>
      </c>
    </row>
    <row r="29" spans="2:2">
      <c r="B29" s="6">
        <v>45118</v>
      </c>
    </row>
    <row r="30" spans="2:2">
      <c r="B30" s="6">
        <v>43718</v>
      </c>
    </row>
    <row r="31" spans="2:2">
      <c r="B31" s="6">
        <v>43829</v>
      </c>
    </row>
    <row r="32" spans="2:2">
      <c r="B32" s="6">
        <v>45058</v>
      </c>
    </row>
    <row r="33" spans="2:2">
      <c r="B33" s="16">
        <v>44838</v>
      </c>
    </row>
    <row r="34" spans="2:2">
      <c r="B34" s="6">
        <v>44872</v>
      </c>
    </row>
    <row r="35" spans="2:2">
      <c r="B35" s="6">
        <v>44238</v>
      </c>
    </row>
    <row r="36" spans="2:2">
      <c r="B36" s="6">
        <v>44249</v>
      </c>
    </row>
    <row r="37" spans="2:2">
      <c r="B37" s="6">
        <v>44500</v>
      </c>
    </row>
    <row r="38" spans="2:2">
      <c r="B38" s="6">
        <v>44421</v>
      </c>
    </row>
    <row r="39" spans="2:2">
      <c r="B39" s="6">
        <v>45158</v>
      </c>
    </row>
    <row r="40" spans="2:2">
      <c r="B40" s="6">
        <v>44831</v>
      </c>
    </row>
    <row r="41" spans="2:2">
      <c r="B41" s="6">
        <v>45051</v>
      </c>
    </row>
    <row r="42" spans="2:2">
      <c r="B42" s="6">
        <v>44591</v>
      </c>
    </row>
    <row r="43" spans="2:2">
      <c r="B43" s="6">
        <v>44600</v>
      </c>
    </row>
    <row r="44" spans="2:2">
      <c r="B44" s="6">
        <v>44600</v>
      </c>
    </row>
    <row r="45" spans="2:2">
      <c r="B45" s="6">
        <v>44599</v>
      </c>
    </row>
    <row r="46" spans="2:2">
      <c r="B46" s="6">
        <v>44703</v>
      </c>
    </row>
    <row r="47" spans="2:2">
      <c r="B47" s="6">
        <v>44657</v>
      </c>
    </row>
    <row r="48" spans="2:2">
      <c r="B48" s="6">
        <v>44677</v>
      </c>
    </row>
    <row r="49" spans="2:2">
      <c r="B49" s="6">
        <v>44691</v>
      </c>
    </row>
    <row r="50" spans="2:2">
      <c r="B50" s="6">
        <v>44671</v>
      </c>
    </row>
    <row r="51" spans="2:2">
      <c r="B51" s="6">
        <v>44713</v>
      </c>
    </row>
    <row r="52" spans="2:2">
      <c r="B52" s="6">
        <v>45244</v>
      </c>
    </row>
    <row r="53" spans="2:2">
      <c r="B53" s="6">
        <v>44746</v>
      </c>
    </row>
    <row r="54" spans="2:2">
      <c r="B54" s="6">
        <v>44861</v>
      </c>
    </row>
    <row r="55" spans="2:2">
      <c r="B55" s="6">
        <v>44861</v>
      </c>
    </row>
    <row r="56" spans="2:2">
      <c r="B56" s="6">
        <v>44889</v>
      </c>
    </row>
    <row r="57" spans="2:2">
      <c r="B57" s="6">
        <v>44966</v>
      </c>
    </row>
    <row r="58" spans="2:2">
      <c r="B58" s="6">
        <v>45051</v>
      </c>
    </row>
    <row r="59" spans="2:2">
      <c r="B59" s="6">
        <v>45071</v>
      </c>
    </row>
    <row r="60" spans="2:2">
      <c r="B60" s="6">
        <v>45072</v>
      </c>
    </row>
    <row r="61" spans="2:2">
      <c r="B61" s="6">
        <v>45078</v>
      </c>
    </row>
    <row r="62" spans="2:2">
      <c r="B62" s="6">
        <v>45083</v>
      </c>
    </row>
    <row r="63" spans="2:2">
      <c r="B63" s="6">
        <v>45085</v>
      </c>
    </row>
    <row r="64" spans="2:2">
      <c r="B64" s="6">
        <v>45097</v>
      </c>
    </row>
    <row r="65" spans="2:2">
      <c r="B65" s="6">
        <v>45120</v>
      </c>
    </row>
    <row r="66" spans="2:2">
      <c r="B66" s="6">
        <v>45124</v>
      </c>
    </row>
    <row r="67" spans="2:2">
      <c r="B67" s="6">
        <v>45111</v>
      </c>
    </row>
    <row r="68" spans="2:2">
      <c r="B68" s="6">
        <v>45136</v>
      </c>
    </row>
    <row r="69" spans="2:2">
      <c r="B69" s="6">
        <v>45139</v>
      </c>
    </row>
    <row r="70" spans="2:2">
      <c r="B70" s="6">
        <v>45223</v>
      </c>
    </row>
    <row r="71" spans="2:2">
      <c r="B71" s="14">
        <v>44084</v>
      </c>
    </row>
    <row r="72" spans="2:2">
      <c r="B72" s="14">
        <v>43630</v>
      </c>
    </row>
    <row r="73" spans="2:2">
      <c r="B73" s="14">
        <v>45169</v>
      </c>
    </row>
    <row r="74" spans="2:2">
      <c r="B74" s="14">
        <v>44997</v>
      </c>
    </row>
    <row r="75" spans="2:2">
      <c r="B75" s="14">
        <v>45013</v>
      </c>
    </row>
    <row r="76" spans="2:2">
      <c r="B76" s="14">
        <v>43995</v>
      </c>
    </row>
    <row r="77" spans="2:2">
      <c r="B77" s="14">
        <v>44998</v>
      </c>
    </row>
    <row r="78" spans="2:2">
      <c r="B78" s="14">
        <v>44432</v>
      </c>
    </row>
    <row r="79" spans="2:2">
      <c r="B79" s="14">
        <v>44057</v>
      </c>
    </row>
    <row r="80" spans="2:2">
      <c r="B80" s="14">
        <v>44057</v>
      </c>
    </row>
    <row r="81" spans="2:2">
      <c r="B81" s="14">
        <v>44435</v>
      </c>
    </row>
    <row r="82" spans="2:2">
      <c r="B82" s="14">
        <v>44447</v>
      </c>
    </row>
    <row r="83" spans="2:2">
      <c r="B83" s="14">
        <v>44481</v>
      </c>
    </row>
    <row r="84" spans="2:2">
      <c r="B84" s="19">
        <v>45198</v>
      </c>
    </row>
    <row r="85" spans="2:2">
      <c r="B85" s="14">
        <v>45245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 List</vt:lpstr>
      <vt:lpstr>RiskFactorSS</vt:lpstr>
      <vt:lpstr>Time Distribution</vt:lpstr>
      <vt:lpstr>Primary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Zhao</dc:creator>
  <cp:keywords/>
  <dc:description/>
  <cp:lastModifiedBy>Richard Zhao</cp:lastModifiedBy>
  <cp:revision/>
  <dcterms:created xsi:type="dcterms:W3CDTF">2015-06-05T18:17:20Z</dcterms:created>
  <dcterms:modified xsi:type="dcterms:W3CDTF">2024-05-30T18:47:19Z</dcterms:modified>
  <cp:category/>
  <cp:contentStatus/>
</cp:coreProperties>
</file>