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7468F3B9-7395-46EC-9FA1-6A9C1B79C6A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Apriori" sheetId="4" r:id="rId5"/>
  </sheets>
  <definedNames>
    <definedName name="_xlnm._FilterDatabase" localSheetId="0" hidden="1">'Hasil Match'!$A$1:$AE$381</definedName>
    <definedName name="_xlnm._FilterDatabase" localSheetId="1" hidden="1">'Per Team'!$A$1:$S$761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P2" i="5"/>
  <c r="Q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P3" i="5"/>
  <c r="P4" i="5"/>
  <c r="P5" i="5"/>
  <c r="P6" i="5"/>
  <c r="P7" i="5"/>
  <c r="C31" i="5" s="1"/>
  <c r="P8" i="5"/>
  <c r="P9" i="5"/>
  <c r="P10" i="5"/>
  <c r="P11" i="5"/>
  <c r="P12" i="5"/>
  <c r="P13" i="5"/>
  <c r="P14" i="5"/>
  <c r="P15" i="5"/>
  <c r="P16" i="5"/>
  <c r="P17" i="5"/>
  <c r="P18" i="5"/>
  <c r="P19" i="5"/>
  <c r="C43" i="5" s="1"/>
  <c r="P20" i="5"/>
  <c r="P21" i="5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D25" i="5"/>
  <c r="C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C124" i="5" s="1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E118" i="5" s="1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C45" i="5" l="1"/>
  <c r="C33" i="5"/>
  <c r="E130" i="5"/>
  <c r="C44" i="5"/>
  <c r="C32" i="5"/>
  <c r="B117" i="5"/>
  <c r="F117" i="5" s="1"/>
  <c r="C123" i="5"/>
  <c r="B129" i="5"/>
  <c r="F129" i="5" s="1"/>
  <c r="D42" i="5"/>
  <c r="D30" i="5"/>
  <c r="F30" i="5" s="1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C36" i="5"/>
  <c r="E119" i="5"/>
  <c r="C125" i="5"/>
  <c r="E131" i="5"/>
  <c r="C35" i="5"/>
  <c r="D84" i="5"/>
  <c r="D113" i="5"/>
  <c r="C34" i="5"/>
  <c r="D132" i="5"/>
  <c r="D120" i="5"/>
  <c r="C42" i="5"/>
  <c r="C30" i="5"/>
  <c r="D41" i="5"/>
  <c r="D29" i="5"/>
  <c r="B125" i="5"/>
  <c r="F125" i="5" s="1"/>
  <c r="C84" i="5"/>
  <c r="C121" i="5"/>
  <c r="D131" i="5"/>
  <c r="D119" i="5"/>
  <c r="E128" i="5"/>
  <c r="E116" i="5"/>
  <c r="C41" i="5"/>
  <c r="C29" i="5"/>
  <c r="D40" i="5"/>
  <c r="D28" i="5"/>
  <c r="E35" i="5"/>
  <c r="C40" i="5"/>
  <c r="C28" i="5"/>
  <c r="D39" i="5"/>
  <c r="D27" i="5"/>
  <c r="B123" i="5"/>
  <c r="F123" i="5" s="1"/>
  <c r="C131" i="5"/>
  <c r="C119" i="5"/>
  <c r="D129" i="5"/>
  <c r="D117" i="5"/>
  <c r="E126" i="5"/>
  <c r="E114" i="5"/>
  <c r="B45" i="5"/>
  <c r="C39" i="5"/>
  <c r="C27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B43" i="5"/>
  <c r="C38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B42" i="5"/>
  <c r="C37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B40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B33" i="5"/>
  <c r="D34" i="5"/>
  <c r="B130" i="5"/>
  <c r="F130" i="5" s="1"/>
  <c r="B118" i="5"/>
  <c r="F118" i="5" s="1"/>
  <c r="D124" i="5"/>
  <c r="E113" i="5"/>
  <c r="E121" i="5"/>
  <c r="B30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B34" i="5"/>
  <c r="B44" i="5"/>
  <c r="B32" i="5"/>
  <c r="B31" i="5"/>
  <c r="D26" i="5"/>
  <c r="B41" i="5"/>
  <c r="B29" i="5"/>
  <c r="F29" i="5" s="1"/>
  <c r="E26" i="5"/>
  <c r="B28" i="5"/>
  <c r="B39" i="5"/>
  <c r="B27" i="5"/>
  <c r="B38" i="5"/>
  <c r="B26" i="5"/>
  <c r="C26" i="5"/>
  <c r="B37" i="5"/>
  <c r="B36" i="5"/>
  <c r="B35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F72" i="5" s="1"/>
  <c r="C60" i="5"/>
  <c r="C71" i="5"/>
  <c r="C59" i="5"/>
  <c r="C70" i="5"/>
  <c r="C69" i="5"/>
  <c r="C57" i="5"/>
  <c r="C68" i="5"/>
  <c r="C67" i="5"/>
  <c r="C66" i="5"/>
  <c r="F66" i="5" s="1"/>
  <c r="C65" i="5"/>
  <c r="C64" i="5"/>
  <c r="F64" i="5" s="1"/>
  <c r="C63" i="5"/>
  <c r="F63" i="5" s="1"/>
  <c r="C101" i="5"/>
  <c r="C102" i="5"/>
  <c r="F102" i="5" s="1"/>
  <c r="C100" i="5"/>
  <c r="C87" i="5"/>
  <c r="C103" i="5"/>
  <c r="C88" i="5"/>
  <c r="C93" i="5"/>
  <c r="C89" i="5"/>
  <c r="F89" i="5" s="1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42" i="5" l="1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<sst xmlns="http://schemas.openxmlformats.org/spreadsheetml/2006/main" count="8186" uniqueCount="117">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</sst>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</cellXfs>
  <cellStyles count="1">
    <cellStyle name="Normal" xfId="0" builtinId="0"/>
  </cellStyles>
  <dxfs count="44">
    <dxf>
      <numFmt numFmtId="2" formatCode="0.00"/>
    </dxf>
    <dxf>
      <numFmt numFmtId="166" formatCode="0.0"/>
    </dxf>
    <dxf>
      <numFmt numFmtId="165" formatCode="0.0000"/>
    </dxf>
    <dxf>
      <numFmt numFmtId="165" formatCode="0.0000"/>
    </dxf>
    <dxf>
      <numFmt numFmtId="2" formatCode="0.00"/>
    </dxf>
    <dxf>
      <numFmt numFmtId="167" formatCode="0.000"/>
    </dxf>
    <dxf>
      <numFmt numFmtId="165" formatCode="0.0000"/>
    </dxf>
    <dxf>
      <numFmt numFmtId="165" formatCode="0.0000"/>
    </dxf>
    <dxf>
      <numFmt numFmtId="167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2" formatCode="0.00"/>
    </dxf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2" formatCode="0.00"/>
    </dxf>
    <dxf>
      <numFmt numFmtId="167" formatCode="0.000"/>
    </dxf>
    <dxf>
      <numFmt numFmtId="165" formatCode="0.0000"/>
    </dxf>
    <dxf>
      <numFmt numFmtId="165" formatCode="0.0000"/>
    </dxf>
    <dxf>
      <numFmt numFmtId="166" formatCode="0.0"/>
    </dxf>
    <dxf>
      <numFmt numFmtId="167" formatCode="0.000"/>
    </dxf>
    <dxf>
      <numFmt numFmtId="165" formatCode="0.0000"/>
    </dxf>
    <dxf>
      <numFmt numFmtId="165" formatCode="0.0000"/>
    </dxf>
    <dxf>
      <numFmt numFmtId="166" formatCode="0.0"/>
    </dxf>
    <dxf>
      <numFmt numFmtId="2" formatCode="0.00"/>
    </dxf>
    <dxf>
      <numFmt numFmtId="166" formatCode="0.0"/>
    </dxf>
    <dxf>
      <numFmt numFmtId="165" formatCode="0.0000"/>
    </dxf>
    <dxf>
      <numFmt numFmtId="165" formatCode="0.0000"/>
    </dxf>
    <dxf>
      <numFmt numFmtId="2" formatCode="0.00"/>
    </dxf>
    <dxf>
      <numFmt numFmtId="167" formatCode="0.000"/>
    </dxf>
    <dxf>
      <numFmt numFmtId="165" formatCode="0.0000"/>
    </dxf>
    <dxf>
      <numFmt numFmtId="165" formatCode="0.0000"/>
    </dxf>
    <dxf>
      <numFmt numFmtId="167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63670486113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43">
      <pivotArea collapsedLevelsAreSubtotals="1" fieldPosition="0">
        <references count="1">
          <reference field="0" count="0"/>
        </references>
      </pivotArea>
    </format>
    <format dxfId="42">
      <pivotArea grandRow="1" outline="0" collapsedLevelsAreSubtotals="1" fieldPosition="0"/>
    </format>
    <format dxfId="30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41">
      <pivotArea collapsedLevelsAreSubtotals="1" fieldPosition="0">
        <references count="1">
          <reference field="0" count="0"/>
        </references>
      </pivotArea>
    </format>
    <format dxfId="40">
      <pivotArea grandRow="1"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workbookViewId="0">
      <selection activeCell="M11" sqref="M11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725" workbookViewId="0">
      <selection activeCell="D1" sqref="D1:S761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AB66" t="str">
        <f t="shared" ref="AB66:AB129" si="3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4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5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AB67" t="str">
        <f t="shared" si="3"/>
        <v>Normal</v>
      </c>
      <c r="AC67" t="str">
        <f t="shared" si="4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5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AB68" t="str">
        <f t="shared" si="3"/>
        <v>Normal</v>
      </c>
      <c r="AC68" t="str">
        <f t="shared" si="4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5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AB69" t="str">
        <f t="shared" si="3"/>
        <v>Normal</v>
      </c>
      <c r="AC69" t="str">
        <f t="shared" si="4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5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AB70" t="str">
        <f t="shared" si="3"/>
        <v>Normal</v>
      </c>
      <c r="AC70" t="str">
        <f t="shared" si="4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5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AB71" t="str">
        <f t="shared" si="3"/>
        <v>Normal</v>
      </c>
      <c r="AC71" t="str">
        <f t="shared" si="4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5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AB72" t="str">
        <f t="shared" si="3"/>
        <v>Normal</v>
      </c>
      <c r="AC72" t="str">
        <f t="shared" si="4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5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AB73" t="str">
        <f t="shared" si="3"/>
        <v>Normal</v>
      </c>
      <c r="AC73" t="str">
        <f t="shared" si="4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5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AB74" t="str">
        <f t="shared" si="3"/>
        <v>Normal</v>
      </c>
      <c r="AC74" t="str">
        <f t="shared" si="4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5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AB75" t="str">
        <f t="shared" si="3"/>
        <v>Normal</v>
      </c>
      <c r="AC75" t="str">
        <f t="shared" si="4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5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AB76" t="str">
        <f t="shared" si="3"/>
        <v>Normal</v>
      </c>
      <c r="AC76" t="str">
        <f t="shared" si="4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5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AB77" t="str">
        <f t="shared" si="3"/>
        <v>Normal</v>
      </c>
      <c r="AC77" t="str">
        <f t="shared" si="4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5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AB78" t="str">
        <f t="shared" si="3"/>
        <v>Normal</v>
      </c>
      <c r="AC78" t="str">
        <f t="shared" si="4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5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AB79" t="str">
        <f t="shared" si="3"/>
        <v>Normal</v>
      </c>
      <c r="AC79" t="str">
        <f t="shared" si="4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5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AB80" t="str">
        <f t="shared" si="3"/>
        <v>Normal</v>
      </c>
      <c r="AC80" t="str">
        <f t="shared" si="4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5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AB81" t="str">
        <f t="shared" si="3"/>
        <v>Normal</v>
      </c>
      <c r="AC81" t="str">
        <f t="shared" si="4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5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AB82" t="str">
        <f t="shared" si="3"/>
        <v>Normal</v>
      </c>
      <c r="AC82" t="str">
        <f t="shared" si="4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5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AB83" t="str">
        <f t="shared" si="3"/>
        <v>Normal</v>
      </c>
      <c r="AC83" t="str">
        <f t="shared" si="4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5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AB84" t="str">
        <f t="shared" si="3"/>
        <v>Normal</v>
      </c>
      <c r="AC84" t="str">
        <f t="shared" si="4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5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AB85" t="str">
        <f t="shared" si="3"/>
        <v>Normal</v>
      </c>
      <c r="AC85" t="str">
        <f t="shared" si="4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5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AB86" t="str">
        <f t="shared" si="3"/>
        <v>Normal</v>
      </c>
      <c r="AC86" t="str">
        <f t="shared" si="4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5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AB87" t="str">
        <f t="shared" si="3"/>
        <v>Normal</v>
      </c>
      <c r="AC87" t="str">
        <f t="shared" si="4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5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AB88" t="str">
        <f t="shared" si="3"/>
        <v>Normal</v>
      </c>
      <c r="AC88" t="str">
        <f t="shared" si="4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5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AB89" t="str">
        <f t="shared" si="3"/>
        <v>Normal</v>
      </c>
      <c r="AC89" t="str">
        <f t="shared" si="4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5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AB90" t="str">
        <f t="shared" si="3"/>
        <v>Normal</v>
      </c>
      <c r="AC90" t="str">
        <f t="shared" si="4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5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AB91" t="str">
        <f t="shared" si="3"/>
        <v>Normal</v>
      </c>
      <c r="AC91" t="str">
        <f t="shared" si="4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5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AB92" t="str">
        <f t="shared" si="3"/>
        <v>Normal</v>
      </c>
      <c r="AC92" t="str">
        <f t="shared" si="4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5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AB93" t="str">
        <f t="shared" si="3"/>
        <v>Normal</v>
      </c>
      <c r="AC93" t="str">
        <f t="shared" si="4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5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AB94" t="str">
        <f t="shared" si="3"/>
        <v>Normal</v>
      </c>
      <c r="AC94" t="str">
        <f t="shared" si="4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5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AB95" t="str">
        <f t="shared" si="3"/>
        <v>Normal</v>
      </c>
      <c r="AC95" t="str">
        <f t="shared" si="4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5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AB96" t="str">
        <f t="shared" si="3"/>
        <v>Normal</v>
      </c>
      <c r="AC96" t="str">
        <f t="shared" si="4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5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AB97" t="str">
        <f t="shared" si="3"/>
        <v>Normal</v>
      </c>
      <c r="AC97" t="str">
        <f t="shared" si="4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5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AB98" t="str">
        <f t="shared" si="3"/>
        <v>Normal</v>
      </c>
      <c r="AC98" t="str">
        <f t="shared" si="4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5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AB99" t="str">
        <f t="shared" si="3"/>
        <v>Normal</v>
      </c>
      <c r="AC99" t="str">
        <f t="shared" si="4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5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AB100" t="str">
        <f t="shared" si="3"/>
        <v>Normal</v>
      </c>
      <c r="AC100" t="str">
        <f t="shared" si="4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5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AB101" t="str">
        <f t="shared" si="3"/>
        <v>Normal</v>
      </c>
      <c r="AC101" t="str">
        <f t="shared" si="4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5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AB102" t="str">
        <f t="shared" si="3"/>
        <v>Normal</v>
      </c>
      <c r="AC102" t="str">
        <f t="shared" si="4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5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AB103" t="str">
        <f t="shared" si="3"/>
        <v>Normal</v>
      </c>
      <c r="AC103" t="str">
        <f t="shared" si="4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5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AB104" t="str">
        <f t="shared" si="3"/>
        <v>Normal</v>
      </c>
      <c r="AC104" t="str">
        <f t="shared" si="4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5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AB105" t="str">
        <f t="shared" si="3"/>
        <v>Normal</v>
      </c>
      <c r="AC105" t="str">
        <f t="shared" si="4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5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AB106" t="str">
        <f t="shared" si="3"/>
        <v>Normal</v>
      </c>
      <c r="AC106" t="str">
        <f t="shared" si="4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5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AB107" t="str">
        <f t="shared" si="3"/>
        <v>Normal</v>
      </c>
      <c r="AC107" t="str">
        <f t="shared" si="4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5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AB108" t="str">
        <f t="shared" si="3"/>
        <v>Normal</v>
      </c>
      <c r="AC108" t="str">
        <f t="shared" si="4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5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AB109" t="str">
        <f t="shared" si="3"/>
        <v>Normal</v>
      </c>
      <c r="AC109" t="str">
        <f t="shared" si="4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5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AB110" t="str">
        <f t="shared" si="3"/>
        <v>Normal</v>
      </c>
      <c r="AC110" t="str">
        <f t="shared" si="4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5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AB111" t="str">
        <f t="shared" si="3"/>
        <v>Normal</v>
      </c>
      <c r="AC111" t="str">
        <f t="shared" si="4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5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AB112" t="str">
        <f t="shared" si="3"/>
        <v>Normal</v>
      </c>
      <c r="AC112" t="str">
        <f t="shared" si="4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5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AB113" t="str">
        <f t="shared" si="3"/>
        <v>Normal</v>
      </c>
      <c r="AC113" t="str">
        <f t="shared" si="4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5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AB114" t="str">
        <f t="shared" si="3"/>
        <v>Normal</v>
      </c>
      <c r="AC114" t="str">
        <f t="shared" si="4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5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AB115" t="str">
        <f t="shared" si="3"/>
        <v>Normal</v>
      </c>
      <c r="AC115" t="str">
        <f t="shared" si="4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5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AB116" t="str">
        <f t="shared" si="3"/>
        <v>Normal</v>
      </c>
      <c r="AC116" t="str">
        <f t="shared" si="4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5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AB117" t="str">
        <f t="shared" si="3"/>
        <v>Normal</v>
      </c>
      <c r="AC117" t="str">
        <f t="shared" si="4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5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AB118" t="str">
        <f t="shared" si="3"/>
        <v>Normal</v>
      </c>
      <c r="AC118" t="str">
        <f t="shared" si="4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5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AB119" t="str">
        <f t="shared" si="3"/>
        <v>Normal</v>
      </c>
      <c r="AC119" t="str">
        <f t="shared" si="4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5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AB120" t="str">
        <f t="shared" si="3"/>
        <v>Normal</v>
      </c>
      <c r="AC120" t="str">
        <f t="shared" si="4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5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AB121" t="str">
        <f t="shared" si="3"/>
        <v>Normal</v>
      </c>
      <c r="AC121" t="str">
        <f t="shared" si="4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5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AB122" t="str">
        <f t="shared" si="3"/>
        <v>Normal</v>
      </c>
      <c r="AC122" t="str">
        <f t="shared" si="4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5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AB123" t="str">
        <f t="shared" si="3"/>
        <v>Normal</v>
      </c>
      <c r="AC123" t="str">
        <f t="shared" si="4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5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AB124" t="str">
        <f t="shared" si="3"/>
        <v>Normal</v>
      </c>
      <c r="AC124" t="str">
        <f t="shared" si="4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5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AB125" t="str">
        <f t="shared" si="3"/>
        <v>Normal</v>
      </c>
      <c r="AC125" t="str">
        <f t="shared" si="4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5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AB126" t="str">
        <f t="shared" si="3"/>
        <v>Normal</v>
      </c>
      <c r="AC126" t="str">
        <f t="shared" si="4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5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AB127" t="str">
        <f t="shared" si="3"/>
        <v>Normal</v>
      </c>
      <c r="AC127" t="str">
        <f t="shared" si="4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5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AB128" t="str">
        <f t="shared" si="3"/>
        <v>Normal</v>
      </c>
      <c r="AC128" t="str">
        <f t="shared" si="4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5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AB129" t="str">
        <f t="shared" si="3"/>
        <v>Normal</v>
      </c>
      <c r="AC129" t="str">
        <f t="shared" si="4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5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AB130" t="str">
        <f t="shared" ref="AB130:AB193" si="6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7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8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AB131" t="str">
        <f t="shared" si="6"/>
        <v>Normal</v>
      </c>
      <c r="AC131" t="str">
        <f t="shared" si="7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8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AB132" t="str">
        <f t="shared" si="6"/>
        <v>Normal</v>
      </c>
      <c r="AC132" t="str">
        <f t="shared" si="7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8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AB133" t="str">
        <f t="shared" si="6"/>
        <v>Normal</v>
      </c>
      <c r="AC133" t="str">
        <f t="shared" si="7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8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AB134" t="str">
        <f t="shared" si="6"/>
        <v>Normal</v>
      </c>
      <c r="AC134" t="str">
        <f t="shared" si="7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8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AB135" t="str">
        <f t="shared" si="6"/>
        <v>Normal</v>
      </c>
      <c r="AC135" t="str">
        <f t="shared" si="7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8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AB136" t="str">
        <f t="shared" si="6"/>
        <v>Normal</v>
      </c>
      <c r="AC136" t="str">
        <f t="shared" si="7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8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AB137" t="str">
        <f t="shared" si="6"/>
        <v>Normal</v>
      </c>
      <c r="AC137" t="str">
        <f t="shared" si="7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8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AB138" t="str">
        <f t="shared" si="6"/>
        <v>Normal</v>
      </c>
      <c r="AC138" t="str">
        <f t="shared" si="7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8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AB139" t="str">
        <f t="shared" si="6"/>
        <v>Normal</v>
      </c>
      <c r="AC139" t="str">
        <f t="shared" si="7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8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AB140" t="str">
        <f t="shared" si="6"/>
        <v>Normal</v>
      </c>
      <c r="AC140" t="str">
        <f t="shared" si="7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8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AB141" t="str">
        <f t="shared" si="6"/>
        <v>Normal</v>
      </c>
      <c r="AC141" t="str">
        <f t="shared" si="7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8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AB142" t="str">
        <f t="shared" si="6"/>
        <v>Normal</v>
      </c>
      <c r="AC142" t="str">
        <f t="shared" si="7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8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AB143" t="str">
        <f t="shared" si="6"/>
        <v>Normal</v>
      </c>
      <c r="AC143" t="str">
        <f t="shared" si="7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8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AB144" t="str">
        <f t="shared" si="6"/>
        <v>Normal</v>
      </c>
      <c r="AC144" t="str">
        <f t="shared" si="7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8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AB145" t="str">
        <f t="shared" si="6"/>
        <v>Normal</v>
      </c>
      <c r="AC145" t="str">
        <f t="shared" si="7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8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AB146" t="str">
        <f t="shared" si="6"/>
        <v>Normal</v>
      </c>
      <c r="AC146" t="str">
        <f t="shared" si="7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8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AB147" t="str">
        <f t="shared" si="6"/>
        <v>Normal</v>
      </c>
      <c r="AC147" t="str">
        <f t="shared" si="7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8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AB148" t="str">
        <f t="shared" si="6"/>
        <v>Normal</v>
      </c>
      <c r="AC148" t="str">
        <f t="shared" si="7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8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AB149" t="str">
        <f t="shared" si="6"/>
        <v>Normal</v>
      </c>
      <c r="AC149" t="str">
        <f t="shared" si="7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8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AB150" t="str">
        <f t="shared" si="6"/>
        <v>Normal</v>
      </c>
      <c r="AC150" t="str">
        <f t="shared" si="7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8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AB151" t="str">
        <f t="shared" si="6"/>
        <v>Normal</v>
      </c>
      <c r="AC151" t="str">
        <f t="shared" si="7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8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AB152" t="str">
        <f t="shared" si="6"/>
        <v>Normal</v>
      </c>
      <c r="AC152" t="str">
        <f t="shared" si="7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8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AB153" t="str">
        <f t="shared" si="6"/>
        <v>Normal</v>
      </c>
      <c r="AC153" t="str">
        <f t="shared" si="7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8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AB154" t="str">
        <f t="shared" si="6"/>
        <v>Normal</v>
      </c>
      <c r="AC154" t="str">
        <f t="shared" si="7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8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AB155" t="str">
        <f t="shared" si="6"/>
        <v>Normal</v>
      </c>
      <c r="AC155" t="str">
        <f t="shared" si="7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8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AB156" t="str">
        <f t="shared" si="6"/>
        <v>Normal</v>
      </c>
      <c r="AC156" t="str">
        <f t="shared" si="7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8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AB157" t="str">
        <f t="shared" si="6"/>
        <v>Normal</v>
      </c>
      <c r="AC157" t="str">
        <f t="shared" si="7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8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AB158" t="str">
        <f t="shared" si="6"/>
        <v>Normal</v>
      </c>
      <c r="AC158" t="str">
        <f t="shared" si="7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8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AB159" t="str">
        <f t="shared" si="6"/>
        <v>Normal</v>
      </c>
      <c r="AC159" t="str">
        <f t="shared" si="7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8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AB160" t="str">
        <f t="shared" si="6"/>
        <v>Normal</v>
      </c>
      <c r="AC160" t="str">
        <f t="shared" si="7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8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AB161" t="str">
        <f t="shared" si="6"/>
        <v>Normal</v>
      </c>
      <c r="AC161" t="str">
        <f t="shared" si="7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8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AB162" t="str">
        <f t="shared" si="6"/>
        <v>Normal</v>
      </c>
      <c r="AC162" t="str">
        <f t="shared" si="7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8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AB163" t="str">
        <f t="shared" si="6"/>
        <v>Normal</v>
      </c>
      <c r="AC163" t="str">
        <f t="shared" si="7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8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AB164" t="str">
        <f t="shared" si="6"/>
        <v>Normal</v>
      </c>
      <c r="AC164" t="str">
        <f t="shared" si="7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8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AB165" t="str">
        <f t="shared" si="6"/>
        <v>Normal</v>
      </c>
      <c r="AC165" t="str">
        <f t="shared" si="7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8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AB166" t="str">
        <f t="shared" si="6"/>
        <v>Normal</v>
      </c>
      <c r="AC166" t="str">
        <f t="shared" si="7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8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AB167" t="str">
        <f t="shared" si="6"/>
        <v>Normal</v>
      </c>
      <c r="AC167" t="str">
        <f t="shared" si="7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8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AB168" t="str">
        <f t="shared" si="6"/>
        <v>Normal</v>
      </c>
      <c r="AC168" t="str">
        <f t="shared" si="7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8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AB169" t="str">
        <f t="shared" si="6"/>
        <v>Normal</v>
      </c>
      <c r="AC169" t="str">
        <f t="shared" si="7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8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AB170" t="str">
        <f t="shared" si="6"/>
        <v>Normal</v>
      </c>
      <c r="AC170" t="str">
        <f t="shared" si="7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8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AB171" t="str">
        <f t="shared" si="6"/>
        <v>Normal</v>
      </c>
      <c r="AC171" t="str">
        <f t="shared" si="7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8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AB172" t="str">
        <f t="shared" si="6"/>
        <v>Normal</v>
      </c>
      <c r="AC172" t="str">
        <f t="shared" si="7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8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AB173" t="str">
        <f t="shared" si="6"/>
        <v>Normal</v>
      </c>
      <c r="AC173" t="str">
        <f t="shared" si="7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8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AB174" t="str">
        <f t="shared" si="6"/>
        <v>Normal</v>
      </c>
      <c r="AC174" t="str">
        <f t="shared" si="7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8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AB175" t="str">
        <f t="shared" si="6"/>
        <v>Normal</v>
      </c>
      <c r="AC175" t="str">
        <f t="shared" si="7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8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AB176" t="str">
        <f t="shared" si="6"/>
        <v>Normal</v>
      </c>
      <c r="AC176" t="str">
        <f t="shared" si="7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8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AB177" t="str">
        <f t="shared" si="6"/>
        <v>Normal</v>
      </c>
      <c r="AC177" t="str">
        <f t="shared" si="7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8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AB178" t="str">
        <f t="shared" si="6"/>
        <v>Normal</v>
      </c>
      <c r="AC178" t="str">
        <f t="shared" si="7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8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AB179" t="str">
        <f t="shared" si="6"/>
        <v>Normal</v>
      </c>
      <c r="AC179" t="str">
        <f t="shared" si="7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8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AB180" t="str">
        <f t="shared" si="6"/>
        <v>Normal</v>
      </c>
      <c r="AC180" t="str">
        <f t="shared" si="7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8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AB181" t="str">
        <f t="shared" si="6"/>
        <v>Normal</v>
      </c>
      <c r="AC181" t="str">
        <f t="shared" si="7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8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AB182" t="str">
        <f t="shared" si="6"/>
        <v>Normal</v>
      </c>
      <c r="AC182" t="str">
        <f t="shared" si="7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8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AB183" t="str">
        <f t="shared" si="6"/>
        <v>Normal</v>
      </c>
      <c r="AC183" t="str">
        <f t="shared" si="7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8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AB184" t="str">
        <f t="shared" si="6"/>
        <v>Normal</v>
      </c>
      <c r="AC184" t="str">
        <f t="shared" si="7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8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AB185" t="str">
        <f t="shared" si="6"/>
        <v>Normal</v>
      </c>
      <c r="AC185" t="str">
        <f t="shared" si="7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8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AB186" t="str">
        <f t="shared" si="6"/>
        <v>Normal</v>
      </c>
      <c r="AC186" t="str">
        <f t="shared" si="7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8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AB187" t="str">
        <f t="shared" si="6"/>
        <v>Normal</v>
      </c>
      <c r="AC187" t="str">
        <f t="shared" si="7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8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AB188" t="str">
        <f t="shared" si="6"/>
        <v>Normal</v>
      </c>
      <c r="AC188" t="str">
        <f t="shared" si="7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8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AB189" t="str">
        <f t="shared" si="6"/>
        <v>Normal</v>
      </c>
      <c r="AC189" t="str">
        <f t="shared" si="7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8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AB190" t="str">
        <f t="shared" si="6"/>
        <v>Normal</v>
      </c>
      <c r="AC190" t="str">
        <f t="shared" si="7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8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AB191" t="str">
        <f t="shared" si="6"/>
        <v>Normal</v>
      </c>
      <c r="AC191" t="str">
        <f t="shared" si="7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8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AB192" t="str">
        <f t="shared" si="6"/>
        <v>Normal</v>
      </c>
      <c r="AC192" t="str">
        <f t="shared" si="7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8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AB193" t="str">
        <f t="shared" si="6"/>
        <v>Normal</v>
      </c>
      <c r="AC193" t="str">
        <f t="shared" si="7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8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AB194" t="str">
        <f t="shared" ref="AB194:AB257" si="9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0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1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AB195" t="str">
        <f t="shared" si="9"/>
        <v>Normal</v>
      </c>
      <c r="AC195" t="str">
        <f t="shared" si="10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1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AB196" t="str">
        <f t="shared" si="9"/>
        <v>Normal</v>
      </c>
      <c r="AC196" t="str">
        <f t="shared" si="10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1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AB197" t="str">
        <f t="shared" si="9"/>
        <v>Normal</v>
      </c>
      <c r="AC197" t="str">
        <f t="shared" si="10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1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AB198" t="str">
        <f t="shared" si="9"/>
        <v>Normal</v>
      </c>
      <c r="AC198" t="str">
        <f t="shared" si="10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1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AB199" t="str">
        <f t="shared" si="9"/>
        <v>Normal</v>
      </c>
      <c r="AC199" t="str">
        <f t="shared" si="10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1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AB200" t="str">
        <f t="shared" si="9"/>
        <v>Normal</v>
      </c>
      <c r="AC200" t="str">
        <f t="shared" si="10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1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AB201" t="str">
        <f t="shared" si="9"/>
        <v>Normal</v>
      </c>
      <c r="AC201" t="str">
        <f t="shared" si="10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1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AB202" t="str">
        <f t="shared" si="9"/>
        <v>Normal</v>
      </c>
      <c r="AC202" t="str">
        <f t="shared" si="10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1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AB203" t="str">
        <f t="shared" si="9"/>
        <v>Normal</v>
      </c>
      <c r="AC203" t="str">
        <f t="shared" si="10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1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AB204" t="str">
        <f t="shared" si="9"/>
        <v>Normal</v>
      </c>
      <c r="AC204" t="str">
        <f t="shared" si="10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1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AB205" t="str">
        <f t="shared" si="9"/>
        <v>Normal</v>
      </c>
      <c r="AC205" t="str">
        <f t="shared" si="10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1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AB206" t="str">
        <f t="shared" si="9"/>
        <v>Normal</v>
      </c>
      <c r="AC206" t="str">
        <f t="shared" si="10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1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AB207" t="str">
        <f t="shared" si="9"/>
        <v>Normal</v>
      </c>
      <c r="AC207" t="str">
        <f t="shared" si="10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1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AB208" t="str">
        <f t="shared" si="9"/>
        <v>Normal</v>
      </c>
      <c r="AC208" t="str">
        <f t="shared" si="10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1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AB209" t="str">
        <f t="shared" si="9"/>
        <v>Normal</v>
      </c>
      <c r="AC209" t="str">
        <f t="shared" si="10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1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AB210" t="str">
        <f t="shared" si="9"/>
        <v>Normal</v>
      </c>
      <c r="AC210" t="str">
        <f t="shared" si="10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1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AB211" t="str">
        <f t="shared" si="9"/>
        <v>Normal</v>
      </c>
      <c r="AC211" t="str">
        <f t="shared" si="10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1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AB212" t="str">
        <f t="shared" si="9"/>
        <v>Normal</v>
      </c>
      <c r="AC212" t="str">
        <f t="shared" si="10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1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AB213" t="str">
        <f t="shared" si="9"/>
        <v>Normal</v>
      </c>
      <c r="AC213" t="str">
        <f t="shared" si="10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1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AB214" t="str">
        <f t="shared" si="9"/>
        <v>Normal</v>
      </c>
      <c r="AC214" t="str">
        <f t="shared" si="10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1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AB215" t="str">
        <f t="shared" si="9"/>
        <v>Normal</v>
      </c>
      <c r="AC215" t="str">
        <f t="shared" si="10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1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AB216" t="str">
        <f t="shared" si="9"/>
        <v>Normal</v>
      </c>
      <c r="AC216" t="str">
        <f t="shared" si="10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1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AB217" t="str">
        <f t="shared" si="9"/>
        <v>Normal</v>
      </c>
      <c r="AC217" t="str">
        <f t="shared" si="10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1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AB218" t="str">
        <f t="shared" si="9"/>
        <v>Normal</v>
      </c>
      <c r="AC218" t="str">
        <f t="shared" si="10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1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AB219" t="str">
        <f t="shared" si="9"/>
        <v>Normal</v>
      </c>
      <c r="AC219" t="str">
        <f t="shared" si="10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1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AB220" t="str">
        <f t="shared" si="9"/>
        <v>Normal</v>
      </c>
      <c r="AC220" t="str">
        <f t="shared" si="10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1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AB221" t="str">
        <f t="shared" si="9"/>
        <v>Normal</v>
      </c>
      <c r="AC221" t="str">
        <f t="shared" si="10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1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AB222" t="str">
        <f t="shared" si="9"/>
        <v>Normal</v>
      </c>
      <c r="AC222" t="str">
        <f t="shared" si="10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1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AB223" t="str">
        <f t="shared" si="9"/>
        <v>Normal</v>
      </c>
      <c r="AC223" t="str">
        <f t="shared" si="10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1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AB224" t="str">
        <f t="shared" si="9"/>
        <v>Normal</v>
      </c>
      <c r="AC224" t="str">
        <f t="shared" si="10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1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AB225" t="str">
        <f t="shared" si="9"/>
        <v>Normal</v>
      </c>
      <c r="AC225" t="str">
        <f t="shared" si="10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1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AB226" t="str">
        <f t="shared" si="9"/>
        <v>Normal</v>
      </c>
      <c r="AC226" t="str">
        <f t="shared" si="10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1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AB227" t="str">
        <f t="shared" si="9"/>
        <v>Normal</v>
      </c>
      <c r="AC227" t="str">
        <f t="shared" si="10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1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AB228" t="str">
        <f t="shared" si="9"/>
        <v>Normal</v>
      </c>
      <c r="AC228" t="str">
        <f t="shared" si="10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1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AB229" t="str">
        <f t="shared" si="9"/>
        <v>Normal</v>
      </c>
      <c r="AC229" t="str">
        <f t="shared" si="10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1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AB230" t="str">
        <f t="shared" si="9"/>
        <v>Normal</v>
      </c>
      <c r="AC230" t="str">
        <f t="shared" si="10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1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AB231" t="str">
        <f t="shared" si="9"/>
        <v>Normal</v>
      </c>
      <c r="AC231" t="str">
        <f t="shared" si="10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1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AB232" t="str">
        <f t="shared" si="9"/>
        <v>Normal</v>
      </c>
      <c r="AC232" t="str">
        <f t="shared" si="10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1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AB233" t="str">
        <f t="shared" si="9"/>
        <v>Normal</v>
      </c>
      <c r="AC233" t="str">
        <f t="shared" si="10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1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AB234" t="str">
        <f t="shared" si="9"/>
        <v>Normal</v>
      </c>
      <c r="AC234" t="str">
        <f t="shared" si="10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1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AB235" t="str">
        <f t="shared" si="9"/>
        <v>Normal</v>
      </c>
      <c r="AC235" t="str">
        <f t="shared" si="10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1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AB236" t="str">
        <f t="shared" si="9"/>
        <v>Normal</v>
      </c>
      <c r="AC236" t="str">
        <f t="shared" si="10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1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AB237" t="str">
        <f t="shared" si="9"/>
        <v>Normal</v>
      </c>
      <c r="AC237" t="str">
        <f t="shared" si="10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1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AB238" t="str">
        <f t="shared" si="9"/>
        <v>Normal</v>
      </c>
      <c r="AC238" t="str">
        <f t="shared" si="10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1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AB239" t="str">
        <f t="shared" si="9"/>
        <v>Normal</v>
      </c>
      <c r="AC239" t="str">
        <f t="shared" si="10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1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AB240" t="str">
        <f t="shared" si="9"/>
        <v>Normal</v>
      </c>
      <c r="AC240" t="str">
        <f t="shared" si="10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1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AB241" t="str">
        <f t="shared" si="9"/>
        <v>Normal</v>
      </c>
      <c r="AC241" t="str">
        <f t="shared" si="10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1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AB242" t="str">
        <f t="shared" si="9"/>
        <v>Normal</v>
      </c>
      <c r="AC242" t="str">
        <f t="shared" si="10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1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AB243" t="str">
        <f t="shared" si="9"/>
        <v>Normal</v>
      </c>
      <c r="AC243" t="str">
        <f t="shared" si="10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1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AB244" t="str">
        <f t="shared" si="9"/>
        <v>Normal</v>
      </c>
      <c r="AC244" t="str">
        <f t="shared" si="10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1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AB245" t="str">
        <f t="shared" si="9"/>
        <v>Normal</v>
      </c>
      <c r="AC245" t="str">
        <f t="shared" si="10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1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AB246" t="str">
        <f t="shared" si="9"/>
        <v>Normal</v>
      </c>
      <c r="AC246" t="str">
        <f t="shared" si="10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1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AB247" t="str">
        <f t="shared" si="9"/>
        <v>Normal</v>
      </c>
      <c r="AC247" t="str">
        <f t="shared" si="10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1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AB248" t="str">
        <f t="shared" si="9"/>
        <v>Normal</v>
      </c>
      <c r="AC248" t="str">
        <f t="shared" si="10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1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AB249" t="str">
        <f t="shared" si="9"/>
        <v>Normal</v>
      </c>
      <c r="AC249" t="str">
        <f t="shared" si="10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1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AB250" t="str">
        <f t="shared" si="9"/>
        <v>Normal</v>
      </c>
      <c r="AC250" t="str">
        <f t="shared" si="10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1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AB251" t="str">
        <f t="shared" si="9"/>
        <v>Normal</v>
      </c>
      <c r="AC251" t="str">
        <f t="shared" si="10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1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AB252" t="str">
        <f t="shared" si="9"/>
        <v>Normal</v>
      </c>
      <c r="AC252" t="str">
        <f t="shared" si="10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1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AB253" t="str">
        <f t="shared" si="9"/>
        <v>Normal</v>
      </c>
      <c r="AC253" t="str">
        <f t="shared" si="10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1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AB254" t="str">
        <f t="shared" si="9"/>
        <v>Normal</v>
      </c>
      <c r="AC254" t="str">
        <f t="shared" si="10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1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AB255" t="str">
        <f t="shared" si="9"/>
        <v>Normal</v>
      </c>
      <c r="AC255" t="str">
        <f t="shared" si="10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1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AB256" t="str">
        <f t="shared" si="9"/>
        <v>Normal</v>
      </c>
      <c r="AC256" t="str">
        <f t="shared" si="10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1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AB257" t="str">
        <f t="shared" si="9"/>
        <v>Normal</v>
      </c>
      <c r="AC257" t="str">
        <f t="shared" si="10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1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AB258" t="str">
        <f t="shared" ref="AB258:AB321" si="12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3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4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AB259" t="str">
        <f t="shared" si="12"/>
        <v>Normal</v>
      </c>
      <c r="AC259" t="str">
        <f t="shared" si="13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4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AB260" t="str">
        <f t="shared" si="12"/>
        <v>Normal</v>
      </c>
      <c r="AC260" t="str">
        <f t="shared" si="13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4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AB261" t="str">
        <f t="shared" si="12"/>
        <v>Normal</v>
      </c>
      <c r="AC261" t="str">
        <f t="shared" si="13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4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AB262" t="str">
        <f t="shared" si="12"/>
        <v>Normal</v>
      </c>
      <c r="AC262" t="str">
        <f t="shared" si="13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4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AB263" t="str">
        <f t="shared" si="12"/>
        <v>Normal</v>
      </c>
      <c r="AC263" t="str">
        <f t="shared" si="13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4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AB264" t="str">
        <f t="shared" si="12"/>
        <v>Normal</v>
      </c>
      <c r="AC264" t="str">
        <f t="shared" si="13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4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AB265" t="str">
        <f t="shared" si="12"/>
        <v>Normal</v>
      </c>
      <c r="AC265" t="str">
        <f t="shared" si="13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4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AB266" t="str">
        <f t="shared" si="12"/>
        <v>Normal</v>
      </c>
      <c r="AC266" t="str">
        <f t="shared" si="13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4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AB267" t="str">
        <f t="shared" si="12"/>
        <v>Normal</v>
      </c>
      <c r="AC267" t="str">
        <f t="shared" si="13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4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AB268" t="str">
        <f t="shared" si="12"/>
        <v>Normal</v>
      </c>
      <c r="AC268" t="str">
        <f t="shared" si="13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4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AB269" t="str">
        <f t="shared" si="12"/>
        <v>Normal</v>
      </c>
      <c r="AC269" t="str">
        <f t="shared" si="13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4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AB270" t="str">
        <f t="shared" si="12"/>
        <v>Normal</v>
      </c>
      <c r="AC270" t="str">
        <f t="shared" si="13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4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AB271" t="str">
        <f t="shared" si="12"/>
        <v>Normal</v>
      </c>
      <c r="AC271" t="str">
        <f t="shared" si="13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4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AB272" t="str">
        <f t="shared" si="12"/>
        <v>Normal</v>
      </c>
      <c r="AC272" t="str">
        <f t="shared" si="13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4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AB273" t="str">
        <f t="shared" si="12"/>
        <v>Normal</v>
      </c>
      <c r="AC273" t="str">
        <f t="shared" si="13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4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AB274" t="str">
        <f t="shared" si="12"/>
        <v>Normal</v>
      </c>
      <c r="AC274" t="str">
        <f t="shared" si="13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4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AB275" t="str">
        <f t="shared" si="12"/>
        <v>Normal</v>
      </c>
      <c r="AC275" t="str">
        <f t="shared" si="13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4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AB276" t="str">
        <f t="shared" si="12"/>
        <v>Normal</v>
      </c>
      <c r="AC276" t="str">
        <f t="shared" si="13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4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AB277" t="str">
        <f t="shared" si="12"/>
        <v>Normal</v>
      </c>
      <c r="AC277" t="str">
        <f t="shared" si="13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4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AB278" t="str">
        <f t="shared" si="12"/>
        <v>Normal</v>
      </c>
      <c r="AC278" t="str">
        <f t="shared" si="13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4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AB279" t="str">
        <f t="shared" si="12"/>
        <v>Normal</v>
      </c>
      <c r="AC279" t="str">
        <f t="shared" si="13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4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AB280" t="str">
        <f t="shared" si="12"/>
        <v>Normal</v>
      </c>
      <c r="AC280" t="str">
        <f t="shared" si="13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4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AB281" t="str">
        <f t="shared" si="12"/>
        <v>Normal</v>
      </c>
      <c r="AC281" t="str">
        <f t="shared" si="13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4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AB282" t="str">
        <f t="shared" si="12"/>
        <v>Normal</v>
      </c>
      <c r="AC282" t="str">
        <f t="shared" si="13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4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AB283" t="str">
        <f t="shared" si="12"/>
        <v>Normal</v>
      </c>
      <c r="AC283" t="str">
        <f t="shared" si="13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4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AB284" t="str">
        <f t="shared" si="12"/>
        <v>Normal</v>
      </c>
      <c r="AC284" t="str">
        <f t="shared" si="13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4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AB285" t="str">
        <f t="shared" si="12"/>
        <v>Normal</v>
      </c>
      <c r="AC285" t="str">
        <f t="shared" si="13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4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AB286" t="str">
        <f t="shared" si="12"/>
        <v>Normal</v>
      </c>
      <c r="AC286" t="str">
        <f t="shared" si="13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4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AB287" t="str">
        <f t="shared" si="12"/>
        <v>Normal</v>
      </c>
      <c r="AC287" t="str">
        <f t="shared" si="13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4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AB288" t="str">
        <f t="shared" si="12"/>
        <v>Normal</v>
      </c>
      <c r="AC288" t="str">
        <f t="shared" si="13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4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AB289" t="str">
        <f t="shared" si="12"/>
        <v>Normal</v>
      </c>
      <c r="AC289" t="str">
        <f t="shared" si="13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4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AB290" t="str">
        <f t="shared" si="12"/>
        <v>Normal</v>
      </c>
      <c r="AC290" t="str">
        <f t="shared" si="13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4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AB291" t="str">
        <f t="shared" si="12"/>
        <v>Normal</v>
      </c>
      <c r="AC291" t="str">
        <f t="shared" si="13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4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AB292" t="str">
        <f t="shared" si="12"/>
        <v>Normal</v>
      </c>
      <c r="AC292" t="str">
        <f t="shared" si="13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4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AB293" t="str">
        <f t="shared" si="12"/>
        <v>Normal</v>
      </c>
      <c r="AC293" t="str">
        <f t="shared" si="13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4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AB294" t="str">
        <f t="shared" si="12"/>
        <v>Normal</v>
      </c>
      <c r="AC294" t="str">
        <f t="shared" si="13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4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AB295" t="str">
        <f t="shared" si="12"/>
        <v>Normal</v>
      </c>
      <c r="AC295" t="str">
        <f t="shared" si="13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4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AB296" t="str">
        <f t="shared" si="12"/>
        <v>Normal</v>
      </c>
      <c r="AC296" t="str">
        <f t="shared" si="13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4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AB297" t="str">
        <f t="shared" si="12"/>
        <v>Normal</v>
      </c>
      <c r="AC297" t="str">
        <f t="shared" si="13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4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AB298" t="str">
        <f t="shared" si="12"/>
        <v>Normal</v>
      </c>
      <c r="AC298" t="str">
        <f t="shared" si="13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4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AB299" t="str">
        <f t="shared" si="12"/>
        <v>Normal</v>
      </c>
      <c r="AC299" t="str">
        <f t="shared" si="13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4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AB300" t="str">
        <f t="shared" si="12"/>
        <v>Normal</v>
      </c>
      <c r="AC300" t="str">
        <f t="shared" si="13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4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AB301" t="str">
        <f t="shared" si="12"/>
        <v>Normal</v>
      </c>
      <c r="AC301" t="str">
        <f t="shared" si="13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4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AB302" t="str">
        <f t="shared" si="12"/>
        <v>Normal</v>
      </c>
      <c r="AC302" t="str">
        <f t="shared" si="13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4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AB303" t="str">
        <f t="shared" si="12"/>
        <v>Normal</v>
      </c>
      <c r="AC303" t="str">
        <f t="shared" si="13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4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AB304" t="str">
        <f t="shared" si="12"/>
        <v>Normal</v>
      </c>
      <c r="AC304" t="str">
        <f t="shared" si="13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4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AB305" t="str">
        <f t="shared" si="12"/>
        <v>Normal</v>
      </c>
      <c r="AC305" t="str">
        <f t="shared" si="13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4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AB306" t="str">
        <f t="shared" si="12"/>
        <v>Normal</v>
      </c>
      <c r="AC306" t="str">
        <f t="shared" si="13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4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AB307" t="str">
        <f t="shared" si="12"/>
        <v>Normal</v>
      </c>
      <c r="AC307" t="str">
        <f t="shared" si="13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4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AB308" t="str">
        <f t="shared" si="12"/>
        <v>Normal</v>
      </c>
      <c r="AC308" t="str">
        <f t="shared" si="13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4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AB309" t="str">
        <f t="shared" si="12"/>
        <v>Normal</v>
      </c>
      <c r="AC309" t="str">
        <f t="shared" si="13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4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AB310" t="str">
        <f t="shared" si="12"/>
        <v>Normal</v>
      </c>
      <c r="AC310" t="str">
        <f t="shared" si="13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4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AB311" t="str">
        <f t="shared" si="12"/>
        <v>Normal</v>
      </c>
      <c r="AC311" t="str">
        <f t="shared" si="13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4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AB312" t="str">
        <f t="shared" si="12"/>
        <v>Normal</v>
      </c>
      <c r="AC312" t="str">
        <f t="shared" si="13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4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AB313" t="str">
        <f t="shared" si="12"/>
        <v>Normal</v>
      </c>
      <c r="AC313" t="str">
        <f t="shared" si="13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4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AB314" t="str">
        <f t="shared" si="12"/>
        <v>Normal</v>
      </c>
      <c r="AC314" t="str">
        <f t="shared" si="13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4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AB315" t="str">
        <f t="shared" si="12"/>
        <v>Normal</v>
      </c>
      <c r="AC315" t="str">
        <f t="shared" si="13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4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AB316" t="str">
        <f t="shared" si="12"/>
        <v>Normal</v>
      </c>
      <c r="AC316" t="str">
        <f t="shared" si="13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4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AB317" t="str">
        <f t="shared" si="12"/>
        <v>Normal</v>
      </c>
      <c r="AC317" t="str">
        <f t="shared" si="13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4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AB318" t="str">
        <f t="shared" si="12"/>
        <v>Normal</v>
      </c>
      <c r="AC318" t="str">
        <f t="shared" si="13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4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AB319" t="str">
        <f t="shared" si="12"/>
        <v>Normal</v>
      </c>
      <c r="AC319" t="str">
        <f t="shared" si="13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4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AB320" t="str">
        <f t="shared" si="12"/>
        <v>Normal</v>
      </c>
      <c r="AC320" t="str">
        <f t="shared" si="13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4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AB321" t="str">
        <f t="shared" si="12"/>
        <v>Normal</v>
      </c>
      <c r="AC321" t="str">
        <f t="shared" si="13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4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AB322" t="str">
        <f t="shared" ref="AB322:AB385" si="15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16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17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AB323" t="str">
        <f t="shared" si="15"/>
        <v>Normal</v>
      </c>
      <c r="AC323" t="str">
        <f t="shared" si="16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17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AB324" t="str">
        <f t="shared" si="15"/>
        <v>Normal</v>
      </c>
      <c r="AC324" t="str">
        <f t="shared" si="16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17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AB325" t="str">
        <f t="shared" si="15"/>
        <v>Normal</v>
      </c>
      <c r="AC325" t="str">
        <f t="shared" si="16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17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AB326" t="str">
        <f t="shared" si="15"/>
        <v>Normal</v>
      </c>
      <c r="AC326" t="str">
        <f t="shared" si="16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17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AB327" t="str">
        <f t="shared" si="15"/>
        <v>Normal</v>
      </c>
      <c r="AC327" t="str">
        <f t="shared" si="16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17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AB328" t="str">
        <f t="shared" si="15"/>
        <v>Normal</v>
      </c>
      <c r="AC328" t="str">
        <f t="shared" si="16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17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AB329" t="str">
        <f t="shared" si="15"/>
        <v>Normal</v>
      </c>
      <c r="AC329" t="str">
        <f t="shared" si="16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17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AB330" t="str">
        <f t="shared" si="15"/>
        <v>Normal</v>
      </c>
      <c r="AC330" t="str">
        <f t="shared" si="16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17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AB331" t="str">
        <f t="shared" si="15"/>
        <v>Normal</v>
      </c>
      <c r="AC331" t="str">
        <f t="shared" si="16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17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AB332" t="str">
        <f t="shared" si="15"/>
        <v>Normal</v>
      </c>
      <c r="AC332" t="str">
        <f t="shared" si="16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17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AB333" t="str">
        <f t="shared" si="15"/>
        <v>Normal</v>
      </c>
      <c r="AC333" t="str">
        <f t="shared" si="16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17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AB334" t="str">
        <f t="shared" si="15"/>
        <v>Normal</v>
      </c>
      <c r="AC334" t="str">
        <f t="shared" si="16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17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AB335" t="str">
        <f t="shared" si="15"/>
        <v>Normal</v>
      </c>
      <c r="AC335" t="str">
        <f t="shared" si="16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17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AB336" t="str">
        <f t="shared" si="15"/>
        <v>Normal</v>
      </c>
      <c r="AC336" t="str">
        <f t="shared" si="16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17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AB337" t="str">
        <f t="shared" si="15"/>
        <v>Normal</v>
      </c>
      <c r="AC337" t="str">
        <f t="shared" si="16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17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AB338" t="str">
        <f t="shared" si="15"/>
        <v>Normal</v>
      </c>
      <c r="AC338" t="str">
        <f t="shared" si="16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17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AB339" t="str">
        <f t="shared" si="15"/>
        <v>Normal</v>
      </c>
      <c r="AC339" t="str">
        <f t="shared" si="16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17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AB340" t="str">
        <f t="shared" si="15"/>
        <v>Normal</v>
      </c>
      <c r="AC340" t="str">
        <f t="shared" si="16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17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AB341" t="str">
        <f t="shared" si="15"/>
        <v>Normal</v>
      </c>
      <c r="AC341" t="str">
        <f t="shared" si="16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17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AB342" t="str">
        <f t="shared" si="15"/>
        <v>Normal</v>
      </c>
      <c r="AC342" t="str">
        <f t="shared" si="16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17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AB343" t="str">
        <f t="shared" si="15"/>
        <v>Normal</v>
      </c>
      <c r="AC343" t="str">
        <f t="shared" si="16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17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AB344" t="str">
        <f t="shared" si="15"/>
        <v>Normal</v>
      </c>
      <c r="AC344" t="str">
        <f t="shared" si="16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17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AB345" t="str">
        <f t="shared" si="15"/>
        <v>Normal</v>
      </c>
      <c r="AC345" t="str">
        <f t="shared" si="16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17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AB346" t="str">
        <f t="shared" si="15"/>
        <v>Normal</v>
      </c>
      <c r="AC346" t="str">
        <f t="shared" si="16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17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AB347" t="str">
        <f t="shared" si="15"/>
        <v>Normal</v>
      </c>
      <c r="AC347" t="str">
        <f t="shared" si="16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17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AB348" t="str">
        <f t="shared" si="15"/>
        <v>Normal</v>
      </c>
      <c r="AC348" t="str">
        <f t="shared" si="16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17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AB349" t="str">
        <f t="shared" si="15"/>
        <v>Normal</v>
      </c>
      <c r="AC349" t="str">
        <f t="shared" si="16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17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AB350" t="str">
        <f t="shared" si="15"/>
        <v>Normal</v>
      </c>
      <c r="AC350" t="str">
        <f t="shared" si="16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17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AB351" t="str">
        <f t="shared" si="15"/>
        <v>Normal</v>
      </c>
      <c r="AC351" t="str">
        <f t="shared" si="16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17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AB352" t="str">
        <f t="shared" si="15"/>
        <v>Normal</v>
      </c>
      <c r="AC352" t="str">
        <f t="shared" si="16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17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AB353" t="str">
        <f t="shared" si="15"/>
        <v>Normal</v>
      </c>
      <c r="AC353" t="str">
        <f t="shared" si="16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17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AB354" t="str">
        <f t="shared" si="15"/>
        <v>Normal</v>
      </c>
      <c r="AC354" t="str">
        <f t="shared" si="16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17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AB355" t="str">
        <f t="shared" si="15"/>
        <v>Normal</v>
      </c>
      <c r="AC355" t="str">
        <f t="shared" si="16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17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AB356" t="str">
        <f t="shared" si="15"/>
        <v>Normal</v>
      </c>
      <c r="AC356" t="str">
        <f t="shared" si="16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17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AB357" t="str">
        <f t="shared" si="15"/>
        <v>Normal</v>
      </c>
      <c r="AC357" t="str">
        <f t="shared" si="16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17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AB358" t="str">
        <f t="shared" si="15"/>
        <v>Normal</v>
      </c>
      <c r="AC358" t="str">
        <f t="shared" si="16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17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AB359" t="str">
        <f t="shared" si="15"/>
        <v>Normal</v>
      </c>
      <c r="AC359" t="str">
        <f t="shared" si="16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17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AB360" t="str">
        <f t="shared" si="15"/>
        <v>Normal</v>
      </c>
      <c r="AC360" t="str">
        <f t="shared" si="16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17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AB361" t="str">
        <f t="shared" si="15"/>
        <v>Normal</v>
      </c>
      <c r="AC361" t="str">
        <f t="shared" si="16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17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AB362" t="str">
        <f t="shared" si="15"/>
        <v>Normal</v>
      </c>
      <c r="AC362" t="str">
        <f t="shared" si="16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17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AB363" t="str">
        <f t="shared" si="15"/>
        <v>Normal</v>
      </c>
      <c r="AC363" t="str">
        <f t="shared" si="16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17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AB364" t="str">
        <f t="shared" si="15"/>
        <v>Normal</v>
      </c>
      <c r="AC364" t="str">
        <f t="shared" si="16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17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AB365" t="str">
        <f t="shared" si="15"/>
        <v>Normal</v>
      </c>
      <c r="AC365" t="str">
        <f t="shared" si="16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17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AB366" t="str">
        <f t="shared" si="15"/>
        <v>Normal</v>
      </c>
      <c r="AC366" t="str">
        <f t="shared" si="16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17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AB367" t="str">
        <f t="shared" si="15"/>
        <v>Normal</v>
      </c>
      <c r="AC367" t="str">
        <f t="shared" si="16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17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AB368" t="str">
        <f t="shared" si="15"/>
        <v>Normal</v>
      </c>
      <c r="AC368" t="str">
        <f t="shared" si="16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17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AB369" t="str">
        <f t="shared" si="15"/>
        <v>Normal</v>
      </c>
      <c r="AC369" t="str">
        <f t="shared" si="16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17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AB370" t="str">
        <f t="shared" si="15"/>
        <v>Normal</v>
      </c>
      <c r="AC370" t="str">
        <f t="shared" si="16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17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AB371" t="str">
        <f t="shared" si="15"/>
        <v>Normal</v>
      </c>
      <c r="AC371" t="str">
        <f t="shared" si="16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17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AB372" t="str">
        <f t="shared" si="15"/>
        <v>Normal</v>
      </c>
      <c r="AC372" t="str">
        <f t="shared" si="16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17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AB373" t="str">
        <f t="shared" si="15"/>
        <v>Normal</v>
      </c>
      <c r="AC373" t="str">
        <f t="shared" si="16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17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AB374" t="str">
        <f t="shared" si="15"/>
        <v>Normal</v>
      </c>
      <c r="AC374" t="str">
        <f t="shared" si="16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17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AB375" t="str">
        <f t="shared" si="15"/>
        <v>Normal</v>
      </c>
      <c r="AC375" t="str">
        <f t="shared" si="16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17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AB376" t="str">
        <f t="shared" si="15"/>
        <v>Normal</v>
      </c>
      <c r="AC376" t="str">
        <f t="shared" si="16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17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AB377" t="str">
        <f t="shared" si="15"/>
        <v>Normal</v>
      </c>
      <c r="AC377" t="str">
        <f t="shared" si="16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17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AB378" t="str">
        <f t="shared" si="15"/>
        <v>Normal</v>
      </c>
      <c r="AC378" t="str">
        <f t="shared" si="16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17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AB379" t="str">
        <f t="shared" si="15"/>
        <v>Normal</v>
      </c>
      <c r="AC379" t="str">
        <f t="shared" si="16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17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AB380" t="str">
        <f t="shared" si="15"/>
        <v>Normal</v>
      </c>
      <c r="AC380" t="str">
        <f t="shared" si="16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17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AB381" t="str">
        <f t="shared" si="15"/>
        <v>Normal</v>
      </c>
      <c r="AC381" t="str">
        <f t="shared" si="16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17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AB382" t="str">
        <f t="shared" si="15"/>
        <v>Normal</v>
      </c>
      <c r="AC382" t="str">
        <f t="shared" si="16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17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AB383" t="str">
        <f t="shared" si="15"/>
        <v>Normal</v>
      </c>
      <c r="AC383" t="str">
        <f t="shared" si="16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17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AB384" t="str">
        <f t="shared" si="15"/>
        <v>Normal</v>
      </c>
      <c r="AC384" t="str">
        <f t="shared" si="16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17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AB385" t="str">
        <f t="shared" si="15"/>
        <v>Normal</v>
      </c>
      <c r="AC385" t="str">
        <f t="shared" si="16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17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AB386" t="str">
        <f t="shared" ref="AB386:AB449" si="18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19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0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AB387" t="str">
        <f t="shared" si="18"/>
        <v>Normal</v>
      </c>
      <c r="AC387" t="str">
        <f t="shared" si="19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0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AB388" t="str">
        <f t="shared" si="18"/>
        <v>Normal</v>
      </c>
      <c r="AC388" t="str">
        <f t="shared" si="19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0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AB389" t="str">
        <f t="shared" si="18"/>
        <v>Normal</v>
      </c>
      <c r="AC389" t="str">
        <f t="shared" si="19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0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AB390" t="str">
        <f t="shared" si="18"/>
        <v>Normal</v>
      </c>
      <c r="AC390" t="str">
        <f t="shared" si="19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0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AB391" t="str">
        <f t="shared" si="18"/>
        <v>Normal</v>
      </c>
      <c r="AC391" t="str">
        <f t="shared" si="19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0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AB392" t="str">
        <f t="shared" si="18"/>
        <v>Normal</v>
      </c>
      <c r="AC392" t="str">
        <f t="shared" si="19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0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AB393" t="str">
        <f t="shared" si="18"/>
        <v>Normal</v>
      </c>
      <c r="AC393" t="str">
        <f t="shared" si="19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0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AB394" t="str">
        <f t="shared" si="18"/>
        <v>Normal</v>
      </c>
      <c r="AC394" t="str">
        <f t="shared" si="19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0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AB395" t="str">
        <f t="shared" si="18"/>
        <v>Normal</v>
      </c>
      <c r="AC395" t="str">
        <f t="shared" si="19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0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AB396" t="str">
        <f t="shared" si="18"/>
        <v>Normal</v>
      </c>
      <c r="AC396" t="str">
        <f t="shared" si="19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0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AB397" t="str">
        <f t="shared" si="18"/>
        <v>Normal</v>
      </c>
      <c r="AC397" t="str">
        <f t="shared" si="19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0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AB398" t="str">
        <f t="shared" si="18"/>
        <v>Normal</v>
      </c>
      <c r="AC398" t="str">
        <f t="shared" si="19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0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AB399" t="str">
        <f t="shared" si="18"/>
        <v>Normal</v>
      </c>
      <c r="AC399" t="str">
        <f t="shared" si="19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0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AB400" t="str">
        <f t="shared" si="18"/>
        <v>Normal</v>
      </c>
      <c r="AC400" t="str">
        <f t="shared" si="19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0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AB401" t="str">
        <f t="shared" si="18"/>
        <v>Normal</v>
      </c>
      <c r="AC401" t="str">
        <f t="shared" si="19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0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AB402" t="str">
        <f t="shared" si="18"/>
        <v>Normal</v>
      </c>
      <c r="AC402" t="str">
        <f t="shared" si="19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0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AB403" t="str">
        <f t="shared" si="18"/>
        <v>Normal</v>
      </c>
      <c r="AC403" t="str">
        <f t="shared" si="19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0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AB404" t="str">
        <f t="shared" si="18"/>
        <v>Normal</v>
      </c>
      <c r="AC404" t="str">
        <f t="shared" si="19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0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AB405" t="str">
        <f t="shared" si="18"/>
        <v>Normal</v>
      </c>
      <c r="AC405" t="str">
        <f t="shared" si="19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0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AB406" t="str">
        <f t="shared" si="18"/>
        <v>Normal</v>
      </c>
      <c r="AC406" t="str">
        <f t="shared" si="19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0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AB407" t="str">
        <f t="shared" si="18"/>
        <v>Normal</v>
      </c>
      <c r="AC407" t="str">
        <f t="shared" si="19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0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AB408" t="str">
        <f t="shared" si="18"/>
        <v>Normal</v>
      </c>
      <c r="AC408" t="str">
        <f t="shared" si="19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0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AB409" t="str">
        <f t="shared" si="18"/>
        <v>Normal</v>
      </c>
      <c r="AC409" t="str">
        <f t="shared" si="19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0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AB410" t="str">
        <f t="shared" si="18"/>
        <v>Normal</v>
      </c>
      <c r="AC410" t="str">
        <f t="shared" si="19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0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AB411" t="str">
        <f t="shared" si="18"/>
        <v>Normal</v>
      </c>
      <c r="AC411" t="str">
        <f t="shared" si="19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0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AB412" t="str">
        <f t="shared" si="18"/>
        <v>Normal</v>
      </c>
      <c r="AC412" t="str">
        <f t="shared" si="19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0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AB413" t="str">
        <f t="shared" si="18"/>
        <v>Normal</v>
      </c>
      <c r="AC413" t="str">
        <f t="shared" si="19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0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AB414" t="str">
        <f t="shared" si="18"/>
        <v>Normal</v>
      </c>
      <c r="AC414" t="str">
        <f t="shared" si="19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0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AB415" t="str">
        <f t="shared" si="18"/>
        <v>Normal</v>
      </c>
      <c r="AC415" t="str">
        <f t="shared" si="19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0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AB416" t="str">
        <f t="shared" si="18"/>
        <v>Normal</v>
      </c>
      <c r="AC416" t="str">
        <f t="shared" si="19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0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AB417" t="str">
        <f t="shared" si="18"/>
        <v>Normal</v>
      </c>
      <c r="AC417" t="str">
        <f t="shared" si="19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0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AB418" t="str">
        <f t="shared" si="18"/>
        <v>Normal</v>
      </c>
      <c r="AC418" t="str">
        <f t="shared" si="19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0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AB419" t="str">
        <f t="shared" si="18"/>
        <v>Normal</v>
      </c>
      <c r="AC419" t="str">
        <f t="shared" si="19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0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AB420" t="str">
        <f t="shared" si="18"/>
        <v>Normal</v>
      </c>
      <c r="AC420" t="str">
        <f t="shared" si="19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0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AB421" t="str">
        <f t="shared" si="18"/>
        <v>Normal</v>
      </c>
      <c r="AC421" t="str">
        <f t="shared" si="19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0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AB422" t="str">
        <f t="shared" si="18"/>
        <v>Normal</v>
      </c>
      <c r="AC422" t="str">
        <f t="shared" si="19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0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AB423" t="str">
        <f t="shared" si="18"/>
        <v>Normal</v>
      </c>
      <c r="AC423" t="str">
        <f t="shared" si="19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0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AB424" t="str">
        <f t="shared" si="18"/>
        <v>Normal</v>
      </c>
      <c r="AC424" t="str">
        <f t="shared" si="19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0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AB425" t="str">
        <f t="shared" si="18"/>
        <v>Normal</v>
      </c>
      <c r="AC425" t="str">
        <f t="shared" si="19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0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AB426" t="str">
        <f t="shared" si="18"/>
        <v>Normal</v>
      </c>
      <c r="AC426" t="str">
        <f t="shared" si="19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0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AB427" t="str">
        <f t="shared" si="18"/>
        <v>Normal</v>
      </c>
      <c r="AC427" t="str">
        <f t="shared" si="19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0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AB428" t="str">
        <f t="shared" si="18"/>
        <v>Normal</v>
      </c>
      <c r="AC428" t="str">
        <f t="shared" si="19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0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AB429" t="str">
        <f t="shared" si="18"/>
        <v>Normal</v>
      </c>
      <c r="AC429" t="str">
        <f t="shared" si="19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0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AB430" t="str">
        <f t="shared" si="18"/>
        <v>Normal</v>
      </c>
      <c r="AC430" t="str">
        <f t="shared" si="19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0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AB431" t="str">
        <f t="shared" si="18"/>
        <v>Normal</v>
      </c>
      <c r="AC431" t="str">
        <f t="shared" si="19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0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AB432" t="str">
        <f t="shared" si="18"/>
        <v>Normal</v>
      </c>
      <c r="AC432" t="str">
        <f t="shared" si="19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0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AB433" t="str">
        <f t="shared" si="18"/>
        <v>Normal</v>
      </c>
      <c r="AC433" t="str">
        <f t="shared" si="19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0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AB434" t="str">
        <f t="shared" si="18"/>
        <v>Normal</v>
      </c>
      <c r="AC434" t="str">
        <f t="shared" si="19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0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AB435" t="str">
        <f t="shared" si="18"/>
        <v>Normal</v>
      </c>
      <c r="AC435" t="str">
        <f t="shared" si="19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0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AB436" t="str">
        <f t="shared" si="18"/>
        <v>Normal</v>
      </c>
      <c r="AC436" t="str">
        <f t="shared" si="19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0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AB437" t="str">
        <f t="shared" si="18"/>
        <v>Normal</v>
      </c>
      <c r="AC437" t="str">
        <f t="shared" si="19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0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AB438" t="str">
        <f t="shared" si="18"/>
        <v>Normal</v>
      </c>
      <c r="AC438" t="str">
        <f t="shared" si="19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0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AB439" t="str">
        <f t="shared" si="18"/>
        <v>Normal</v>
      </c>
      <c r="AC439" t="str">
        <f t="shared" si="19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0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AB440" t="str">
        <f t="shared" si="18"/>
        <v>Normal</v>
      </c>
      <c r="AC440" t="str">
        <f t="shared" si="19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0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AB441" t="str">
        <f t="shared" si="18"/>
        <v>Normal</v>
      </c>
      <c r="AC441" t="str">
        <f t="shared" si="19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0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AB442" t="str">
        <f t="shared" si="18"/>
        <v>Normal</v>
      </c>
      <c r="AC442" t="str">
        <f t="shared" si="19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0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AB443" t="str">
        <f t="shared" si="18"/>
        <v>Normal</v>
      </c>
      <c r="AC443" t="str">
        <f t="shared" si="19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0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AB444" t="str">
        <f t="shared" si="18"/>
        <v>Normal</v>
      </c>
      <c r="AC444" t="str">
        <f t="shared" si="19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0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AB445" t="str">
        <f t="shared" si="18"/>
        <v>Normal</v>
      </c>
      <c r="AC445" t="str">
        <f t="shared" si="19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0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AB446" t="str">
        <f t="shared" si="18"/>
        <v>Normal</v>
      </c>
      <c r="AC446" t="str">
        <f t="shared" si="19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0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AB447" t="str">
        <f t="shared" si="18"/>
        <v>Normal</v>
      </c>
      <c r="AC447" t="str">
        <f t="shared" si="19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0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AB448" t="str">
        <f t="shared" si="18"/>
        <v>Normal</v>
      </c>
      <c r="AC448" t="str">
        <f t="shared" si="19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0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AB449" t="str">
        <f t="shared" si="18"/>
        <v>Normal</v>
      </c>
      <c r="AC449" t="str">
        <f t="shared" si="19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0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AB450" t="str">
        <f t="shared" ref="AB450:AB513" si="21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2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23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AB451" t="str">
        <f t="shared" si="21"/>
        <v>Normal</v>
      </c>
      <c r="AC451" t="str">
        <f t="shared" si="22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23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AB452" t="str">
        <f t="shared" si="21"/>
        <v>Normal</v>
      </c>
      <c r="AC452" t="str">
        <f t="shared" si="22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23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AB453" t="str">
        <f t="shared" si="21"/>
        <v>Normal</v>
      </c>
      <c r="AC453" t="str">
        <f t="shared" si="22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23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AB454" t="str">
        <f t="shared" si="21"/>
        <v>Normal</v>
      </c>
      <c r="AC454" t="str">
        <f t="shared" si="22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23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AB455" t="str">
        <f t="shared" si="21"/>
        <v>Normal</v>
      </c>
      <c r="AC455" t="str">
        <f t="shared" si="22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23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AB456" t="str">
        <f t="shared" si="21"/>
        <v>Normal</v>
      </c>
      <c r="AC456" t="str">
        <f t="shared" si="22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23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AB457" t="str">
        <f t="shared" si="21"/>
        <v>Normal</v>
      </c>
      <c r="AC457" t="str">
        <f t="shared" si="22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23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AB458" t="str">
        <f t="shared" si="21"/>
        <v>Normal</v>
      </c>
      <c r="AC458" t="str">
        <f t="shared" si="22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23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AB459" t="str">
        <f t="shared" si="21"/>
        <v>Normal</v>
      </c>
      <c r="AC459" t="str">
        <f t="shared" si="22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23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AB460" t="str">
        <f t="shared" si="21"/>
        <v>Normal</v>
      </c>
      <c r="AC460" t="str">
        <f t="shared" si="22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23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AB461" t="str">
        <f t="shared" si="21"/>
        <v>Normal</v>
      </c>
      <c r="AC461" t="str">
        <f t="shared" si="22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23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AB462" t="str">
        <f t="shared" si="21"/>
        <v>Normal</v>
      </c>
      <c r="AC462" t="str">
        <f t="shared" si="22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23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AB463" t="str">
        <f t="shared" si="21"/>
        <v>Normal</v>
      </c>
      <c r="AC463" t="str">
        <f t="shared" si="22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23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AB464" t="str">
        <f t="shared" si="21"/>
        <v>Normal</v>
      </c>
      <c r="AC464" t="str">
        <f t="shared" si="22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23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AB465" t="str">
        <f t="shared" si="21"/>
        <v>Normal</v>
      </c>
      <c r="AC465" t="str">
        <f t="shared" si="22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23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AB466" t="str">
        <f t="shared" si="21"/>
        <v>Normal</v>
      </c>
      <c r="AC466" t="str">
        <f t="shared" si="22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23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AB467" t="str">
        <f t="shared" si="21"/>
        <v>Normal</v>
      </c>
      <c r="AC467" t="str">
        <f t="shared" si="22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23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AB468" t="str">
        <f t="shared" si="21"/>
        <v>Normal</v>
      </c>
      <c r="AC468" t="str">
        <f t="shared" si="22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23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AB469" t="str">
        <f t="shared" si="21"/>
        <v>Normal</v>
      </c>
      <c r="AC469" t="str">
        <f t="shared" si="22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23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AB470" t="str">
        <f t="shared" si="21"/>
        <v>Normal</v>
      </c>
      <c r="AC470" t="str">
        <f t="shared" si="22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23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AB471" t="str">
        <f t="shared" si="21"/>
        <v>Normal</v>
      </c>
      <c r="AC471" t="str">
        <f t="shared" si="22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23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AB472" t="str">
        <f t="shared" si="21"/>
        <v>Normal</v>
      </c>
      <c r="AC472" t="str">
        <f t="shared" si="22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23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AB473" t="str">
        <f t="shared" si="21"/>
        <v>Normal</v>
      </c>
      <c r="AC473" t="str">
        <f t="shared" si="22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23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AB474" t="str">
        <f t="shared" si="21"/>
        <v>Normal</v>
      </c>
      <c r="AC474" t="str">
        <f t="shared" si="22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23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AB475" t="str">
        <f t="shared" si="21"/>
        <v>Normal</v>
      </c>
      <c r="AC475" t="str">
        <f t="shared" si="22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23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AB476" t="str">
        <f t="shared" si="21"/>
        <v>Normal</v>
      </c>
      <c r="AC476" t="str">
        <f t="shared" si="22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23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AB477" t="str">
        <f t="shared" si="21"/>
        <v>Normal</v>
      </c>
      <c r="AC477" t="str">
        <f t="shared" si="22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23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AB478" t="str">
        <f t="shared" si="21"/>
        <v>Normal</v>
      </c>
      <c r="AC478" t="str">
        <f t="shared" si="22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23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AB479" t="str">
        <f t="shared" si="21"/>
        <v>Normal</v>
      </c>
      <c r="AC479" t="str">
        <f t="shared" si="22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23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AB480" t="str">
        <f t="shared" si="21"/>
        <v>Normal</v>
      </c>
      <c r="AC480" t="str">
        <f t="shared" si="22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23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AB481" t="str">
        <f t="shared" si="21"/>
        <v>Normal</v>
      </c>
      <c r="AC481" t="str">
        <f t="shared" si="22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23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AB482" t="str">
        <f t="shared" si="21"/>
        <v>Normal</v>
      </c>
      <c r="AC482" t="str">
        <f t="shared" si="22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23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AB483" t="str">
        <f t="shared" si="21"/>
        <v>Normal</v>
      </c>
      <c r="AC483" t="str">
        <f t="shared" si="22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23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AB484" t="str">
        <f t="shared" si="21"/>
        <v>Normal</v>
      </c>
      <c r="AC484" t="str">
        <f t="shared" si="22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23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AB485" t="str">
        <f t="shared" si="21"/>
        <v>Normal</v>
      </c>
      <c r="AC485" t="str">
        <f t="shared" si="22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23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AB486" t="str">
        <f t="shared" si="21"/>
        <v>Normal</v>
      </c>
      <c r="AC486" t="str">
        <f t="shared" si="22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23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AB487" t="str">
        <f t="shared" si="21"/>
        <v>Normal</v>
      </c>
      <c r="AC487" t="str">
        <f t="shared" si="22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23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AB488" t="str">
        <f t="shared" si="21"/>
        <v>Normal</v>
      </c>
      <c r="AC488" t="str">
        <f t="shared" si="22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23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AB489" t="str">
        <f t="shared" si="21"/>
        <v>Normal</v>
      </c>
      <c r="AC489" t="str">
        <f t="shared" si="22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23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AB490" t="str">
        <f t="shared" si="21"/>
        <v>Normal</v>
      </c>
      <c r="AC490" t="str">
        <f t="shared" si="22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23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AB491" t="str">
        <f t="shared" si="21"/>
        <v>Normal</v>
      </c>
      <c r="AC491" t="str">
        <f t="shared" si="22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23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AB492" t="str">
        <f t="shared" si="21"/>
        <v>Normal</v>
      </c>
      <c r="AC492" t="str">
        <f t="shared" si="22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23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AB493" t="str">
        <f t="shared" si="21"/>
        <v>Normal</v>
      </c>
      <c r="AC493" t="str">
        <f t="shared" si="22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23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AB494" t="str">
        <f t="shared" si="21"/>
        <v>Normal</v>
      </c>
      <c r="AC494" t="str">
        <f t="shared" si="22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23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AB495" t="str">
        <f t="shared" si="21"/>
        <v>Normal</v>
      </c>
      <c r="AC495" t="str">
        <f t="shared" si="22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23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AB496" t="str">
        <f t="shared" si="21"/>
        <v>Normal</v>
      </c>
      <c r="AC496" t="str">
        <f t="shared" si="22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23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AB497" t="str">
        <f t="shared" si="21"/>
        <v>Normal</v>
      </c>
      <c r="AC497" t="str">
        <f t="shared" si="22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23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AB498" t="str">
        <f t="shared" si="21"/>
        <v>Normal</v>
      </c>
      <c r="AC498" t="str">
        <f t="shared" si="22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23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AB499" t="str">
        <f t="shared" si="21"/>
        <v>Normal</v>
      </c>
      <c r="AC499" t="str">
        <f t="shared" si="22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23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AB500" t="str">
        <f t="shared" si="21"/>
        <v>Normal</v>
      </c>
      <c r="AC500" t="str">
        <f t="shared" si="22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23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AB501" t="str">
        <f t="shared" si="21"/>
        <v>Normal</v>
      </c>
      <c r="AC501" t="str">
        <f t="shared" si="22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23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AB502" t="str">
        <f t="shared" si="21"/>
        <v>Normal</v>
      </c>
      <c r="AC502" t="str">
        <f t="shared" si="22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23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AB503" t="str">
        <f t="shared" si="21"/>
        <v>Normal</v>
      </c>
      <c r="AC503" t="str">
        <f t="shared" si="22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23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AB504" t="str">
        <f t="shared" si="21"/>
        <v>Normal</v>
      </c>
      <c r="AC504" t="str">
        <f t="shared" si="22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23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AB505" t="str">
        <f t="shared" si="21"/>
        <v>Normal</v>
      </c>
      <c r="AC505" t="str">
        <f t="shared" si="22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23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AB506" t="str">
        <f t="shared" si="21"/>
        <v>Normal</v>
      </c>
      <c r="AC506" t="str">
        <f t="shared" si="22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23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AB507" t="str">
        <f t="shared" si="21"/>
        <v>Normal</v>
      </c>
      <c r="AC507" t="str">
        <f t="shared" si="22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23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AB508" t="str">
        <f t="shared" si="21"/>
        <v>Normal</v>
      </c>
      <c r="AC508" t="str">
        <f t="shared" si="22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23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AB509" t="str">
        <f t="shared" si="21"/>
        <v>Normal</v>
      </c>
      <c r="AC509" t="str">
        <f t="shared" si="22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23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AB510" t="str">
        <f t="shared" si="21"/>
        <v>Normal</v>
      </c>
      <c r="AC510" t="str">
        <f t="shared" si="22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23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AB511" t="str">
        <f t="shared" si="21"/>
        <v>Normal</v>
      </c>
      <c r="AC511" t="str">
        <f t="shared" si="22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23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AB512" t="str">
        <f t="shared" si="21"/>
        <v>Normal</v>
      </c>
      <c r="AC512" t="str">
        <f t="shared" si="22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23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AB513" t="str">
        <f t="shared" si="21"/>
        <v>Normal</v>
      </c>
      <c r="AC513" t="str">
        <f t="shared" si="22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23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AB514" t="str">
        <f t="shared" ref="AB514:AB577" si="24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25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26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AB515" t="str">
        <f t="shared" si="24"/>
        <v>Normal</v>
      </c>
      <c r="AC515" t="str">
        <f t="shared" si="25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26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AB516" t="str">
        <f t="shared" si="24"/>
        <v>Normal</v>
      </c>
      <c r="AC516" t="str">
        <f t="shared" si="25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26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AB517" t="str">
        <f t="shared" si="24"/>
        <v>Normal</v>
      </c>
      <c r="AC517" t="str">
        <f t="shared" si="25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26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AB518" t="str">
        <f t="shared" si="24"/>
        <v>Normal</v>
      </c>
      <c r="AC518" t="str">
        <f t="shared" si="25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26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AB519" t="str">
        <f t="shared" si="24"/>
        <v>Normal</v>
      </c>
      <c r="AC519" t="str">
        <f t="shared" si="25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26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AB520" t="str">
        <f t="shared" si="24"/>
        <v>Normal</v>
      </c>
      <c r="AC520" t="str">
        <f t="shared" si="25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26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AB521" t="str">
        <f t="shared" si="24"/>
        <v>Normal</v>
      </c>
      <c r="AC521" t="str">
        <f t="shared" si="25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26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AB522" t="str">
        <f t="shared" si="24"/>
        <v>Normal</v>
      </c>
      <c r="AC522" t="str">
        <f t="shared" si="25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26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AB523" t="str">
        <f t="shared" si="24"/>
        <v>Normal</v>
      </c>
      <c r="AC523" t="str">
        <f t="shared" si="25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26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AB524" t="str">
        <f t="shared" si="24"/>
        <v>Normal</v>
      </c>
      <c r="AC524" t="str">
        <f t="shared" si="25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26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AB525" t="str">
        <f t="shared" si="24"/>
        <v>Normal</v>
      </c>
      <c r="AC525" t="str">
        <f t="shared" si="25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26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AB526" t="str">
        <f t="shared" si="24"/>
        <v>Normal</v>
      </c>
      <c r="AC526" t="str">
        <f t="shared" si="25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26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AB527" t="str">
        <f t="shared" si="24"/>
        <v>Normal</v>
      </c>
      <c r="AC527" t="str">
        <f t="shared" si="25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26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AB528" t="str">
        <f t="shared" si="24"/>
        <v>Normal</v>
      </c>
      <c r="AC528" t="str">
        <f t="shared" si="25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26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AB529" t="str">
        <f t="shared" si="24"/>
        <v>Normal</v>
      </c>
      <c r="AC529" t="str">
        <f t="shared" si="25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26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AB530" t="str">
        <f t="shared" si="24"/>
        <v>Normal</v>
      </c>
      <c r="AC530" t="str">
        <f t="shared" si="25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26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AB531" t="str">
        <f t="shared" si="24"/>
        <v>Normal</v>
      </c>
      <c r="AC531" t="str">
        <f t="shared" si="25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26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AB532" t="str">
        <f t="shared" si="24"/>
        <v>Normal</v>
      </c>
      <c r="AC532" t="str">
        <f t="shared" si="25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26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AB533" t="str">
        <f t="shared" si="24"/>
        <v>Normal</v>
      </c>
      <c r="AC533" t="str">
        <f t="shared" si="25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26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AB534" t="str">
        <f t="shared" si="24"/>
        <v>Normal</v>
      </c>
      <c r="AC534" t="str">
        <f t="shared" si="25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26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AB535" t="str">
        <f t="shared" si="24"/>
        <v>Normal</v>
      </c>
      <c r="AC535" t="str">
        <f t="shared" si="25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26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AB536" t="str">
        <f t="shared" si="24"/>
        <v>Normal</v>
      </c>
      <c r="AC536" t="str">
        <f t="shared" si="25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26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AB537" t="str">
        <f t="shared" si="24"/>
        <v>Normal</v>
      </c>
      <c r="AC537" t="str">
        <f t="shared" si="25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26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AB538" t="str">
        <f t="shared" si="24"/>
        <v>Normal</v>
      </c>
      <c r="AC538" t="str">
        <f t="shared" si="25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26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AB539" t="str">
        <f t="shared" si="24"/>
        <v>Normal</v>
      </c>
      <c r="AC539" t="str">
        <f t="shared" si="25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26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AB540" t="str">
        <f t="shared" si="24"/>
        <v>Normal</v>
      </c>
      <c r="AC540" t="str">
        <f t="shared" si="25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26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AB541" t="str">
        <f t="shared" si="24"/>
        <v>Normal</v>
      </c>
      <c r="AC541" t="str">
        <f t="shared" si="25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26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AB542" t="str">
        <f t="shared" si="24"/>
        <v>Normal</v>
      </c>
      <c r="AC542" t="str">
        <f t="shared" si="25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26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AB543" t="str">
        <f t="shared" si="24"/>
        <v>Normal</v>
      </c>
      <c r="AC543" t="str">
        <f t="shared" si="25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26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AB544" t="str">
        <f t="shared" si="24"/>
        <v>Normal</v>
      </c>
      <c r="AC544" t="str">
        <f t="shared" si="25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26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AB545" t="str">
        <f t="shared" si="24"/>
        <v>Normal</v>
      </c>
      <c r="AC545" t="str">
        <f t="shared" si="25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26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AB546" t="str">
        <f t="shared" si="24"/>
        <v>Normal</v>
      </c>
      <c r="AC546" t="str">
        <f t="shared" si="25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26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AB547" t="str">
        <f t="shared" si="24"/>
        <v>Normal</v>
      </c>
      <c r="AC547" t="str">
        <f t="shared" si="25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26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AB548" t="str">
        <f t="shared" si="24"/>
        <v>Normal</v>
      </c>
      <c r="AC548" t="str">
        <f t="shared" si="25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26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AB549" t="str">
        <f t="shared" si="24"/>
        <v>Normal</v>
      </c>
      <c r="AC549" t="str">
        <f t="shared" si="25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26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AB550" t="str">
        <f t="shared" si="24"/>
        <v>Normal</v>
      </c>
      <c r="AC550" t="str">
        <f t="shared" si="25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26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AB551" t="str">
        <f t="shared" si="24"/>
        <v>Normal</v>
      </c>
      <c r="AC551" t="str">
        <f t="shared" si="25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26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AB552" t="str">
        <f t="shared" si="24"/>
        <v>Normal</v>
      </c>
      <c r="AC552" t="str">
        <f t="shared" si="25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26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AB553" t="str">
        <f t="shared" si="24"/>
        <v>Normal</v>
      </c>
      <c r="AC553" t="str">
        <f t="shared" si="25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26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AB554" t="str">
        <f t="shared" si="24"/>
        <v>Normal</v>
      </c>
      <c r="AC554" t="str">
        <f t="shared" si="25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26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AB555" t="str">
        <f t="shared" si="24"/>
        <v>Normal</v>
      </c>
      <c r="AC555" t="str">
        <f t="shared" si="25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26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AB556" t="str">
        <f t="shared" si="24"/>
        <v>Normal</v>
      </c>
      <c r="AC556" t="str">
        <f t="shared" si="25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26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AB557" t="str">
        <f t="shared" si="24"/>
        <v>Normal</v>
      </c>
      <c r="AC557" t="str">
        <f t="shared" si="25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26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AB558" t="str">
        <f t="shared" si="24"/>
        <v>Normal</v>
      </c>
      <c r="AC558" t="str">
        <f t="shared" si="25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26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AB559" t="str">
        <f t="shared" si="24"/>
        <v>Normal</v>
      </c>
      <c r="AC559" t="str">
        <f t="shared" si="25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26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AB560" t="str">
        <f t="shared" si="24"/>
        <v>Normal</v>
      </c>
      <c r="AC560" t="str">
        <f t="shared" si="25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26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AB561" t="str">
        <f t="shared" si="24"/>
        <v>Normal</v>
      </c>
      <c r="AC561" t="str">
        <f t="shared" si="25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26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AB562" t="str">
        <f t="shared" si="24"/>
        <v>Normal</v>
      </c>
      <c r="AC562" t="str">
        <f t="shared" si="25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26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AB563" t="str">
        <f t="shared" si="24"/>
        <v>Normal</v>
      </c>
      <c r="AC563" t="str">
        <f t="shared" si="25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26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AB564" t="str">
        <f t="shared" si="24"/>
        <v>Normal</v>
      </c>
      <c r="AC564" t="str">
        <f t="shared" si="25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26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AB565" t="str">
        <f t="shared" si="24"/>
        <v>Normal</v>
      </c>
      <c r="AC565" t="str">
        <f t="shared" si="25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26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AB566" t="str">
        <f t="shared" si="24"/>
        <v>Normal</v>
      </c>
      <c r="AC566" t="str">
        <f t="shared" si="25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26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AB567" t="str">
        <f t="shared" si="24"/>
        <v>Normal</v>
      </c>
      <c r="AC567" t="str">
        <f t="shared" si="25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26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AB568" t="str">
        <f t="shared" si="24"/>
        <v>Normal</v>
      </c>
      <c r="AC568" t="str">
        <f t="shared" si="25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26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AB569" t="str">
        <f t="shared" si="24"/>
        <v>Normal</v>
      </c>
      <c r="AC569" t="str">
        <f t="shared" si="25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26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AB570" t="str">
        <f t="shared" si="24"/>
        <v>Normal</v>
      </c>
      <c r="AC570" t="str">
        <f t="shared" si="25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26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AB571" t="str">
        <f t="shared" si="24"/>
        <v>Normal</v>
      </c>
      <c r="AC571" t="str">
        <f t="shared" si="25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26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AB572" t="str">
        <f t="shared" si="24"/>
        <v>Normal</v>
      </c>
      <c r="AC572" t="str">
        <f t="shared" si="25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26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AB573" t="str">
        <f t="shared" si="24"/>
        <v>Normal</v>
      </c>
      <c r="AC573" t="str">
        <f t="shared" si="25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26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AB574" t="str">
        <f t="shared" si="24"/>
        <v>Normal</v>
      </c>
      <c r="AC574" t="str">
        <f t="shared" si="25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26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AB575" t="str">
        <f t="shared" si="24"/>
        <v>Normal</v>
      </c>
      <c r="AC575" t="str">
        <f t="shared" si="25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26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AB576" t="str">
        <f t="shared" si="24"/>
        <v>Normal</v>
      </c>
      <c r="AC576" t="str">
        <f t="shared" si="25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26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AB577" t="str">
        <f t="shared" si="24"/>
        <v>Normal</v>
      </c>
      <c r="AC577" t="str">
        <f t="shared" si="25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26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AB578" t="str">
        <f t="shared" ref="AB578:AB641" si="27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28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29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AB579" t="str">
        <f t="shared" si="27"/>
        <v>Normal</v>
      </c>
      <c r="AC579" t="str">
        <f t="shared" si="28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29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AB580" t="str">
        <f t="shared" si="27"/>
        <v>Normal</v>
      </c>
      <c r="AC580" t="str">
        <f t="shared" si="28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29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AB581" t="str">
        <f t="shared" si="27"/>
        <v>Normal</v>
      </c>
      <c r="AC581" t="str">
        <f t="shared" si="28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29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AB582" t="str">
        <f t="shared" si="27"/>
        <v>Normal</v>
      </c>
      <c r="AC582" t="str">
        <f t="shared" si="28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29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AB583" t="str">
        <f t="shared" si="27"/>
        <v>Normal</v>
      </c>
      <c r="AC583" t="str">
        <f t="shared" si="28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29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AB584" t="str">
        <f t="shared" si="27"/>
        <v>Normal</v>
      </c>
      <c r="AC584" t="str">
        <f t="shared" si="28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29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AB585" t="str">
        <f t="shared" si="27"/>
        <v>Normal</v>
      </c>
      <c r="AC585" t="str">
        <f t="shared" si="28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29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AB586" t="str">
        <f t="shared" si="27"/>
        <v>Normal</v>
      </c>
      <c r="AC586" t="str">
        <f t="shared" si="28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29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AB587" t="str">
        <f t="shared" si="27"/>
        <v>Normal</v>
      </c>
      <c r="AC587" t="str">
        <f t="shared" si="28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29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AB588" t="str">
        <f t="shared" si="27"/>
        <v>Normal</v>
      </c>
      <c r="AC588" t="str">
        <f t="shared" si="28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29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AB589" t="str">
        <f t="shared" si="27"/>
        <v>Normal</v>
      </c>
      <c r="AC589" t="str">
        <f t="shared" si="28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29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AB590" t="str">
        <f t="shared" si="27"/>
        <v>Normal</v>
      </c>
      <c r="AC590" t="str">
        <f t="shared" si="28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29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AB591" t="str">
        <f t="shared" si="27"/>
        <v>Normal</v>
      </c>
      <c r="AC591" t="str">
        <f t="shared" si="28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29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AB592" t="str">
        <f t="shared" si="27"/>
        <v>Normal</v>
      </c>
      <c r="AC592" t="str">
        <f t="shared" si="28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29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AB593" t="str">
        <f t="shared" si="27"/>
        <v>Normal</v>
      </c>
      <c r="AC593" t="str">
        <f t="shared" si="28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29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AB594" t="str">
        <f t="shared" si="27"/>
        <v>Normal</v>
      </c>
      <c r="AC594" t="str">
        <f t="shared" si="28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29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AB595" t="str">
        <f t="shared" si="27"/>
        <v>Normal</v>
      </c>
      <c r="AC595" t="str">
        <f t="shared" si="28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29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AB596" t="str">
        <f t="shared" si="27"/>
        <v>Normal</v>
      </c>
      <c r="AC596" t="str">
        <f t="shared" si="28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29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AB597" t="str">
        <f t="shared" si="27"/>
        <v>Normal</v>
      </c>
      <c r="AC597" t="str">
        <f t="shared" si="28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29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AB598" t="str">
        <f t="shared" si="27"/>
        <v>Normal</v>
      </c>
      <c r="AC598" t="str">
        <f t="shared" si="28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29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AB599" t="str">
        <f t="shared" si="27"/>
        <v>Normal</v>
      </c>
      <c r="AC599" t="str">
        <f t="shared" si="28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29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AB600" t="str">
        <f t="shared" si="27"/>
        <v>Normal</v>
      </c>
      <c r="AC600" t="str">
        <f t="shared" si="28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29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AB601" t="str">
        <f t="shared" si="27"/>
        <v>Normal</v>
      </c>
      <c r="AC601" t="str">
        <f t="shared" si="28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29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AB602" t="str">
        <f t="shared" si="27"/>
        <v>Normal</v>
      </c>
      <c r="AC602" t="str">
        <f t="shared" si="28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29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AB603" t="str">
        <f t="shared" si="27"/>
        <v>Normal</v>
      </c>
      <c r="AC603" t="str">
        <f t="shared" si="28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29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AB604" t="str">
        <f t="shared" si="27"/>
        <v>Normal</v>
      </c>
      <c r="AC604" t="str">
        <f t="shared" si="28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29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AB605" t="str">
        <f t="shared" si="27"/>
        <v>Normal</v>
      </c>
      <c r="AC605" t="str">
        <f t="shared" si="28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29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AB606" t="str">
        <f t="shared" si="27"/>
        <v>Normal</v>
      </c>
      <c r="AC606" t="str">
        <f t="shared" si="28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29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AB607" t="str">
        <f t="shared" si="27"/>
        <v>Normal</v>
      </c>
      <c r="AC607" t="str">
        <f t="shared" si="28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29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AB608" t="str">
        <f t="shared" si="27"/>
        <v>Normal</v>
      </c>
      <c r="AC608" t="str">
        <f t="shared" si="28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29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AB609" t="str">
        <f t="shared" si="27"/>
        <v>Normal</v>
      </c>
      <c r="AC609" t="str">
        <f t="shared" si="28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29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AB610" t="str">
        <f t="shared" si="27"/>
        <v>Normal</v>
      </c>
      <c r="AC610" t="str">
        <f t="shared" si="28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29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AB611" t="str">
        <f t="shared" si="27"/>
        <v>Normal</v>
      </c>
      <c r="AC611" t="str">
        <f t="shared" si="28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29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AB612" t="str">
        <f t="shared" si="27"/>
        <v>Normal</v>
      </c>
      <c r="AC612" t="str">
        <f t="shared" si="28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29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AB613" t="str">
        <f t="shared" si="27"/>
        <v>Normal</v>
      </c>
      <c r="AC613" t="str">
        <f t="shared" si="28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29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AB614" t="str">
        <f t="shared" si="27"/>
        <v>Normal</v>
      </c>
      <c r="AC614" t="str">
        <f t="shared" si="28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29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AB615" t="str">
        <f t="shared" si="27"/>
        <v>Normal</v>
      </c>
      <c r="AC615" t="str">
        <f t="shared" si="28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29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AB616" t="str">
        <f t="shared" si="27"/>
        <v>Normal</v>
      </c>
      <c r="AC616" t="str">
        <f t="shared" si="28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29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AB617" t="str">
        <f t="shared" si="27"/>
        <v>Normal</v>
      </c>
      <c r="AC617" t="str">
        <f t="shared" si="28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29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AB618" t="str">
        <f t="shared" si="27"/>
        <v>Normal</v>
      </c>
      <c r="AC618" t="str">
        <f t="shared" si="28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29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AB619" t="str">
        <f t="shared" si="27"/>
        <v>Normal</v>
      </c>
      <c r="AC619" t="str">
        <f t="shared" si="28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29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AB620" t="str">
        <f t="shared" si="27"/>
        <v>Normal</v>
      </c>
      <c r="AC620" t="str">
        <f t="shared" si="28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29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AB621" t="str">
        <f t="shared" si="27"/>
        <v>Normal</v>
      </c>
      <c r="AC621" t="str">
        <f t="shared" si="28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29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AB622" t="str">
        <f t="shared" si="27"/>
        <v>Normal</v>
      </c>
      <c r="AC622" t="str">
        <f t="shared" si="28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29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AB623" t="str">
        <f t="shared" si="27"/>
        <v>Normal</v>
      </c>
      <c r="AC623" t="str">
        <f t="shared" si="28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29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AB624" t="str">
        <f t="shared" si="27"/>
        <v>Normal</v>
      </c>
      <c r="AC624" t="str">
        <f t="shared" si="28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29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AB625" t="str">
        <f t="shared" si="27"/>
        <v>Normal</v>
      </c>
      <c r="AC625" t="str">
        <f t="shared" si="28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29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AB626" t="str">
        <f t="shared" si="27"/>
        <v>Normal</v>
      </c>
      <c r="AC626" t="str">
        <f t="shared" si="28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29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AB627" t="str">
        <f t="shared" si="27"/>
        <v>Normal</v>
      </c>
      <c r="AC627" t="str">
        <f t="shared" si="28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29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AB628" t="str">
        <f t="shared" si="27"/>
        <v>Normal</v>
      </c>
      <c r="AC628" t="str">
        <f t="shared" si="28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29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AB629" t="str">
        <f t="shared" si="27"/>
        <v>Normal</v>
      </c>
      <c r="AC629" t="str">
        <f t="shared" si="28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29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AB630" t="str">
        <f t="shared" si="27"/>
        <v>Normal</v>
      </c>
      <c r="AC630" t="str">
        <f t="shared" si="28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29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AB631" t="str">
        <f t="shared" si="27"/>
        <v>Normal</v>
      </c>
      <c r="AC631" t="str">
        <f t="shared" si="28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29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AB632" t="str">
        <f t="shared" si="27"/>
        <v>Normal</v>
      </c>
      <c r="AC632" t="str">
        <f t="shared" si="28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29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AB633" t="str">
        <f t="shared" si="27"/>
        <v>Normal</v>
      </c>
      <c r="AC633" t="str">
        <f t="shared" si="28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29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AB634" t="str">
        <f t="shared" si="27"/>
        <v>Normal</v>
      </c>
      <c r="AC634" t="str">
        <f t="shared" si="28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29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AB635" t="str">
        <f t="shared" si="27"/>
        <v>Normal</v>
      </c>
      <c r="AC635" t="str">
        <f t="shared" si="28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29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AB636" t="str">
        <f t="shared" si="27"/>
        <v>Normal</v>
      </c>
      <c r="AC636" t="str">
        <f t="shared" si="28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29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AB637" t="str">
        <f t="shared" si="27"/>
        <v>Normal</v>
      </c>
      <c r="AC637" t="str">
        <f t="shared" si="28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29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AB638" t="str">
        <f t="shared" si="27"/>
        <v>Normal</v>
      </c>
      <c r="AC638" t="str">
        <f t="shared" si="28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29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AB639" t="str">
        <f t="shared" si="27"/>
        <v>Normal</v>
      </c>
      <c r="AC639" t="str">
        <f t="shared" si="28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29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AB640" t="str">
        <f t="shared" si="27"/>
        <v>Normal</v>
      </c>
      <c r="AC640" t="str">
        <f t="shared" si="28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29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AB641" t="str">
        <f t="shared" si="27"/>
        <v>Normal</v>
      </c>
      <c r="AC641" t="str">
        <f t="shared" si="28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29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AB642" t="str">
        <f t="shared" ref="AB642:AB705" si="3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3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3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AB643" t="str">
        <f t="shared" si="30"/>
        <v>Normal</v>
      </c>
      <c r="AC643" t="str">
        <f t="shared" si="3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3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AB644" t="str">
        <f t="shared" si="30"/>
        <v>Normal</v>
      </c>
      <c r="AC644" t="str">
        <f t="shared" si="3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3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AB645" t="str">
        <f t="shared" si="30"/>
        <v>Normal</v>
      </c>
      <c r="AC645" t="str">
        <f t="shared" si="3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3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AB646" t="str">
        <f t="shared" si="30"/>
        <v>Normal</v>
      </c>
      <c r="AC646" t="str">
        <f t="shared" si="3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3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AB647" t="str">
        <f t="shared" si="30"/>
        <v>Normal</v>
      </c>
      <c r="AC647" t="str">
        <f t="shared" si="3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3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AB648" t="str">
        <f t="shared" si="30"/>
        <v>Normal</v>
      </c>
      <c r="AC648" t="str">
        <f t="shared" si="3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3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AB649" t="str">
        <f t="shared" si="30"/>
        <v>Normal</v>
      </c>
      <c r="AC649" t="str">
        <f t="shared" si="3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3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AB650" t="str">
        <f t="shared" si="30"/>
        <v>Normal</v>
      </c>
      <c r="AC650" t="str">
        <f t="shared" si="3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3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AB651" t="str">
        <f t="shared" si="30"/>
        <v>Normal</v>
      </c>
      <c r="AC651" t="str">
        <f t="shared" si="3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3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AB652" t="str">
        <f t="shared" si="30"/>
        <v>Normal</v>
      </c>
      <c r="AC652" t="str">
        <f t="shared" si="3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3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AB653" t="str">
        <f t="shared" si="30"/>
        <v>Normal</v>
      </c>
      <c r="AC653" t="str">
        <f t="shared" si="3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3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AB654" t="str">
        <f t="shared" si="30"/>
        <v>Normal</v>
      </c>
      <c r="AC654" t="str">
        <f t="shared" si="3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3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AB655" t="str">
        <f t="shared" si="30"/>
        <v>Normal</v>
      </c>
      <c r="AC655" t="str">
        <f t="shared" si="3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3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AB656" t="str">
        <f t="shared" si="30"/>
        <v>Normal</v>
      </c>
      <c r="AC656" t="str">
        <f t="shared" si="3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3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AB657" t="str">
        <f t="shared" si="30"/>
        <v>Normal</v>
      </c>
      <c r="AC657" t="str">
        <f t="shared" si="3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3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AB658" t="str">
        <f t="shared" si="30"/>
        <v>Normal</v>
      </c>
      <c r="AC658" t="str">
        <f t="shared" si="3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3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AB659" t="str">
        <f t="shared" si="30"/>
        <v>Normal</v>
      </c>
      <c r="AC659" t="str">
        <f t="shared" si="3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3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AB660" t="str">
        <f t="shared" si="30"/>
        <v>Normal</v>
      </c>
      <c r="AC660" t="str">
        <f t="shared" si="3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3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AB661" t="str">
        <f t="shared" si="30"/>
        <v>Normal</v>
      </c>
      <c r="AC661" t="str">
        <f t="shared" si="3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3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AB662" t="str">
        <f t="shared" si="30"/>
        <v>Normal</v>
      </c>
      <c r="AC662" t="str">
        <f t="shared" si="3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3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AB663" t="str">
        <f t="shared" si="30"/>
        <v>Normal</v>
      </c>
      <c r="AC663" t="str">
        <f t="shared" si="3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3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AB664" t="str">
        <f t="shared" si="30"/>
        <v>Normal</v>
      </c>
      <c r="AC664" t="str">
        <f t="shared" si="3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3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AB665" t="str">
        <f t="shared" si="30"/>
        <v>Normal</v>
      </c>
      <c r="AC665" t="str">
        <f t="shared" si="3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3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AB666" t="str">
        <f t="shared" si="30"/>
        <v>Normal</v>
      </c>
      <c r="AC666" t="str">
        <f t="shared" si="3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3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AB667" t="str">
        <f t="shared" si="30"/>
        <v>Normal</v>
      </c>
      <c r="AC667" t="str">
        <f t="shared" si="3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3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AB668" t="str">
        <f t="shared" si="30"/>
        <v>Normal</v>
      </c>
      <c r="AC668" t="str">
        <f t="shared" si="3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3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AB669" t="str">
        <f t="shared" si="30"/>
        <v>Normal</v>
      </c>
      <c r="AC669" t="str">
        <f t="shared" si="3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3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AB670" t="str">
        <f t="shared" si="30"/>
        <v>Normal</v>
      </c>
      <c r="AC670" t="str">
        <f t="shared" si="3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3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AB671" t="str">
        <f t="shared" si="30"/>
        <v>Normal</v>
      </c>
      <c r="AC671" t="str">
        <f t="shared" si="3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3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AB672" t="str">
        <f t="shared" si="30"/>
        <v>Normal</v>
      </c>
      <c r="AC672" t="str">
        <f t="shared" si="3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3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AB673" t="str">
        <f t="shared" si="30"/>
        <v>Normal</v>
      </c>
      <c r="AC673" t="str">
        <f t="shared" si="3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3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AB674" t="str">
        <f t="shared" si="30"/>
        <v>Normal</v>
      </c>
      <c r="AC674" t="str">
        <f t="shared" si="3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3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AB675" t="str">
        <f t="shared" si="30"/>
        <v>Normal</v>
      </c>
      <c r="AC675" t="str">
        <f t="shared" si="3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3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AB676" t="str">
        <f t="shared" si="30"/>
        <v>Normal</v>
      </c>
      <c r="AC676" t="str">
        <f t="shared" si="3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3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AB677" t="str">
        <f t="shared" si="30"/>
        <v>Normal</v>
      </c>
      <c r="AC677" t="str">
        <f t="shared" si="3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3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AB678" t="str">
        <f t="shared" si="30"/>
        <v>Normal</v>
      </c>
      <c r="AC678" t="str">
        <f t="shared" si="3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3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AB679" t="str">
        <f t="shared" si="30"/>
        <v>Normal</v>
      </c>
      <c r="AC679" t="str">
        <f t="shared" si="3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3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AB680" t="str">
        <f t="shared" si="30"/>
        <v>Normal</v>
      </c>
      <c r="AC680" t="str">
        <f t="shared" si="3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3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AB681" t="str">
        <f t="shared" si="30"/>
        <v>Normal</v>
      </c>
      <c r="AC681" t="str">
        <f t="shared" si="3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3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AB682" t="str">
        <f t="shared" si="30"/>
        <v>Normal</v>
      </c>
      <c r="AC682" t="str">
        <f t="shared" si="3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3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AB683" t="str">
        <f t="shared" si="30"/>
        <v>Normal</v>
      </c>
      <c r="AC683" t="str">
        <f t="shared" si="3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3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AB684" t="str">
        <f t="shared" si="30"/>
        <v>Normal</v>
      </c>
      <c r="AC684" t="str">
        <f t="shared" si="3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3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AB685" t="str">
        <f t="shared" si="30"/>
        <v>Normal</v>
      </c>
      <c r="AC685" t="str">
        <f t="shared" si="3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3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AB686" t="str">
        <f t="shared" si="30"/>
        <v>Normal</v>
      </c>
      <c r="AC686" t="str">
        <f t="shared" si="3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3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AB687" t="str">
        <f t="shared" si="30"/>
        <v>Normal</v>
      </c>
      <c r="AC687" t="str">
        <f t="shared" si="3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3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AB688" t="str">
        <f t="shared" si="30"/>
        <v>Normal</v>
      </c>
      <c r="AC688" t="str">
        <f t="shared" si="3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3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AB689" t="str">
        <f t="shared" si="30"/>
        <v>Normal</v>
      </c>
      <c r="AC689" t="str">
        <f t="shared" si="3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3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AB690" t="str">
        <f t="shared" si="30"/>
        <v>Normal</v>
      </c>
      <c r="AC690" t="str">
        <f t="shared" si="3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3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AB691" t="str">
        <f t="shared" si="30"/>
        <v>Normal</v>
      </c>
      <c r="AC691" t="str">
        <f t="shared" si="3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3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AB692" t="str">
        <f t="shared" si="30"/>
        <v>Normal</v>
      </c>
      <c r="AC692" t="str">
        <f t="shared" si="3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3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AB693" t="str">
        <f t="shared" si="30"/>
        <v>Normal</v>
      </c>
      <c r="AC693" t="str">
        <f t="shared" si="3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3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AB694" t="str">
        <f t="shared" si="30"/>
        <v>Normal</v>
      </c>
      <c r="AC694" t="str">
        <f t="shared" si="3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3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AB695" t="str">
        <f t="shared" si="30"/>
        <v>Normal</v>
      </c>
      <c r="AC695" t="str">
        <f t="shared" si="3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3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AB696" t="str">
        <f t="shared" si="30"/>
        <v>Normal</v>
      </c>
      <c r="AC696" t="str">
        <f t="shared" si="3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3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AB697" t="str">
        <f t="shared" si="30"/>
        <v>Normal</v>
      </c>
      <c r="AC697" t="str">
        <f t="shared" si="3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3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AB698" t="str">
        <f t="shared" si="30"/>
        <v>Normal</v>
      </c>
      <c r="AC698" t="str">
        <f t="shared" si="3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3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AB699" t="str">
        <f t="shared" si="30"/>
        <v>Normal</v>
      </c>
      <c r="AC699" t="str">
        <f t="shared" si="3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3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AB700" t="str">
        <f t="shared" si="30"/>
        <v>Normal</v>
      </c>
      <c r="AC700" t="str">
        <f t="shared" si="3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3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AB701" t="str">
        <f t="shared" si="30"/>
        <v>Normal</v>
      </c>
      <c r="AC701" t="str">
        <f t="shared" si="3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3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AB702" t="str">
        <f t="shared" si="30"/>
        <v>Normal</v>
      </c>
      <c r="AC702" t="str">
        <f t="shared" si="3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3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AB703" t="str">
        <f t="shared" si="30"/>
        <v>Normal</v>
      </c>
      <c r="AC703" t="str">
        <f t="shared" si="3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3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AB704" t="str">
        <f t="shared" si="30"/>
        <v>Normal</v>
      </c>
      <c r="AC704" t="str">
        <f t="shared" si="3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3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AB705" t="str">
        <f t="shared" si="30"/>
        <v>Normal</v>
      </c>
      <c r="AC705" t="str">
        <f t="shared" si="3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3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AB706" t="str">
        <f t="shared" ref="AB706:AB761" si="33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34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35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AB707" t="str">
        <f t="shared" si="33"/>
        <v>Normal</v>
      </c>
      <c r="AC707" t="str">
        <f t="shared" si="34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35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AB708" t="str">
        <f t="shared" si="33"/>
        <v>Normal</v>
      </c>
      <c r="AC708" t="str">
        <f t="shared" si="34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35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AB709" t="str">
        <f t="shared" si="33"/>
        <v>Normal</v>
      </c>
      <c r="AC709" t="str">
        <f t="shared" si="34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35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AB710" t="str">
        <f t="shared" si="33"/>
        <v>Normal</v>
      </c>
      <c r="AC710" t="str">
        <f t="shared" si="34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35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AB711" t="str">
        <f t="shared" si="33"/>
        <v>Normal</v>
      </c>
      <c r="AC711" t="str">
        <f t="shared" si="34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35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AB712" t="str">
        <f t="shared" si="33"/>
        <v>Normal</v>
      </c>
      <c r="AC712" t="str">
        <f t="shared" si="34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35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AB713" t="str">
        <f t="shared" si="33"/>
        <v>Normal</v>
      </c>
      <c r="AC713" t="str">
        <f t="shared" si="34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35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AB714" t="str">
        <f t="shared" si="33"/>
        <v>Normal</v>
      </c>
      <c r="AC714" t="str">
        <f t="shared" si="34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35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AB715" t="str">
        <f t="shared" si="33"/>
        <v>Normal</v>
      </c>
      <c r="AC715" t="str">
        <f t="shared" si="34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35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AB716" t="str">
        <f t="shared" si="33"/>
        <v>Normal</v>
      </c>
      <c r="AC716" t="str">
        <f t="shared" si="34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35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AB717" t="str">
        <f t="shared" si="33"/>
        <v>Normal</v>
      </c>
      <c r="AC717" t="str">
        <f t="shared" si="34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35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AB718" t="str">
        <f t="shared" si="33"/>
        <v>Normal</v>
      </c>
      <c r="AC718" t="str">
        <f t="shared" si="34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35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AB719" t="str">
        <f t="shared" si="33"/>
        <v>Normal</v>
      </c>
      <c r="AC719" t="str">
        <f t="shared" si="34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35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AB720" t="str">
        <f t="shared" si="33"/>
        <v>Normal</v>
      </c>
      <c r="AC720" t="str">
        <f t="shared" si="34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35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AB721" t="str">
        <f t="shared" si="33"/>
        <v>Normal</v>
      </c>
      <c r="AC721" t="str">
        <f t="shared" si="34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35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AB722" t="str">
        <f t="shared" si="33"/>
        <v>Normal</v>
      </c>
      <c r="AC722" t="str">
        <f t="shared" si="34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35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AB723" t="str">
        <f t="shared" si="33"/>
        <v>Normal</v>
      </c>
      <c r="AC723" t="str">
        <f t="shared" si="34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35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AB724" t="str">
        <f t="shared" si="33"/>
        <v>Normal</v>
      </c>
      <c r="AC724" t="str">
        <f t="shared" si="34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35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AB725" t="str">
        <f t="shared" si="33"/>
        <v>Normal</v>
      </c>
      <c r="AC725" t="str">
        <f t="shared" si="34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35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AB726" t="str">
        <f t="shared" si="33"/>
        <v>Normal</v>
      </c>
      <c r="AC726" t="str">
        <f t="shared" si="34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35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AB727" t="str">
        <f t="shared" si="33"/>
        <v>Normal</v>
      </c>
      <c r="AC727" t="str">
        <f t="shared" si="34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35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AB728" t="str">
        <f t="shared" si="33"/>
        <v>Normal</v>
      </c>
      <c r="AC728" t="str">
        <f t="shared" si="34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35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AB729" t="str">
        <f t="shared" si="33"/>
        <v>Normal</v>
      </c>
      <c r="AC729" t="str">
        <f t="shared" si="34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35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AB730" t="str">
        <f t="shared" si="33"/>
        <v>Normal</v>
      </c>
      <c r="AC730" t="str">
        <f t="shared" si="34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35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AB731" t="str">
        <f t="shared" si="33"/>
        <v>Normal</v>
      </c>
      <c r="AC731" t="str">
        <f t="shared" si="34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35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AB732" t="str">
        <f t="shared" si="33"/>
        <v>Normal</v>
      </c>
      <c r="AC732" t="str">
        <f t="shared" si="34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35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AB733" t="str">
        <f t="shared" si="33"/>
        <v>Normal</v>
      </c>
      <c r="AC733" t="str">
        <f t="shared" si="34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35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AB734" t="str">
        <f t="shared" si="33"/>
        <v>Normal</v>
      </c>
      <c r="AC734" t="str">
        <f t="shared" si="34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35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AB735" t="str">
        <f t="shared" si="33"/>
        <v>Normal</v>
      </c>
      <c r="AC735" t="str">
        <f t="shared" si="34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35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AB736" t="str">
        <f t="shared" si="33"/>
        <v>Normal</v>
      </c>
      <c r="AC736" t="str">
        <f t="shared" si="34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35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AB737" t="str">
        <f t="shared" si="33"/>
        <v>Normal</v>
      </c>
      <c r="AC737" t="str">
        <f t="shared" si="34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35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AB738" t="str">
        <f t="shared" si="33"/>
        <v>Normal</v>
      </c>
      <c r="AC738" t="str">
        <f t="shared" si="34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35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AB739" t="str">
        <f t="shared" si="33"/>
        <v>Normal</v>
      </c>
      <c r="AC739" t="str">
        <f t="shared" si="34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35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AB740" t="str">
        <f t="shared" si="33"/>
        <v>Normal</v>
      </c>
      <c r="AC740" t="str">
        <f t="shared" si="34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35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AB741" t="str">
        <f t="shared" si="33"/>
        <v>Normal</v>
      </c>
      <c r="AC741" t="str">
        <f t="shared" si="34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35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AB742" t="str">
        <f t="shared" si="33"/>
        <v>Normal</v>
      </c>
      <c r="AC742" t="str">
        <f t="shared" si="34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35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AB743" t="str">
        <f t="shared" si="33"/>
        <v>Normal</v>
      </c>
      <c r="AC743" t="str">
        <f t="shared" si="34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35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AB744" t="str">
        <f t="shared" si="33"/>
        <v>Normal</v>
      </c>
      <c r="AC744" t="str">
        <f t="shared" si="34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35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AB745" t="str">
        <f t="shared" si="33"/>
        <v>Normal</v>
      </c>
      <c r="AC745" t="str">
        <f t="shared" si="34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35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AB746" t="str">
        <f t="shared" si="33"/>
        <v>Normal</v>
      </c>
      <c r="AC746" t="str">
        <f t="shared" si="34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35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AB747" t="str">
        <f t="shared" si="33"/>
        <v>Normal</v>
      </c>
      <c r="AC747" t="str">
        <f t="shared" si="34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35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AB748" t="str">
        <f t="shared" si="33"/>
        <v>Normal</v>
      </c>
      <c r="AC748" t="str">
        <f t="shared" si="34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35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AB749" t="str">
        <f t="shared" si="33"/>
        <v>Normal</v>
      </c>
      <c r="AC749" t="str">
        <f t="shared" si="34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35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AB750" t="str">
        <f t="shared" si="33"/>
        <v>Normal</v>
      </c>
      <c r="AC750" t="str">
        <f t="shared" si="34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35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AB751" t="str">
        <f t="shared" si="33"/>
        <v>Normal</v>
      </c>
      <c r="AC751" t="str">
        <f t="shared" si="34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35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AB752" t="str">
        <f t="shared" si="33"/>
        <v>Normal</v>
      </c>
      <c r="AC752" t="str">
        <f t="shared" si="34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35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AB753" t="str">
        <f t="shared" si="33"/>
        <v>Normal</v>
      </c>
      <c r="AC753" t="str">
        <f t="shared" si="34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35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AB754" t="str">
        <f t="shared" si="33"/>
        <v>Normal</v>
      </c>
      <c r="AC754" t="str">
        <f t="shared" si="34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35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AB755" t="str">
        <f t="shared" si="33"/>
        <v>Normal</v>
      </c>
      <c r="AC755" t="str">
        <f t="shared" si="34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35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AB756" t="str">
        <f t="shared" si="33"/>
        <v>Normal</v>
      </c>
      <c r="AC756" t="str">
        <f t="shared" si="34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35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AB757" t="str">
        <f t="shared" si="33"/>
        <v>Normal</v>
      </c>
      <c r="AC757" t="str">
        <f t="shared" si="34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35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AB758" t="str">
        <f t="shared" si="33"/>
        <v>Normal</v>
      </c>
      <c r="AC758" t="str">
        <f t="shared" si="34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35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AB759" t="str">
        <f t="shared" si="33"/>
        <v>Normal</v>
      </c>
      <c r="AC759" t="str">
        <f t="shared" si="34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35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AB760" t="str">
        <f t="shared" si="33"/>
        <v>Normal</v>
      </c>
      <c r="AC760" t="str">
        <f t="shared" si="34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35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AB761" t="str">
        <f t="shared" si="33"/>
        <v>Normal</v>
      </c>
      <c r="AC761" t="str">
        <f t="shared" si="34"/>
        <v>Normal</v>
      </c>
    </row>
  </sheetData>
  <autoFilter ref="A1:S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E1" zoomScaleNormal="100" workbookViewId="0">
      <selection activeCell="L1" sqref="L1:L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19" width="10.5703125" bestFit="1" customWidth="1"/>
    <col min="20" max="20" width="10.5703125" customWidth="1"/>
    <col min="21" max="23" width="10.5703125" bestFit="1" customWidth="1"/>
  </cols>
  <sheetData>
    <row r="1" spans="1:26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>(B2-(MIN($B$2:$B$21)))/((MAX($B$2:$B$21))-(MIN($B$2:$B$21)))</f>
        <v>0.55443548387096742</v>
      </c>
      <c r="Q2" s="7">
        <f>(C2-(MIN($C$2:$C$21)))/((MAX($C$2:$C$21))-(MIN($C$2:$C$21)))</f>
        <v>0.78580481622306686</v>
      </c>
      <c r="R2" s="7">
        <f>(D2-(MIN($D$2:$D$21)))/((MAX($D$2:$D$21))-(MIN($D$2:$D$21)))</f>
        <v>0.58301081671132282</v>
      </c>
      <c r="S2" s="7">
        <f>(E2-(MIN($E$2:$E$21)))/((MAX($E$2:$E$21))-(MIN($E$2:$E$21)))</f>
        <v>0.58306097674852941</v>
      </c>
      <c r="T2" s="7"/>
      <c r="U2" s="7">
        <f>(F2-(MIN($F$2:$F$21)))/((MAX($F$2:$F$21))-(MIN($F$2:$F$21)))</f>
        <v>0.67731629392971238</v>
      </c>
      <c r="V2" s="7">
        <f>(G2-(MIN($G$2:$G$21)))/((MAX($G$2:$G$21))-(MIN($G$2:$G$21)))</f>
        <v>0.64166666666666683</v>
      </c>
      <c r="W2" s="7">
        <f>(H2-(MIN($H$2:$H$21)))/((MAX($H$2:$H$21))-(MIN($H$2:$H$21)))</f>
        <v>0.49779735682819393</v>
      </c>
      <c r="X2" s="7">
        <f>(I2-(MIN($I$2:$I$21)))/((MAX($I$2:$I$21))-(MIN($I$2:$I$21)))</f>
        <v>0.98214285714285721</v>
      </c>
      <c r="Y2" s="7"/>
      <c r="Z2" s="7"/>
    </row>
    <row r="3" spans="1:26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>(B3-(MIN($B$2:$B$21)))/((MAX($B$2:$B$21))-(MIN($B$2:$B$21)))</f>
        <v>0.47379032258064507</v>
      </c>
      <c r="Q3" s="7">
        <f>(C3-(MIN($C$2:$C$21)))/((MAX($C$2:$C$21))-(MIN($C$2:$C$21)))</f>
        <v>0.47908745247148282</v>
      </c>
      <c r="R3" s="7">
        <f>(D3-(MIN($D$2:$D$21)))/((MAX($D$2:$D$21))-(MIN($D$2:$D$21)))</f>
        <v>0.34047831695941272</v>
      </c>
      <c r="S3" s="7">
        <f>(E3-(MIN($E$2:$E$21)))/((MAX($E$2:$E$21))-(MIN($E$2:$E$21)))</f>
        <v>0.36221869455598099</v>
      </c>
      <c r="T3" s="7"/>
      <c r="U3" s="7">
        <f>(F3-(MIN($F$2:$F$21)))/((MAX($F$2:$F$21))-(MIN($F$2:$F$21)))</f>
        <v>0.47603833865814682</v>
      </c>
      <c r="V3" s="7">
        <f>(G3-(MIN($G$2:$G$21)))/((MAX($G$2:$G$21))-(MIN($G$2:$G$21)))</f>
        <v>0.49166666666666681</v>
      </c>
      <c r="W3" s="7">
        <f>(H3-(MIN($H$2:$H$21)))/((MAX($H$2:$H$21))-(MIN($H$2:$H$21)))</f>
        <v>0.52422907488986781</v>
      </c>
      <c r="X3" s="7">
        <f>(I3-(MIN($I$2:$I$21)))/((MAX($I$2:$I$21))-(MIN($I$2:$I$21)))</f>
        <v>0.81250000000000011</v>
      </c>
      <c r="Y3" s="7"/>
      <c r="Z3" s="7"/>
    </row>
    <row r="4" spans="1:26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>(B4-(MIN($B$2:$B$21)))/((MAX($B$2:$B$21))-(MIN($B$2:$B$21)))</f>
        <v>0.63104838709677469</v>
      </c>
      <c r="Q4" s="7">
        <f>(C4-(MIN($C$2:$C$21)))/((MAX($C$2:$C$21))-(MIN($C$2:$C$21)))</f>
        <v>0.38149556400506962</v>
      </c>
      <c r="R4" s="7">
        <f>(D4-(MIN($D$2:$D$21)))/((MAX($D$2:$D$21))-(MIN($D$2:$D$21)))</f>
        <v>0.25146372928450944</v>
      </c>
      <c r="S4" s="7">
        <f>(E4-(MIN($E$2:$E$21)))/((MAX($E$2:$E$21))-(MIN($E$2:$E$21)))</f>
        <v>0.20123260808665613</v>
      </c>
      <c r="T4" s="7"/>
      <c r="U4" s="7">
        <f>(F4-(MIN($F$2:$F$21)))/((MAX($F$2:$F$21))-(MIN($F$2:$F$21)))</f>
        <v>0.78274760383386577</v>
      </c>
      <c r="V4" s="7">
        <f>(G4-(MIN($G$2:$G$21)))/((MAX($G$2:$G$21))-(MIN($G$2:$G$21)))</f>
        <v>0.75833333333333341</v>
      </c>
      <c r="W4" s="7">
        <f>(H4-(MIN($H$2:$H$21)))/((MAX($H$2:$H$21))-(MIN($H$2:$H$21)))</f>
        <v>1</v>
      </c>
      <c r="X4" s="7">
        <f>(I4-(MIN($I$2:$I$21)))/((MAX($I$2:$I$21))-(MIN($I$2:$I$21)))</f>
        <v>0.78571428571428559</v>
      </c>
      <c r="Y4" s="7"/>
      <c r="Z4" s="7"/>
    </row>
    <row r="5" spans="1:26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>(B5-(MIN($B$2:$B$21)))/((MAX($B$2:$B$21))-(MIN($B$2:$B$21)))</f>
        <v>0.5342741935483869</v>
      </c>
      <c r="Q5" s="7">
        <f>(C5-(MIN($C$2:$C$21)))/((MAX($C$2:$C$21))-(MIN($C$2:$C$21)))</f>
        <v>0.35107731305449941</v>
      </c>
      <c r="R5" s="7">
        <f>(D5-(MIN($D$2:$D$21)))/((MAX($D$2:$D$21))-(MIN($D$2:$D$21)))</f>
        <v>0.27131090602361824</v>
      </c>
      <c r="S5" s="7">
        <f>(E5-(MIN($E$2:$E$21)))/((MAX($E$2:$E$21))-(MIN($E$2:$E$21)))</f>
        <v>0.23681015967877497</v>
      </c>
      <c r="T5" s="7"/>
      <c r="U5" s="7">
        <f>(F5-(MIN($F$2:$F$21)))/((MAX($F$2:$F$21))-(MIN($F$2:$F$21)))</f>
        <v>0.33865814696485608</v>
      </c>
      <c r="V5" s="7">
        <f>(G5-(MIN($G$2:$G$21)))/((MAX($G$2:$G$21))-(MIN($G$2:$G$21)))</f>
        <v>0.60833333333333339</v>
      </c>
      <c r="W5" s="7">
        <f>(H5-(MIN($H$2:$H$21)))/((MAX($H$2:$H$21))-(MIN($H$2:$H$21)))</f>
        <v>0.14096916299559484</v>
      </c>
      <c r="X5" s="7">
        <f>(I5-(MIN($I$2:$I$21)))/((MAX($I$2:$I$21))-(MIN($I$2:$I$21)))</f>
        <v>0.3035714285714286</v>
      </c>
      <c r="Y5" s="7"/>
      <c r="Z5" s="7"/>
    </row>
    <row r="6" spans="1:26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>(B6-(MIN($B$2:$B$21)))/((MAX($B$2:$B$21))-(MIN($B$2:$B$21)))</f>
        <v>0.52419354838709664</v>
      </c>
      <c r="Q6" s="7">
        <f>(C6-(MIN($C$2:$C$21)))/((MAX($C$2:$C$21))-(MIN($C$2:$C$21)))</f>
        <v>0.56653992395437258</v>
      </c>
      <c r="R6" s="7">
        <f>(D6-(MIN($D$2:$D$21)))/((MAX($D$2:$D$21))-(MIN($D$2:$D$21)))</f>
        <v>0.47851543117991485</v>
      </c>
      <c r="S6" s="7">
        <f>(E6-(MIN($E$2:$E$21)))/((MAX($E$2:$E$21))-(MIN($E$2:$E$21)))</f>
        <v>0.46671024372023545</v>
      </c>
      <c r="T6" s="7"/>
      <c r="U6" s="7">
        <f>(F6-(MIN($F$2:$F$21)))/((MAX($F$2:$F$21))-(MIN($F$2:$F$21)))</f>
        <v>0.63258785942492013</v>
      </c>
      <c r="V6" s="7">
        <f>(G6-(MIN($G$2:$G$21)))/((MAX($G$2:$G$21))-(MIN($G$2:$G$21)))</f>
        <v>0.66666666666666674</v>
      </c>
      <c r="W6" s="7">
        <f>(H6-(MIN($H$2:$H$21)))/((MAX($H$2:$H$21))-(MIN($H$2:$H$21)))</f>
        <v>0.66519823788546262</v>
      </c>
      <c r="X6" s="7">
        <f>(I6-(MIN($I$2:$I$21)))/((MAX($I$2:$I$21))-(MIN($I$2:$I$21)))</f>
        <v>0.42857142857142855</v>
      </c>
      <c r="Y6" s="7"/>
      <c r="Z6" s="7"/>
    </row>
    <row r="7" spans="1:26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>(B7-(MIN($B$2:$B$21)))/((MAX($B$2:$B$21))-(MIN($B$2:$B$21)))</f>
        <v>0.71169354838709686</v>
      </c>
      <c r="Q7" s="7">
        <f>(C7-(MIN($C$2:$C$21)))/((MAX($C$2:$C$21))-(MIN($C$2:$C$21)))</f>
        <v>0.79340937896070973</v>
      </c>
      <c r="R7" s="7">
        <f>(D7-(MIN($D$2:$D$21)))/((MAX($D$2:$D$21))-(MIN($D$2:$D$21)))</f>
        <v>0.69008633521881535</v>
      </c>
      <c r="S7" s="7">
        <f>(E7-(MIN($E$2:$E$21)))/((MAX($E$2:$E$21))-(MIN($E$2:$E$21)))</f>
        <v>0.67335885703613785</v>
      </c>
      <c r="T7" s="7"/>
      <c r="U7" s="7">
        <f>(F7-(MIN($F$2:$F$21)))/((MAX($F$2:$F$21))-(MIN($F$2:$F$21)))</f>
        <v>0.83067092651757168</v>
      </c>
      <c r="V7" s="7">
        <f>(G7-(MIN($G$2:$G$21)))/((MAX($G$2:$G$21))-(MIN($G$2:$G$21)))</f>
        <v>0.89166666666666672</v>
      </c>
      <c r="W7" s="7">
        <f>(H7-(MIN($H$2:$H$21)))/((MAX($H$2:$H$21))-(MIN($H$2:$H$21)))</f>
        <v>0.65638766519823766</v>
      </c>
      <c r="X7" s="7">
        <f>(I7-(MIN($I$2:$I$21)))/((MAX($I$2:$I$21))-(MIN($I$2:$I$21)))</f>
        <v>0.84821428571428559</v>
      </c>
      <c r="Y7" s="7"/>
      <c r="Z7" s="7"/>
    </row>
    <row r="8" spans="1:26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>(B8-(MIN($B$2:$B$21)))/((MAX($B$2:$B$21))-(MIN($B$2:$B$21)))</f>
        <v>0.56249999999999967</v>
      </c>
      <c r="Q8" s="7">
        <f>(C8-(MIN($C$2:$C$21)))/((MAX($C$2:$C$21))-(MIN($C$2:$C$21)))</f>
        <v>0.10519645120405567</v>
      </c>
      <c r="R8" s="7">
        <f>(D8-(MIN($D$2:$D$21)))/((MAX($D$2:$D$21))-(MIN($D$2:$D$21)))</f>
        <v>0.13773940656941555</v>
      </c>
      <c r="S8" s="7">
        <f>(E8-(MIN($E$2:$E$21)))/((MAX($E$2:$E$21))-(MIN($E$2:$E$21)))</f>
        <v>9.8328508730973985E-2</v>
      </c>
      <c r="T8" s="7"/>
      <c r="U8" s="7">
        <f>(F8-(MIN($F$2:$F$21)))/((MAX($F$2:$F$21))-(MIN($F$2:$F$21)))</f>
        <v>0.57827476038338654</v>
      </c>
      <c r="V8" s="7">
        <f>(G8-(MIN($G$2:$G$21)))/((MAX($G$2:$G$21))-(MIN($G$2:$G$21)))</f>
        <v>0.625</v>
      </c>
      <c r="W8" s="7">
        <f>(H8-(MIN($H$2:$H$21)))/((MAX($H$2:$H$21))-(MIN($H$2:$H$21)))</f>
        <v>0.57268722466960331</v>
      </c>
      <c r="X8" s="7">
        <f>(I8-(MIN($I$2:$I$21)))/((MAX($I$2:$I$21))-(MIN($I$2:$I$21)))</f>
        <v>0.27678571428571419</v>
      </c>
      <c r="Y8" s="7"/>
      <c r="Z8" s="7"/>
    </row>
    <row r="9" spans="1:26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>(B9-(MIN($B$2:$B$21)))/((MAX($B$2:$B$21))-(MIN($B$2:$B$21)))</f>
        <v>0.1915322580645161</v>
      </c>
      <c r="Q9" s="7">
        <f>(C9-(MIN($C$2:$C$21)))/((MAX($C$2:$C$21))-(MIN($C$2:$C$21)))</f>
        <v>1.5209125475284919E-2</v>
      </c>
      <c r="R9" s="7">
        <f>(D9-(MIN($D$2:$D$21)))/((MAX($D$2:$D$21))-(MIN($D$2:$D$21)))</f>
        <v>5.8251463729284615E-2</v>
      </c>
      <c r="S9" s="7">
        <f>(E9-(MIN($E$2:$E$21)))/((MAX($E$2:$E$21))-(MIN($E$2:$E$21)))</f>
        <v>5.4440190493977123E-2</v>
      </c>
      <c r="T9" s="7"/>
      <c r="U9" s="7">
        <f>(F9-(MIN($F$2:$F$21)))/((MAX($F$2:$F$21))-(MIN($F$2:$F$21)))</f>
        <v>0.22364217252396151</v>
      </c>
      <c r="V9" s="7">
        <f>(G9-(MIN($G$2:$G$21)))/((MAX($G$2:$G$21))-(MIN($G$2:$G$21)))</f>
        <v>0.27499999999999997</v>
      </c>
      <c r="W9" s="7">
        <f>(H9-(MIN($H$2:$H$21)))/((MAX($H$2:$H$21))-(MIN($H$2:$H$21)))</f>
        <v>0.62995594713656378</v>
      </c>
      <c r="X9" s="7">
        <f>(I9-(MIN($I$2:$I$21)))/((MAX($I$2:$I$21))-(MIN($I$2:$I$21)))</f>
        <v>0.13392857142857148</v>
      </c>
      <c r="Y9" s="7"/>
      <c r="Z9" s="7"/>
    </row>
    <row r="10" spans="1:26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>(B10-(MIN($B$2:$B$21)))/((MAX($B$2:$B$21))-(MIN($B$2:$B$21)))</f>
        <v>0.33467741935483875</v>
      </c>
      <c r="Q10" s="7">
        <f>(C10-(MIN($C$2:$C$21)))/((MAX($C$2:$C$21))-(MIN($C$2:$C$21)))</f>
        <v>0.56273764258555126</v>
      </c>
      <c r="R10" s="7">
        <f>(D10-(MIN($D$2:$D$21)))/((MAX($D$2:$D$21))-(MIN($D$2:$D$21)))</f>
        <v>0.53458370546789713</v>
      </c>
      <c r="S10" s="7">
        <f>(E10-(MIN($E$2:$E$21)))/((MAX($E$2:$E$21))-(MIN($E$2:$E$21)))</f>
        <v>0.50210103651134563</v>
      </c>
      <c r="T10" s="7"/>
      <c r="U10" s="7">
        <f>(F10-(MIN($F$2:$F$21)))/((MAX($F$2:$F$21))-(MIN($F$2:$F$21)))</f>
        <v>0.59424920127795522</v>
      </c>
      <c r="V10" s="7">
        <f>(G10-(MIN($G$2:$G$21)))/((MAX($G$2:$G$21))-(MIN($G$2:$G$21)))</f>
        <v>0.51666666666666661</v>
      </c>
      <c r="W10" s="7">
        <f>(H10-(MIN($H$2:$H$21)))/((MAX($H$2:$H$21))-(MIN($H$2:$H$21)))</f>
        <v>0.6387665198237884</v>
      </c>
      <c r="X10" s="7">
        <f>(I10-(MIN($I$2:$I$21)))/((MAX($I$2:$I$21))-(MIN($I$2:$I$21)))</f>
        <v>0.57142857142857129</v>
      </c>
      <c r="Y10" s="7"/>
      <c r="Z10" s="7"/>
    </row>
    <row r="11" spans="1:26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>(B11-(MIN($B$2:$B$21)))/((MAX($B$2:$B$21))-(MIN($B$2:$B$21)))</f>
        <v>3.6290322580645115E-2</v>
      </c>
      <c r="Q11" s="7">
        <f>(C11-(MIN($C$2:$C$21)))/((MAX($C$2:$C$21))-(MIN($C$2:$C$21)))</f>
        <v>0</v>
      </c>
      <c r="R11" s="7">
        <f>(D11-(MIN($D$2:$D$21)))/((MAX($D$2:$D$21))-(MIN($D$2:$D$21)))</f>
        <v>4.0587476431477761E-2</v>
      </c>
      <c r="S11" s="7">
        <f>(E11-(MIN($E$2:$E$21)))/((MAX($E$2:$E$21))-(MIN($E$2:$E$21)))</f>
        <v>6.5552339153982592E-2</v>
      </c>
      <c r="T11" s="7"/>
      <c r="U11" s="7">
        <f>(F11-(MIN($F$2:$F$21)))/((MAX($F$2:$F$21))-(MIN($F$2:$F$21)))</f>
        <v>0.13099041533546329</v>
      </c>
      <c r="V11" s="7">
        <f>(G11-(MIN($G$2:$G$21)))/((MAX($G$2:$G$21))-(MIN($G$2:$G$21)))</f>
        <v>0.13333333333333333</v>
      </c>
      <c r="W11" s="7">
        <f>(H11-(MIN($H$2:$H$21)))/((MAX($H$2:$H$21))-(MIN($H$2:$H$21)))</f>
        <v>0.62995594713656378</v>
      </c>
      <c r="X11" s="7">
        <f>(I11-(MIN($I$2:$I$21)))/((MAX($I$2:$I$21))-(MIN($I$2:$I$21)))</f>
        <v>3.5714285714285678E-2</v>
      </c>
      <c r="Y11" s="7"/>
      <c r="Z11" s="7"/>
    </row>
    <row r="12" spans="1:26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>(B12-(MIN($B$2:$B$21)))/((MAX($B$2:$B$21))-(MIN($B$2:$B$21)))</f>
        <v>4.0322580645160578E-3</v>
      </c>
      <c r="Q12" s="7">
        <f>(C12-(MIN($C$2:$C$21)))/((MAX($C$2:$C$21))-(MIN($C$2:$C$21)))</f>
        <v>0.23320659062103907</v>
      </c>
      <c r="R12" s="7">
        <f>(D12-(MIN($D$2:$D$21)))/((MAX($D$2:$D$21))-(MIN($D$2:$D$21)))</f>
        <v>0.30961595713009826</v>
      </c>
      <c r="S12" s="7">
        <f>(E12-(MIN($E$2:$E$21)))/((MAX($E$2:$E$21))-(MIN($E$2:$E$21)))</f>
        <v>0.2916238677747689</v>
      </c>
      <c r="T12" s="7"/>
      <c r="U12" s="7">
        <f>(F12-(MIN($F$2:$F$21)))/((MAX($F$2:$F$21))-(MIN($F$2:$F$21)))</f>
        <v>0</v>
      </c>
      <c r="V12" s="7">
        <f>(G12-(MIN($G$2:$G$21)))/((MAX($G$2:$G$21))-(MIN($G$2:$G$21)))</f>
        <v>0</v>
      </c>
      <c r="W12" s="7">
        <f>(H12-(MIN($H$2:$H$21)))/((MAX($H$2:$H$21))-(MIN($H$2:$H$21)))</f>
        <v>0.58590308370044042</v>
      </c>
      <c r="X12" s="7">
        <f>(I12-(MIN($I$2:$I$21)))/((MAX($I$2:$I$21))-(MIN($I$2:$I$21)))</f>
        <v>0</v>
      </c>
      <c r="Y12" s="7"/>
      <c r="Z12" s="7"/>
    </row>
    <row r="13" spans="1:26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>(B13-(MIN($B$2:$B$21)))/((MAX($B$2:$B$21))-(MIN($B$2:$B$21)))</f>
        <v>1</v>
      </c>
      <c r="Q13" s="7">
        <f>(C13-(MIN($C$2:$C$21)))/((MAX($C$2:$C$21))-(MIN($C$2:$C$21)))</f>
        <v>0.82636248415716085</v>
      </c>
      <c r="R13" s="7">
        <f>(D13-(MIN($D$2:$D$21)))/((MAX($D$2:$D$21))-(MIN($D$2:$D$21)))</f>
        <v>0.73355165227746366</v>
      </c>
      <c r="S13" s="7">
        <f>(E13-(MIN($E$2:$E$21)))/((MAX($E$2:$E$21))-(MIN($E$2:$E$21)))</f>
        <v>0.698571295172285</v>
      </c>
      <c r="T13" s="7"/>
      <c r="U13" s="7">
        <f>(F13-(MIN($F$2:$F$21)))/((MAX($F$2:$F$21))-(MIN($F$2:$F$21)))</f>
        <v>1</v>
      </c>
      <c r="V13" s="7">
        <f>(G13-(MIN($G$2:$G$21)))/((MAX($G$2:$G$21))-(MIN($G$2:$G$21)))</f>
        <v>1</v>
      </c>
      <c r="W13" s="7">
        <f>(H13-(MIN($H$2:$H$21)))/((MAX($H$2:$H$21))-(MIN($H$2:$H$21)))</f>
        <v>0.62995594713656378</v>
      </c>
      <c r="X13" s="7">
        <f>(I13-(MIN($I$2:$I$21)))/((MAX($I$2:$I$21))-(MIN($I$2:$I$21)))</f>
        <v>1</v>
      </c>
      <c r="Y13" s="7"/>
      <c r="Z13" s="7"/>
    </row>
    <row r="14" spans="1:26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>(B14-(MIN($B$2:$B$21)))/((MAX($B$2:$B$21))-(MIN($B$2:$B$21)))</f>
        <v>0.71370967741935465</v>
      </c>
      <c r="Q14" s="7">
        <f>(C14-(MIN($C$2:$C$21)))/((MAX($C$2:$C$21))-(MIN($C$2:$C$21)))</f>
        <v>1</v>
      </c>
      <c r="R14" s="7">
        <f>(D14-(MIN($D$2:$D$21)))/((MAX($D$2:$D$21))-(MIN($D$2:$D$21)))</f>
        <v>1</v>
      </c>
      <c r="S14" s="7">
        <f>(E14-(MIN($E$2:$E$21)))/((MAX($E$2:$E$21))-(MIN($E$2:$E$21)))</f>
        <v>1</v>
      </c>
      <c r="T14" s="7"/>
      <c r="U14" s="7">
        <f>(F14-(MIN($F$2:$F$21)))/((MAX($F$2:$F$21))-(MIN($F$2:$F$21)))</f>
        <v>0.86900958466453648</v>
      </c>
      <c r="V14" s="7">
        <f>(G14-(MIN($G$2:$G$21)))/((MAX($G$2:$G$21))-(MIN($G$2:$G$21)))</f>
        <v>0.88333333333333341</v>
      </c>
      <c r="W14" s="7">
        <f>(H14-(MIN($H$2:$H$21)))/((MAX($H$2:$H$21))-(MIN($H$2:$H$21)))</f>
        <v>0</v>
      </c>
      <c r="X14" s="7">
        <f>(I14-(MIN($I$2:$I$21)))/((MAX($I$2:$I$21))-(MIN($I$2:$I$21)))</f>
        <v>1</v>
      </c>
      <c r="Y14" s="7"/>
      <c r="Z14" s="7"/>
    </row>
    <row r="15" spans="1:26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>(B15-(MIN($B$2:$B$21)))/((MAX($B$2:$B$21))-(MIN($B$2:$B$21)))</f>
        <v>0.40322580645161266</v>
      </c>
      <c r="Q15" s="7">
        <f>(C15-(MIN($C$2:$C$21)))/((MAX($C$2:$C$21))-(MIN($C$2:$C$21)))</f>
        <v>0.62357414448669191</v>
      </c>
      <c r="R15" s="7">
        <f>(D15-(MIN($D$2:$D$21)))/((MAX($D$2:$D$21))-(MIN($D$2:$D$21)))</f>
        <v>0.6002778604743475</v>
      </c>
      <c r="S15" s="7">
        <f>(E15-(MIN($E$2:$E$21)))/((MAX($E$2:$E$21))-(MIN($E$2:$E$21)))</f>
        <v>0.56167709403305643</v>
      </c>
      <c r="T15" s="7"/>
      <c r="U15" s="7">
        <f>(F15-(MIN($F$2:$F$21)))/((MAX($F$2:$F$21))-(MIN($F$2:$F$21)))</f>
        <v>0.61341853035143756</v>
      </c>
      <c r="V15" s="7">
        <f>(G15-(MIN($G$2:$G$21)))/((MAX($G$2:$G$21))-(MIN($G$2:$G$21)))</f>
        <v>0.52499999999999991</v>
      </c>
      <c r="W15" s="7">
        <f>(H15-(MIN($H$2:$H$21)))/((MAX($H$2:$H$21))-(MIN($H$2:$H$21)))</f>
        <v>0.55506607929515406</v>
      </c>
      <c r="X15" s="7">
        <f>(I15-(MIN($I$2:$I$21)))/((MAX($I$2:$I$21))-(MIN($I$2:$I$21)))</f>
        <v>0.52678571428571441</v>
      </c>
      <c r="Y15" s="7"/>
      <c r="Z15" s="7"/>
    </row>
    <row r="16" spans="1:26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>(B16-(MIN($B$2:$B$21)))/((MAX($B$2:$B$21))-(MIN($B$2:$B$21)))</f>
        <v>0.63306451612903247</v>
      </c>
      <c r="Q16" s="7">
        <f>(C16-(MIN($C$2:$C$21)))/((MAX($C$2:$C$21))-(MIN($C$2:$C$21)))</f>
        <v>0.5171102661596958</v>
      </c>
      <c r="R16" s="7">
        <f>(D16-(MIN($D$2:$D$21)))/((MAX($D$2:$D$21))-(MIN($D$2:$D$21)))</f>
        <v>0.44973702490820694</v>
      </c>
      <c r="S16" s="7">
        <f>(E16-(MIN($E$2:$E$21)))/((MAX($E$2:$E$21))-(MIN($E$2:$E$21)))</f>
        <v>0.42898496591651886</v>
      </c>
      <c r="T16" s="7"/>
      <c r="U16" s="7">
        <f>(F16-(MIN($F$2:$F$21)))/((MAX($F$2:$F$21))-(MIN($F$2:$F$21)))</f>
        <v>0.60383386581469634</v>
      </c>
      <c r="V16" s="7">
        <f>(G16-(MIN($G$2:$G$21)))/((MAX($G$2:$G$21))-(MIN($G$2:$G$21)))</f>
        <v>0.52499999999999991</v>
      </c>
      <c r="W16" s="7">
        <f>(H16-(MIN($H$2:$H$21)))/((MAX($H$2:$H$21))-(MIN($H$2:$H$21)))</f>
        <v>0.47136563876651977</v>
      </c>
      <c r="X16" s="7">
        <f>(I16-(MIN($I$2:$I$21)))/((MAX($I$2:$I$21))-(MIN($I$2:$I$21)))</f>
        <v>0.68749999999999989</v>
      </c>
      <c r="Y16" s="7"/>
      <c r="Z16" s="7"/>
    </row>
    <row r="17" spans="1:26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>(B17-(MIN($B$2:$B$21)))/((MAX($B$2:$B$21))-(MIN($B$2:$B$21)))</f>
        <v>0.25806451612903203</v>
      </c>
      <c r="Q17" s="7">
        <f>(C17-(MIN($C$2:$C$21)))/((MAX($C$2:$C$21))-(MIN($C$2:$C$21)))</f>
        <v>3.0418250950570179E-2</v>
      </c>
      <c r="R17" s="7">
        <f>(D17-(MIN($D$2:$D$21)))/((MAX($D$2:$D$21))-(MIN($D$2:$D$21)))</f>
        <v>0</v>
      </c>
      <c r="S17" s="7">
        <f>(E17-(MIN($E$2:$E$21)))/((MAX($E$2:$E$21))-(MIN($E$2:$E$21)))</f>
        <v>0</v>
      </c>
      <c r="T17" s="7"/>
      <c r="U17" s="7">
        <f>(F17-(MIN($F$2:$F$21)))/((MAX($F$2:$F$21))-(MIN($F$2:$F$21)))</f>
        <v>0.40894568690095839</v>
      </c>
      <c r="V17" s="7">
        <f>(G17-(MIN($G$2:$G$21)))/((MAX($G$2:$G$21))-(MIN($G$2:$G$21)))</f>
        <v>0.45833333333333331</v>
      </c>
      <c r="W17" s="7">
        <f>(H17-(MIN($H$2:$H$21)))/((MAX($H$2:$H$21))-(MIN($H$2:$H$21)))</f>
        <v>0.45814977973568266</v>
      </c>
      <c r="X17" s="7">
        <f>(I17-(MIN($I$2:$I$21)))/((MAX($I$2:$I$21))-(MIN($I$2:$I$21)))</f>
        <v>0.16964285714285701</v>
      </c>
      <c r="Y17" s="7"/>
      <c r="Z17" s="7"/>
    </row>
    <row r="18" spans="1:26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>(B18-(MIN($B$2:$B$21)))/((MAX($B$2:$B$21))-(MIN($B$2:$B$21)))</f>
        <v>0</v>
      </c>
      <c r="Q18" s="7">
        <f>(C18-(MIN($C$2:$C$21)))/((MAX($C$2:$C$21))-(MIN($C$2:$C$21)))</f>
        <v>0.38276299112801004</v>
      </c>
      <c r="R18" s="7">
        <f>(D18-(MIN($D$2:$D$21)))/((MAX($D$2:$D$21))-(MIN($D$2:$D$21)))</f>
        <v>0.41629453210280859</v>
      </c>
      <c r="S18" s="7">
        <f>(E18-(MIN($E$2:$E$21)))/((MAX($E$2:$E$21))-(MIN($E$2:$E$21)))</f>
        <v>0.43963021757400322</v>
      </c>
      <c r="T18" s="7"/>
      <c r="U18" s="7">
        <f>(F18-(MIN($F$2:$F$21)))/((MAX($F$2:$F$21))-(MIN($F$2:$F$21)))</f>
        <v>2.5559105431309979E-2</v>
      </c>
      <c r="V18" s="7">
        <f>(G18-(MIN($G$2:$G$21)))/((MAX($G$2:$G$21))-(MIN($G$2:$G$21)))</f>
        <v>0</v>
      </c>
      <c r="W18" s="7">
        <f>(H18-(MIN($H$2:$H$21)))/((MAX($H$2:$H$21))-(MIN($H$2:$H$21)))</f>
        <v>0.75770925110132159</v>
      </c>
      <c r="X18" s="7">
        <f>(I18-(MIN($I$2:$I$21)))/((MAX($I$2:$I$21))-(MIN($I$2:$I$21)))</f>
        <v>9.8214285714285643E-2</v>
      </c>
      <c r="Y18" s="7"/>
      <c r="Z18" s="7"/>
    </row>
    <row r="19" spans="1:26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>(B19-(MIN($B$2:$B$21)))/((MAX($B$2:$B$21))-(MIN($B$2:$B$21)))</f>
        <v>0.52822580645161277</v>
      </c>
      <c r="Q19" s="7">
        <f>(C19-(MIN($C$2:$C$21)))/((MAX($C$2:$C$21))-(MIN($C$2:$C$21)))</f>
        <v>0.67934093789607075</v>
      </c>
      <c r="R19" s="7">
        <f>(D19-(MIN($D$2:$D$21)))/((MAX($D$2:$D$21))-(MIN($D$2:$D$21)))</f>
        <v>0.55512553339287507</v>
      </c>
      <c r="S19" s="7">
        <f>(E19-(MIN($E$2:$E$21)))/((MAX($E$2:$E$21))-(MIN($E$2:$E$21)))</f>
        <v>0.5314221682696797</v>
      </c>
      <c r="T19" s="7"/>
      <c r="U19" s="7">
        <f>(F19-(MIN($F$2:$F$21)))/((MAX($F$2:$F$21))-(MIN($F$2:$F$21)))</f>
        <v>0.51757188498402551</v>
      </c>
      <c r="V19" s="7">
        <f>(G19-(MIN($G$2:$G$21)))/((MAX($G$2:$G$21))-(MIN($G$2:$G$21)))</f>
        <v>0.6166666666666667</v>
      </c>
      <c r="W19" s="7">
        <f>(H19-(MIN($H$2:$H$21)))/((MAX($H$2:$H$21))-(MIN($H$2:$H$21)))</f>
        <v>0.70044052863436113</v>
      </c>
      <c r="X19" s="7">
        <f>(I19-(MIN($I$2:$I$21)))/((MAX($I$2:$I$21))-(MIN($I$2:$I$21)))</f>
        <v>0.91071428571428559</v>
      </c>
      <c r="Y19" s="7"/>
      <c r="Z19" s="7"/>
    </row>
    <row r="20" spans="1:26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>(B20-(MIN($B$2:$B$21)))/((MAX($B$2:$B$21))-(MIN($B$2:$B$21)))</f>
        <v>0.2963709677419355</v>
      </c>
      <c r="Q20" s="7">
        <f>(C20-(MIN($C$2:$C$21)))/((MAX($C$2:$C$21))-(MIN($C$2:$C$21)))</f>
        <v>0.37896070975918866</v>
      </c>
      <c r="R20" s="7">
        <f>(D20-(MIN($D$2:$D$21)))/((MAX($D$2:$D$21))-(MIN($D$2:$D$21)))</f>
        <v>0.39664582713109081</v>
      </c>
      <c r="S20" s="7">
        <f>(E20-(MIN($E$2:$E$21)))/((MAX($E$2:$E$21))-(MIN($E$2:$E$21)))</f>
        <v>0.37333084321598664</v>
      </c>
      <c r="T20" s="7"/>
      <c r="U20" s="7">
        <f>(F20-(MIN($F$2:$F$21)))/((MAX($F$2:$F$21))-(MIN($F$2:$F$21)))</f>
        <v>0.45047923322683708</v>
      </c>
      <c r="V20" s="7">
        <f>(G20-(MIN($G$2:$G$21)))/((MAX($G$2:$G$21))-(MIN($G$2:$G$21)))</f>
        <v>0.29166666666666669</v>
      </c>
      <c r="W20" s="7">
        <f>(H20-(MIN($H$2:$H$21)))/((MAX($H$2:$H$21))-(MIN($H$2:$H$21)))</f>
        <v>0.68722466960352402</v>
      </c>
      <c r="X20" s="7">
        <f>(I20-(MIN($I$2:$I$21)))/((MAX($I$2:$I$21))-(MIN($I$2:$I$21)))</f>
        <v>0.11607142857142841</v>
      </c>
      <c r="Y20" s="7"/>
      <c r="Z20" s="7"/>
    </row>
    <row r="21" spans="1:26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>(B21-(MIN($B$2:$B$21)))/((MAX($B$2:$B$21))-(MIN($B$2:$B$21)))</f>
        <v>0.22379032258064507</v>
      </c>
      <c r="Q21" s="7">
        <f>(C21-(MIN($C$2:$C$21)))/((MAX($C$2:$C$21))-(MIN($C$2:$C$21)))</f>
        <v>0.36248415716096327</v>
      </c>
      <c r="R21" s="7">
        <f>(D21-(MIN($D$2:$D$21)))/((MAX($D$2:$D$21))-(MIN($D$2:$D$21)))</f>
        <v>0.34911183884092506</v>
      </c>
      <c r="S21" s="7">
        <f>(E21-(MIN($E$2:$E$21)))/((MAX($E$2:$E$21))-(MIN($E$2:$E$21)))</f>
        <v>0.34083481184050812</v>
      </c>
      <c r="T21" s="7"/>
      <c r="U21" s="7">
        <f>(F21-(MIN($F$2:$F$21)))/((MAX($F$2:$F$21))-(MIN($F$2:$F$21)))</f>
        <v>0.30670926517571889</v>
      </c>
      <c r="V21" s="7">
        <f>(G21-(MIN($G$2:$G$21)))/((MAX($G$2:$G$21))-(MIN($G$2:$G$21)))</f>
        <v>0.40833333333333333</v>
      </c>
      <c r="W21" s="7">
        <f>(H21-(MIN($H$2:$H$21)))/((MAX($H$2:$H$21))-(MIN($H$2:$H$21)))</f>
        <v>0.85022026431718056</v>
      </c>
      <c r="X21" s="7">
        <f>(I21-(MIN($I$2:$I$21)))/((MAX($I$2:$I$21))-(MIN($I$2:$I$21)))</f>
        <v>7.1428571428571355E-2</v>
      </c>
      <c r="Y21" s="7"/>
      <c r="Z21" s="7"/>
    </row>
    <row r="22" spans="1:26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25">
      <c r="A26" s="5" t="s">
        <v>42</v>
      </c>
      <c r="B26" s="7">
        <v>0</v>
      </c>
      <c r="C26" s="7">
        <f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25">
      <c r="A27" s="5" t="s">
        <v>52</v>
      </c>
      <c r="B27" s="7">
        <f>SQRT((P3-$P$2)^2+(Q3-$Q$2)^2+(R3-$R$2)^2+(S3-$S$2)^2+(U3-$U$2)^2+(V3-$V$2)^2+(W3-$W$2)^2+(X3-$X$2)^2+(Y3-$Y$2)^2+(Z3-$Z$2)^2)</f>
        <v>0.54832714713369157</v>
      </c>
      <c r="C27" s="7">
        <f>SQRT((P3-$P$3)^2+(Q3-$Q$3)^2+(R3-$R$3)^2+(S3-$S$3)^2+(U3-$U$3)^2+(V3-$V$3)^2+(W3-$W$3)^2+(X3-$X$3)^2+(Y3-$Y$3)^2+(Z3-$Z$3)^2)</f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0">(F27-$F$29)^2+(G27-$G$29)^2+(H27-$H$29)^2+(I27-$I$29)^2+(J27-$J$29)^2+(K27-$K$29)+(L27-$L$29)^2+(M27-$M$29)^2+(N27-$N$29)^2+(O27-$O$29)^2</f>
        <v>0.32817111442258212</v>
      </c>
    </row>
    <row r="28" spans="1:26" x14ac:dyDescent="0.25">
      <c r="A28" s="5" t="s">
        <v>49</v>
      </c>
      <c r="B28" s="7">
        <f>SQRT((P4-$P$2)^2+(Q4-$Q$2)^2+(R4-$R$2)^2+(S4-$S$2)^2+(U4-$U$2)^2+(V4-$V$2)^2+(W4-$W$2)^2+(X4-$X$2)^2+(Y4-$Y$2)^2+(Z4-$Z$2)^2)</f>
        <v>0.86056402049318104</v>
      </c>
      <c r="C28" s="7">
        <f>SQRT((P4-$P$3)^2+(Q4-$Q$3)^2+(R4-$R$3)^2+(S4-$S$3)^2+(U4-$U$3)^2+(V4-$V$3)^2+(W4-$W$3)^2+(X4-$X$3)^2+(Y4-$Y$3)^2+(Z4-$Z$3)^2)</f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0"/>
        <v>0.4012843656314784</v>
      </c>
    </row>
    <row r="29" spans="1:26" x14ac:dyDescent="0.25">
      <c r="A29" s="5" t="s">
        <v>54</v>
      </c>
      <c r="B29" s="7">
        <f>SQRT((P5-$P$2)^2+(Q5-$Q$2)^2+(R5-$R$2)^2+(S5-$S$2)^2+(U5-$U$2)^2+(V5-$V$2)^2+(W5-$W$2)^2+(X5-$X$2)^2+(Y5-$Y$2)^2+(Z5-$Z$2)^2)</f>
        <v>1.0535781591732667</v>
      </c>
      <c r="C29" s="7">
        <f>SQRT((P5-$P$3)^2+(Q5-$Q$3)^2+(R5-$R$3)^2+(S5-$S$3)^2+(U5-$U$3)^2+(V5-$V$3)^2+(W5-$W$3)^2+(X5-$X$3)^2+(Y5-$Y$3)^2+(Z5-$Z$3)^2)</f>
        <v>0.6920528916627221</v>
      </c>
      <c r="D29" t="s">
        <v>95</v>
      </c>
      <c r="F29" s="7">
        <f>AVERAGE(F26:F28)</f>
        <v>0.75604838709677402</v>
      </c>
      <c r="G29" s="7">
        <f t="shared" ref="G29:O29" si="1">AVERAGE(G26:G28)</f>
        <v>0.87072243346007594</v>
      </c>
      <c r="H29" s="7">
        <f t="shared" si="1"/>
        <v>0.77218748966292894</v>
      </c>
      <c r="I29" s="7">
        <f t="shared" si="1"/>
        <v>0.76054409064027151</v>
      </c>
      <c r="J29" s="7">
        <f t="shared" si="1"/>
        <v>0.84877529286474962</v>
      </c>
      <c r="K29" s="7">
        <f t="shared" si="1"/>
        <v>0.84166666666666679</v>
      </c>
      <c r="L29" s="7">
        <f t="shared" si="1"/>
        <v>0.37591776798825255</v>
      </c>
      <c r="M29" s="7">
        <f t="shared" si="1"/>
        <v>0.99404761904761907</v>
      </c>
      <c r="N29" s="7">
        <f t="shared" si="1"/>
        <v>0.11382113821138205</v>
      </c>
      <c r="O29" s="7">
        <f t="shared" si="1"/>
        <v>0.61111111111111105</v>
      </c>
      <c r="P29" s="7">
        <f>SUM(P26:P28)</f>
        <v>0.84347024044893382</v>
      </c>
    </row>
    <row r="30" spans="1:26" x14ac:dyDescent="0.25">
      <c r="A30" s="5" t="s">
        <v>45</v>
      </c>
      <c r="B30" s="7">
        <f>SQRT((P6-$P$2)^2+(Q6-$Q$2)^2+(R6-$R$2)^2+(S6-$S$2)^2+(U6-$U$2)^2+(V6-$V$2)^2+(W6-$W$2)^2+(X6-$X$2)^2+(Y6-$Y$2)^2+(Z6-$Z$2)^2)</f>
        <v>0.6407327529318313</v>
      </c>
      <c r="C30" s="7">
        <f>SQRT((P6-$P$3)^2+(Q6-$Q$3)^2+(R6-$R$3)^2+(S6-$S$3)^2+(U6-$U$3)^2+(V6-$V$3)^2+(W6-$W$3)^2+(X6-$X$3)^2+(Y6-$Y$3)^2+(Z6-$Z$3)^2)</f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25">
      <c r="A31" s="5" t="s">
        <v>57</v>
      </c>
      <c r="B31" s="7">
        <f>SQRT((P7-$P$2)^2+(Q7-$Q$2)^2+(R7-$R$2)^2+(S7-$S$2)^2+(U7-$U$2)^2+(V7-$V$2)^2+(W7-$W$2)^2+(X7-$X$2)^2+(Y7-$Y$2)^2+(Z7-$Z$2)^2)</f>
        <v>0.41654794870198841</v>
      </c>
      <c r="C31" s="7">
        <f>SQRT((P7-$P$3)^2+(Q7-$Q$3)^2+(R7-$R$3)^2+(S7-$S$3)^2+(U7-$U$3)^2+(V7-$V$3)^2+(W7-$W$3)^2+(X7-$X$3)^2+(Y7-$Y$3)^2+(Z7-$Z$3)^2)</f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25">
      <c r="A32" s="5" t="s">
        <v>55</v>
      </c>
      <c r="B32" s="7">
        <f>SQRT((P8-$P$2)^2+(Q8-$Q$2)^2+(R8-$R$2)^2+(S8-$S$2)^2+(U8-$U$2)^2+(V8-$V$2)^2+(W8-$W$2)^2+(X8-$X$2)^2+(Y8-$Y$2)^2+(Z8-$Z$2)^2)</f>
        <v>1.1873285862069867</v>
      </c>
      <c r="C32" s="7">
        <f>SQRT((P8-$P$3)^2+(Q8-$Q$3)^2+(R8-$R$3)^2+(S8-$S$3)^2+(U8-$U$3)^2+(V8-$V$3)^2+(W8-$W$3)^2+(X8-$X$3)^2+(Y8-$Y$3)^2+(Z8-$Z$3)^2)</f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2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>SQRT((P9-$P$2)^2+(Q9-$Q$2)^2+(R9-$R$2)^2+(S9-$S$2)^2+(U9-$U$2)^2+(V9-$V$2)^2+(W9-$W$2)^2+(X9-$X$2)^2+(Y9-$Y$2)^2+(Z9-$Z$2)^2)</f>
        <v>1.5354239819874196</v>
      </c>
      <c r="C33" s="7">
        <f>SQRT((P9-$P$3)^2+(Q9-$Q$3)^2+(R9-$R$3)^2+(S9-$S$3)^2+(U9-$U$3)^2+(V9-$V$3)^2+(W9-$W$3)^2+(X9-$X$3)^2+(Y9-$Y$3)^2+(Z9-$Z$3)^2)</f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2"/>
        <v>0.68011540235418599</v>
      </c>
    </row>
    <row r="34" spans="1:16" x14ac:dyDescent="0.25">
      <c r="A34" s="5" t="s">
        <v>34</v>
      </c>
      <c r="B34" s="7">
        <f>SQRT((P10-$P$2)^2+(Q10-$Q$2)^2+(R10-$R$2)^2+(S10-$S$2)^2+(U10-$U$2)^2+(V10-$V$2)^2+(W10-$W$2)^2+(X10-$X$2)^2+(Y10-$Y$2)^2+(Z10-$Z$2)^2)</f>
        <v>0.56394675208585632</v>
      </c>
      <c r="C34" s="7">
        <f>SQRT((P10-$P$3)^2+(Q10-$Q$3)^2+(R10-$R$3)^2+(S10-$S$3)^2+(U10-$U$3)^2+(V10-$V$3)^2+(W10-$W$3)^2+(X10-$X$3)^2+(Y10-$Y$3)^2+(Z10-$Z$3)^2)</f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2"/>
        <v>0.38555969573921556</v>
      </c>
    </row>
    <row r="35" spans="1:16" x14ac:dyDescent="0.25">
      <c r="A35" s="5" t="s">
        <v>38</v>
      </c>
      <c r="B35" s="7">
        <f>SQRT((P11-$P$2)^2+(Q11-$Q$2)^2+(R11-$R$2)^2+(S11-$S$2)^2+(U11-$U$2)^2+(V11-$V$2)^2+(W11-$W$2)^2+(X11-$X$2)^2+(Y11-$Y$2)^2+(Z11-$Z$2)^2)</f>
        <v>1.7082358047533803</v>
      </c>
      <c r="C35" s="7">
        <f>SQRT((P11-$P$3)^2+(Q11-$Q$3)^2+(R11-$R$3)^2+(S11-$S$3)^2+(U11-$U$3)^2+(V11-$V$3)^2+(W11-$W$3)^2+(X11-$X$3)^2+(Y11-$Y$3)^2+(Z11-$Z$3)^2)</f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2"/>
        <v>1.5138865596571274</v>
      </c>
    </row>
    <row r="36" spans="1:16" x14ac:dyDescent="0.25">
      <c r="A36" s="5" t="s">
        <v>59</v>
      </c>
      <c r="B36" s="7">
        <f>SQRT((P12-$P$2)^2+(Q12-$Q$2)^2+(R12-$R$2)^2+(S12-$S$2)^2+(U12-$U$2)^2+(V12-$V$2)^2+(W12-$W$2)^2+(X12-$X$2)^2+(Y12-$Y$2)^2+(Z12-$Z$2)^2)</f>
        <v>1.6158123442180072</v>
      </c>
      <c r="C36" s="7">
        <f>SQRT((P12-$P$3)^2+(Q12-$Q$3)^2+(R12-$R$3)^2+(S12-$S$3)^2+(U12-$U$3)^2+(V12-$V$3)^2+(W12-$W$3)^2+(X12-$X$3)^2+(Y12-$Y$3)^2+(Z12-$Z$3)^2)</f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2"/>
        <v>0.49401863415714559</v>
      </c>
    </row>
    <row r="37" spans="1:16" x14ac:dyDescent="0.25">
      <c r="A37" s="5" t="s">
        <v>39</v>
      </c>
      <c r="B37" s="7">
        <f>SQRT((P13-$P$2)^2+(Q13-$Q$2)^2+(R13-$R$2)^2+(S13-$S$2)^2+(U13-$U$2)^2+(V13-$V$2)^2+(W13-$W$2)^2+(X13-$X$2)^2+(Y13-$Y$2)^2+(Z13-$Z$2)^2)</f>
        <v>0.69748846713132817</v>
      </c>
      <c r="C37" s="7">
        <f>SQRT((P13-$P$3)^2+(Q13-$Q$3)^2+(R13-$R$3)^2+(S13-$S$3)^2+(U13-$U$3)^2+(V13-$V$3)^2+(W13-$W$3)^2+(X13-$X$3)^2+(Y13-$Y$3)^2+(Z13-$Z$3)^2)</f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2"/>
        <v>0.26481820593003619</v>
      </c>
    </row>
    <row r="38" spans="1:16" x14ac:dyDescent="0.25">
      <c r="A38" s="5" t="s">
        <v>58</v>
      </c>
      <c r="B38" s="7">
        <f>SQRT((P14-$P$2)^2+(Q14-$Q$2)^2+(R14-$R$2)^2+(S14-$S$2)^2+(U14-$U$2)^2+(V14-$V$2)^2+(W14-$W$2)^2+(X14-$X$2)^2+(Y14-$Y$2)^2+(Z14-$Z$2)^2)</f>
        <v>0.8730613695955467</v>
      </c>
      <c r="C38" s="7">
        <f>SQRT((P14-$P$3)^2+(Q14-$Q$3)^2+(R14-$R$3)^2+(S14-$S$3)^2+(U14-$U$3)^2+(V14-$V$3)^2+(W14-$W$3)^2+(X14-$X$3)^2+(Y14-$Y$3)^2+(Z14-$Z$3)^2)</f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2"/>
        <v>0.21622996110603954</v>
      </c>
    </row>
    <row r="39" spans="1:16" x14ac:dyDescent="0.25">
      <c r="A39" s="5" t="s">
        <v>33</v>
      </c>
      <c r="B39" s="7">
        <f>SQRT((P15-$P$2)^2+(Q15-$Q$2)^2+(R15-$R$2)^2+(S15-$S$2)^2+(U15-$U$2)^2+(V15-$V$2)^2+(W15-$W$2)^2+(X15-$X$2)^2+(Y15-$Y$2)^2+(Z15-$Z$2)^2)</f>
        <v>0.52750587490855338</v>
      </c>
      <c r="C39" s="7">
        <f>SQRT((P15-$P$3)^2+(Q15-$Q$3)^2+(R15-$R$3)^2+(S15-$S$3)^2+(U15-$U$3)^2+(V15-$V$3)^2+(W15-$W$3)^2+(X15-$X$3)^2+(Y15-$Y$3)^2+(Z15-$Z$3)^2)</f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2"/>
        <v>0.52274385264452305</v>
      </c>
    </row>
    <row r="40" spans="1:16" x14ac:dyDescent="0.25">
      <c r="A40" s="5" t="s">
        <v>46</v>
      </c>
      <c r="B40" s="7">
        <f>SQRT((P16-$P$2)^2+(Q16-$Q$2)^2+(R16-$R$2)^2+(S16-$S$2)^2+(U16-$U$2)^2+(V16-$V$2)^2+(W16-$W$2)^2+(X16-$X$2)^2+(Y16-$Y$2)^2+(Z16-$Z$2)^2)</f>
        <v>0.47581974946493244</v>
      </c>
      <c r="C40" s="7">
        <f>SQRT((P16-$P$3)^2+(Q16-$Q$3)^2+(R16-$R$3)^2+(S16-$S$3)^2+(U16-$U$3)^2+(V16-$V$3)^2+(W16-$W$3)^2+(X16-$X$3)^2+(Y16-$Y$3)^2+(Z16-$Z$3)^2)</f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2"/>
        <v>0.25164740076253156</v>
      </c>
    </row>
    <row r="41" spans="1:16" x14ac:dyDescent="0.25">
      <c r="A41" s="5" t="s">
        <v>48</v>
      </c>
      <c r="B41" s="7">
        <f>SQRT((P17-$P$2)^2+(Q17-$Q$2)^2+(R17-$R$2)^2+(S17-$S$2)^2+(U17-$U$2)^2+(V17-$V$2)^2+(W17-$W$2)^2+(X17-$X$2)^2+(Y17-$Y$2)^2+(Z17-$Z$2)^2)</f>
        <v>1.4510921413615416</v>
      </c>
      <c r="C41" s="7">
        <f>SQRT((P17-$P$3)^2+(Q17-$Q$3)^2+(R17-$R$3)^2+(S17-$S$3)^2+(U17-$U$3)^2+(V17-$V$3)^2+(W17-$W$3)^2+(X17-$X$3)^2+(Y17-$Y$3)^2+(Z17-$Z$3)^2)</f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2"/>
        <v>0.31090929814788038</v>
      </c>
    </row>
    <row r="42" spans="1:16" x14ac:dyDescent="0.25">
      <c r="A42" s="5" t="s">
        <v>47</v>
      </c>
      <c r="B42" s="7">
        <f>SQRT((P18-$P$2)^2+(Q18-$Q$2)^2+(R18-$R$2)^2+(S18-$S$2)^2+(U18-$U$2)^2+(V18-$V$2)^2+(W18-$W$2)^2+(X18-$X$2)^2+(Y18-$Y$2)^2+(Z18-$Z$2)^2)</f>
        <v>1.484458007767512</v>
      </c>
      <c r="C42" s="7">
        <f>SQRT((P18-$P$3)^2+(Q18-$Q$3)^2+(R18-$R$3)^2+(S18-$S$3)^2+(U18-$U$3)^2+(V18-$V$3)^2+(W18-$W$3)^2+(X18-$X$3)^2+(Y18-$Y$3)^2+(Z18-$Z$3)^2)</f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2"/>
        <v>0.44076058913050675</v>
      </c>
    </row>
    <row r="43" spans="1:16" x14ac:dyDescent="0.25">
      <c r="A43" s="5" t="s">
        <v>60</v>
      </c>
      <c r="B43" s="7">
        <f>SQRT((P19-$P$2)^2+(Q19-$Q$2)^2+(R19-$R$2)^2+(S19-$S$2)^2+(U19-$U$2)^2+(V19-$V$2)^2+(W19-$W$2)^2+(X19-$X$2)^2+(Y19-$Y$2)^2+(Z19-$Z$2)^2)</f>
        <v>0.29626885126707919</v>
      </c>
      <c r="C43" s="7">
        <f>SQRT((P19-$P$3)^2+(Q19-$Q$3)^2+(R19-$R$3)^2+(S19-$S$3)^2+(U19-$U$3)^2+(V19-$V$3)^2+(W19-$W$3)^2+(X19-$X$3)^2+(Y19-$Y$3)^2+(Z19-$Z$3)^2)</f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2"/>
        <v>0.46602337805057031</v>
      </c>
    </row>
    <row r="44" spans="1:16" x14ac:dyDescent="0.25">
      <c r="A44" s="5" t="s">
        <v>51</v>
      </c>
      <c r="B44" s="7">
        <f>SQRT((P20-$P$2)^2+(Q20-$Q$2)^2+(R20-$R$2)^2+(S20-$S$2)^2+(U20-$U$2)^2+(V20-$V$2)^2+(W20-$W$2)^2+(X20-$X$2)^2+(Y20-$Y$2)^2+(Z20-$Z$2)^2)</f>
        <v>1.127277932908952</v>
      </c>
      <c r="C44" s="7">
        <f>SQRT((P20-$P$3)^2+(Q20-$Q$3)^2+(R20-$R$3)^2+(S20-$S$3)^2+(U20-$U$3)^2+(V20-$V$3)^2+(W20-$W$3)^2+(X20-$X$3)^2+(Y20-$Y$3)^2+(Z20-$Z$3)^2)</f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2"/>
        <v>4.2364397548300806E-2</v>
      </c>
    </row>
    <row r="45" spans="1:16" x14ac:dyDescent="0.25">
      <c r="A45" s="5" t="s">
        <v>43</v>
      </c>
      <c r="B45" s="7">
        <f>SQRT((P21-$P$2)^2+(Q21-$Q$2)^2+(R21-$R$2)^2+(S21-$S$2)^2+(U21-$U$2)^2+(V21-$V$2)^2+(W21-$W$2)^2+(X21-$X$2)^2+(Y21-$Y$2)^2+(Z21-$Z$2)^2)</f>
        <v>1.2439072634331396</v>
      </c>
      <c r="C45" s="7">
        <f>SQRT((P21-$P$3)^2+(Q21-$Q$3)^2+(R21-$R$3)^2+(S21-$S$3)^2+(U21-$U$3)^2+(V21-$V$3)^2+(W21-$W$3)^2+(X21-$X$3)^2+(Y21-$Y$3)^2+(Z21-$Z$3)^2)</f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2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2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3">AVERAGE(G31:G47)</f>
        <v>0.38015358234548569</v>
      </c>
      <c r="H48" s="7">
        <f t="shared" si="3"/>
        <v>0.3458720791085117</v>
      </c>
      <c r="I48" s="7">
        <f t="shared" si="3"/>
        <v>0.33107391803485803</v>
      </c>
      <c r="J48" s="7">
        <f t="shared" si="3"/>
        <v>0.44202217628265361</v>
      </c>
      <c r="K48" s="7">
        <f t="shared" si="3"/>
        <v>0.45833333333333337</v>
      </c>
      <c r="L48" s="7">
        <f t="shared" si="3"/>
        <v>0.61907229852293322</v>
      </c>
      <c r="M48" s="7">
        <f t="shared" si="3"/>
        <v>0.39863445378151258</v>
      </c>
      <c r="N48" s="7">
        <f t="shared" si="3"/>
        <v>0.55236728837876603</v>
      </c>
      <c r="O48" s="7">
        <f t="shared" si="3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>SQRT((P2-$P$4)^2+(Q2-$Q$4)^2+(R2-$R$4)^2+(S2-$S$4)^2+(U2-$U$4)^2+(V2-$V$4)^2+(W2-$W$4)^2+(X2-$X$4)^2+(Y2-$Y$4)^2+(Z2-$Z$4)^2)</f>
        <v>0.86056402049318104</v>
      </c>
      <c r="C52" s="7">
        <f>SQRT((P2-$P$5)^2+(Q2-$Q$5)^2+(R2-$R$5)^2+(S2-$S$5)^2+(U2-$U$5)^2+(V2-$V$5)^2+(W2-$W$5)^2+(X2-$X$5)^2+(Y2-$Y$5)^2+(Z2-$Z$5)^2)</f>
        <v>1.0535781591732667</v>
      </c>
      <c r="D52" s="7">
        <f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>SQRT((P3-$P$4)^2+(Q3-$Q$4)^2+(R3-$R$4)^2+(S3-$S$4)^2+(U3-$U$4)^2+(V3-$V$4)^2+(W3-$W$4)^2+(X3-$X$4)^2+(Y3-$Y$4)^2+(Z3-$Z$4)^2)</f>
        <v>0.67849209614492156</v>
      </c>
      <c r="C53" s="7">
        <f>SQRT((P3-$P$5)^2+(Q3-$Q$5)^2+(R3-$R$5)^2+(S3-$S$5)^2+(U3-$U$5)^2+(V3-$V$5)^2+(W3-$W$5)^2+(X3-$X$5)^2+(Y3-$Y$5)^2+(Z3-$Z$5)^2)</f>
        <v>0.6920528916627221</v>
      </c>
      <c r="D53" s="7">
        <f>SQRT((P3-$P$6)^2+(Q3-$Q$6)^2+(R3-$R$6)^2+(S3-$S$6)^2+(U3-$U$6)^2+(V3-$V$6)^2+(W3-$W$6)^2+(X3-$X$6)^2+(Y3-$Y$6)^2+(Z3-$Z$6)^2)</f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4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>SQRT((P4-$P$4)^2+(Q4-$Q$4)^2+(R4-$R$4)^2+(S4-$S$4)^2+(U4-$U$4)^2+(V4-$V$4)^2+(W4-$W$4)^2+(X4-$X$4)^2+(Y4-$Y$4)^2+(Z4-$Z$4)^2)</f>
        <v>0</v>
      </c>
      <c r="C54" s="7">
        <f>SQRT((P4-$P$5)^2+(Q4-$Q$5)^2+(R4-$R$5)^2+(S4-$S$5)^2+(U4-$U$5)^2+(V4-$V$5)^2+(W4-$W$5)^2+(X4-$X$5)^2+(Y4-$Y$5)^2+(Z4-$Z$5)^2)</f>
        <v>1.0963855829270168</v>
      </c>
      <c r="D54" s="7">
        <f>SQRT((P4-$P$6)^2+(Q4-$Q$6)^2+(R4-$R$6)^2+(S4-$S$6)^2+(U4-$U$6)^2+(V4-$V$6)^2+(W4-$W$6)^2+(X4-$X$6)^2+(Y4-$Y$6)^2+(Z4-$Z$6)^2)</f>
        <v>0.66203035353510353</v>
      </c>
      <c r="E54">
        <v>1</v>
      </c>
      <c r="H54" s="7">
        <f>AVERAGE(H52:H53)</f>
        <v>0.67137096774193572</v>
      </c>
      <c r="I54" s="7">
        <f t="shared" ref="I54:Q54" si="5">AVERAGE(I52:I53)</f>
        <v>0.5874524714828897</v>
      </c>
      <c r="J54" s="7">
        <f t="shared" si="5"/>
        <v>0.4707750322516624</v>
      </c>
      <c r="K54" s="7">
        <f t="shared" si="5"/>
        <v>0.43729573256139698</v>
      </c>
      <c r="L54" s="7">
        <f t="shared" si="5"/>
        <v>0.80670926517571873</v>
      </c>
      <c r="M54" s="7">
        <f t="shared" si="5"/>
        <v>0.82500000000000007</v>
      </c>
      <c r="N54" s="7">
        <f t="shared" si="5"/>
        <v>0.82819383259911883</v>
      </c>
      <c r="O54" s="7">
        <f t="shared" si="5"/>
        <v>0.81696428571428559</v>
      </c>
      <c r="P54" s="7">
        <f t="shared" si="5"/>
        <v>0.98780487804878048</v>
      </c>
      <c r="Q54" s="7">
        <f t="shared" si="5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>SQRT((P5-$P$4)^2+(Q5-$Q$4)^2+(R5-$R$4)^2+(S5-$S$4)^2+(U5-$U$4)^2+(V5-$V$4)^2+(W5-$W$4)^2+(X5-$X$4)^2+(Y5-$Y$4)^2+(Z5-$Z$4)^2)</f>
        <v>1.0963855829270168</v>
      </c>
      <c r="C55" s="7">
        <f>SQRT((P5-$P$5)^2+(Q5-$Q$5)^2+(R5-$R$5)^2+(S5-$S$5)^2+(U5-$U$5)^2+(V5-$V$5)^2+(W5-$W$5)^2+(X5-$X$5)^2+(Y5-$Y$5)^2+(Z5-$Z$5)^2)</f>
        <v>0</v>
      </c>
      <c r="D55" s="7">
        <f>SQRT((P5-$P$6)^2+(Q5-$Q$6)^2+(R5-$R$6)^2+(S5-$S$6)^2+(U5-$U$6)^2+(V5-$V$6)^2+(W5-$W$6)^2+(X5-$X$6)^2+(Y5-$Y$6)^2+(Z5-$Z$6)^2)</f>
        <v>0.72287764980990754</v>
      </c>
      <c r="E55">
        <v>2</v>
      </c>
      <c r="G55" t="s">
        <v>95</v>
      </c>
    </row>
    <row r="56" spans="1:18" x14ac:dyDescent="0.25">
      <c r="A56" s="5" t="s">
        <v>45</v>
      </c>
      <c r="B56" s="7">
        <f>SQRT((P6-$P$4)^2+(Q6-$Q$4)^2+(R6-$R$4)^2+(S6-$S$4)^2+(U6-$U$4)^2+(V6-$V$4)^2+(W6-$W$4)^2+(X6-$X$4)^2+(Y6-$Y$4)^2+(Z6-$Z$4)^2)</f>
        <v>0.66203035353510353</v>
      </c>
      <c r="C56" s="7">
        <f>SQRT((P6-$P$5)^2+(Q6-$Q$5)^2+(R6-$R$5)^2+(S6-$S$5)^2+(U6-$U$5)^2+(V6-$V$5)^2+(W6-$W$5)^2+(X6-$X$5)^2+(Y6-$Y$5)^2+(Z6-$Z$5)^2)</f>
        <v>0.72287764980990754</v>
      </c>
      <c r="D56" s="7">
        <f>SQRT((P6-$P$6)^2+(Q6-$Q$6)^2+(R6-$R$6)^2+(S6-$S$6)^2+(U6-$U$6)^2+(V6-$V$6)^2+(W6-$W$6)^2+(X6-$X$6)^2+(Y6-$Y$6)^2+(Z6-$Z$6)^2)</f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>SQRT((P7-$P$4)^2+(Q7-$Q$4)^2+(R7-$R$4)^2+(S7-$S$4)^2+(U7-$U$4)^2+(V7-$V$4)^2+(W7-$W$4)^2+(X7-$X$4)^2+(Y7-$Y$4)^2+(Z7-$Z$4)^2)</f>
        <v>0.85645766248968991</v>
      </c>
      <c r="C57" s="7">
        <f>SQRT((P7-$P$5)^2+(Q7-$Q$5)^2+(R7-$R$5)^2+(S7-$S$5)^2+(U7-$U$5)^2+(V7-$V$5)^2+(W7-$W$5)^2+(X7-$X$5)^2+(Y7-$Y$5)^2+(Z7-$Z$5)^2)</f>
        <v>1.2156189108979794</v>
      </c>
      <c r="D57" s="7">
        <f>SQRT((P7-$P$6)^2+(Q7-$Q$6)^2+(R7-$R$6)^2+(S7-$S$6)^2+(U7-$U$6)^2+(V7-$V$6)^2+(W7-$W$6)^2+(X7-$X$6)^2+(Y7-$Y$6)^2+(Z7-$Z$6)^2)</f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6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>SQRT((P8-$P$4)^2+(Q8-$Q$4)^2+(R8-$R$4)^2+(S8-$S$4)^2+(U8-$U$4)^2+(V8-$V$4)^2+(W8-$W$4)^2+(X8-$X$4)^2+(Y8-$Y$4)^2+(Z8-$Z$4)^2)</f>
        <v>0.77830198291717223</v>
      </c>
      <c r="C58" s="7">
        <f>SQRT((P8-$P$5)^2+(Q8-$Q$5)^2+(R8-$R$5)^2+(S8-$S$5)^2+(U8-$U$5)^2+(V8-$V$5)^2+(W8-$W$5)^2+(X8-$X$5)^2+(Y8-$Y$5)^2+(Z8-$Z$5)^2)</f>
        <v>0.58571705281572239</v>
      </c>
      <c r="D58" s="7">
        <f>SQRT((P8-$P$6)^2+(Q8-$Q$6)^2+(R8-$R$6)^2+(S8-$S$6)^2+(U8-$U$6)^2+(V8-$V$6)^2+(W8-$W$6)^2+(X8-$X$6)^2+(Y8-$Y$6)^2+(Z8-$Z$6)^2)</f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6"/>
        <v>0.19383531232105583</v>
      </c>
    </row>
    <row r="59" spans="1:18" x14ac:dyDescent="0.25">
      <c r="A59" s="5" t="s">
        <v>44</v>
      </c>
      <c r="B59" s="7">
        <f>SQRT((P9-$P$4)^2+(Q9-$Q$4)^2+(R9-$R$4)^2+(S9-$S$4)^2+(U9-$U$4)^2+(V9-$V$4)^2+(W9-$W$4)^2+(X9-$X$4)^2+(Y9-$Y$4)^2+(Z9-$Z$4)^2)</f>
        <v>1.2223691705012452</v>
      </c>
      <c r="C59" s="7">
        <f>SQRT((P9-$P$5)^2+(Q9-$Q$5)^2+(R9-$R$5)^2+(S9-$S$5)^2+(U9-$U$5)^2+(V9-$V$5)^2+(W9-$W$5)^2+(X9-$X$5)^2+(Y9-$Y$5)^2+(Z9-$Z$5)^2)</f>
        <v>0.83735247351998132</v>
      </c>
      <c r="D59" s="7">
        <f>SQRT((P9-$P$6)^2+(Q9-$Q$6)^2+(R9-$R$6)^2+(S9-$S$6)^2+(U9-$U$6)^2+(V9-$V$6)^2+(W9-$W$6)^2+(X9-$X$6)^2+(Y9-$Y$6)^2+(Z9-$Z$6)^2)</f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6"/>
        <v>3.1410497212032512E-2</v>
      </c>
    </row>
    <row r="60" spans="1:18" x14ac:dyDescent="0.25">
      <c r="A60" s="5" t="s">
        <v>34</v>
      </c>
      <c r="B60" s="7">
        <f>SQRT((P10-$P$4)^2+(Q10-$Q$4)^2+(R10-$R$4)^2+(S10-$S$4)^2+(U10-$U$4)^2+(V10-$V$4)^2+(W10-$W$4)^2+(X10-$X$4)^2+(Y10-$Y$4)^2+(Z10-$Z$4)^2)</f>
        <v>0.74947020874505332</v>
      </c>
      <c r="C60" s="7">
        <f>SQRT((P10-$P$5)^2+(Q10-$Q$5)^2+(R10-$R$5)^2+(S10-$S$5)^2+(U10-$U$5)^2+(V10-$V$5)^2+(W10-$W$5)^2+(X10-$X$5)^2+(Y10-$Y$5)^2+(Z10-$Z$5)^2)</f>
        <v>0.7858816742302065</v>
      </c>
      <c r="D60" s="7">
        <f>SQRT((P10-$P$6)^2+(Q10-$Q$6)^2+(R10-$R$6)^2+(S10-$S$6)^2+(U10-$U$6)^2+(V10-$V$6)^2+(W10-$W$6)^2+(X10-$X$6)^2+(Y10-$Y$6)^2+(Z10-$Z$6)^2)</f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6"/>
        <v>0.26611658898546514</v>
      </c>
    </row>
    <row r="61" spans="1:18" x14ac:dyDescent="0.25">
      <c r="A61" s="5" t="s">
        <v>38</v>
      </c>
      <c r="B61" s="7">
        <f>SQRT((P11-$P$4)^2+(Q11-$Q$4)^2+(R11-$R$4)^2+(S11-$S$4)^2+(U11-$U$4)^2+(V11-$V$4)^2+(W11-$W$4)^2+(X11-$X$4)^2+(Y11-$Y$4)^2+(Z11-$Z$4)^2)</f>
        <v>1.4411797194924847</v>
      </c>
      <c r="C61" s="7">
        <f>SQRT((P11-$P$5)^2+(Q11-$Q$5)^2+(R11-$R$5)^2+(S11-$S$5)^2+(U11-$U$5)^2+(V11-$V$5)^2+(W11-$W$5)^2+(X11-$X$5)^2+(Y11-$Y$5)^2+(Z11-$Z$5)^2)</f>
        <v>1.0165688212528756</v>
      </c>
      <c r="D61" s="7">
        <f>SQRT((P11-$P$6)^2+(Q11-$Q$6)^2+(R11-$R$6)^2+(S11-$S$6)^2+(U11-$U$6)^2+(V11-$V$6)^2+(W11-$W$6)^2+(X11-$X$6)^2+(Y11-$Y$6)^2+(Z11-$Z$6)^2)</f>
        <v>1.2662340997008932</v>
      </c>
      <c r="E61">
        <v>2</v>
      </c>
      <c r="H61" s="7">
        <f>AVERAGE(H56:H60)</f>
        <v>0.20483870967741921</v>
      </c>
      <c r="I61" s="7">
        <f t="shared" ref="I61:Q61" si="7">AVERAGE(I56:I60)</f>
        <v>0.12598225602027871</v>
      </c>
      <c r="J61" s="7">
        <f t="shared" si="7"/>
        <v>0.13595316066289578</v>
      </c>
      <c r="K61" s="7">
        <f t="shared" si="7"/>
        <v>0.12968531142030071</v>
      </c>
      <c r="L61" s="7">
        <f t="shared" si="7"/>
        <v>0.22044728434504787</v>
      </c>
      <c r="M61" s="7">
        <f t="shared" si="7"/>
        <v>0.29499999999999998</v>
      </c>
      <c r="N61" s="7">
        <f t="shared" si="7"/>
        <v>0.48898678414096908</v>
      </c>
      <c r="O61" s="7">
        <f t="shared" si="7"/>
        <v>0.12857142857142856</v>
      </c>
      <c r="P61" s="7">
        <f t="shared" si="7"/>
        <v>0.55121951219512189</v>
      </c>
      <c r="Q61" s="7">
        <f t="shared" si="7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>SQRT((P12-$P$4)^2+(Q12-$Q$4)^2+(R12-$R$4)^2+(S12-$S$4)^2+(U12-$U$4)^2+(V12-$V$4)^2+(W12-$W$4)^2+(X12-$X$4)^2+(Y12-$Y$4)^2+(Z12-$Z$4)^2)</f>
        <v>1.550250804786669</v>
      </c>
      <c r="C62" s="7">
        <f>SQRT((P12-$P$5)^2+(Q12-$Q$5)^2+(R12-$R$5)^2+(S12-$S$5)^2+(U12-$U$5)^2+(V12-$V$5)^2+(W12-$W$5)^2+(X12-$X$5)^2+(Y12-$Y$5)^2+(Z12-$Z$5)^2)</f>
        <v>1.0365338527404535</v>
      </c>
      <c r="D62" s="7">
        <f>SQRT((P12-$P$6)^2+(Q12-$Q$6)^2+(R12-$R$6)^2+(S12-$S$6)^2+(U12-$U$6)^2+(V12-$V$6)^2+(W12-$W$6)^2+(X12-$X$6)^2+(Y12-$Y$6)^2+(Z12-$Z$6)^2)</f>
        <v>1.2146745183951186</v>
      </c>
      <c r="E62">
        <v>2</v>
      </c>
      <c r="G62" s="5" t="s">
        <v>102</v>
      </c>
    </row>
    <row r="63" spans="1:18" x14ac:dyDescent="0.25">
      <c r="A63" s="5" t="s">
        <v>39</v>
      </c>
      <c r="B63" s="7">
        <f>SQRT((P13-$P$4)^2+(Q13-$Q$4)^2+(R13-$R$4)^2+(S13-$S$4)^2+(U13-$U$4)^2+(V13-$V$4)^2+(W13-$W$4)^2+(X13-$X$4)^2+(Y13-$Y$4)^2+(Z13-$Z$4)^2)</f>
        <v>1.0498755899159944</v>
      </c>
      <c r="C63" s="7">
        <f>SQRT((P13-$P$5)^2+(Q13-$Q$5)^2+(R13-$R$5)^2+(S13-$S$5)^2+(U13-$U$5)^2+(V13-$V$5)^2+(W13-$W$5)^2+(X13-$X$5)^2+(Y13-$Y$5)^2+(Z13-$Z$5)^2)</f>
        <v>1.4780335006132177</v>
      </c>
      <c r="D63" s="7">
        <f>SQRT((P13-$P$6)^2+(Q13-$Q$6)^2+(R13-$R$6)^2+(S13-$S$6)^2+(U13-$U$6)^2+(V13-$V$6)^2+(W13-$W$6)^2+(X13-$X$6)^2+(Y13-$Y$6)^2+(Z13-$Z$6)^2)</f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>SQRT((P14-$P$4)^2+(Q14-$Q$4)^2+(R14-$R$4)^2+(S14-$S$4)^2+(U14-$U$4)^2+(V14-$V$4)^2+(W14-$W$4)^2+(X14-$X$4)^2+(Y14-$Y$4)^2+(Z14-$Z$4)^2)</f>
        <v>1.6299389614055093</v>
      </c>
      <c r="C64" s="7">
        <f>SQRT((P14-$P$5)^2+(Q14-$Q$5)^2+(R14-$R$5)^2+(S14-$S$5)^2+(U14-$U$5)^2+(V14-$V$5)^2+(W14-$W$5)^2+(X14-$X$5)^2+(Y14-$Y$5)^2+(Z14-$Z$5)^2)</f>
        <v>1.5583731844593807</v>
      </c>
      <c r="D64" s="7">
        <f>SQRT((P14-$P$6)^2+(Q14-$Q$6)^2+(R14-$R$6)^2+(S14-$S$6)^2+(U14-$U$6)^2+(V14-$V$6)^2+(W14-$W$6)^2+(X14-$X$6)^2+(Y14-$Y$6)^2+(Z14-$Z$6)^2)</f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8">(H64-$H$76)^2+(I64-$I$76)^2+(J64-$J$76)^2+(K64-$K$76)^2+(L64-$L$76)^2+(M64-$M$76)+(N64-$N$76)^2+(O64-$O$76)^2+(P64-$P$76)^2+(Q64-$Q$76)^2</f>
        <v>9.3512092423298609E-2</v>
      </c>
    </row>
    <row r="65" spans="1:20" x14ac:dyDescent="0.25">
      <c r="A65" s="5" t="s">
        <v>33</v>
      </c>
      <c r="B65" s="7">
        <f>SQRT((P15-$P$4)^2+(Q15-$Q$4)^2+(R15-$R$4)^2+(S15-$S$4)^2+(U15-$U$4)^2+(V15-$V$4)^2+(W15-$W$4)^2+(X15-$X$4)^2+(Y15-$Y$4)^2+(Z15-$Z$4)^2)</f>
        <v>0.84274769143166095</v>
      </c>
      <c r="C65" s="7">
        <f>SQRT((P15-$P$5)^2+(Q15-$Q$5)^2+(R15-$R$5)^2+(S15-$S$5)^2+(U15-$U$5)^2+(V15-$V$5)^2+(W15-$W$5)^2+(X15-$X$5)^2+(Y15-$Y$5)^2+(Z15-$Z$5)^2)</f>
        <v>0.78033619114937669</v>
      </c>
      <c r="D65" s="7">
        <f>SQRT((P15-$P$6)^2+(Q15-$Q$6)^2+(R15-$R$6)^2+(S15-$S$6)^2+(U15-$U$6)^2+(V15-$V$6)^2+(W15-$W$6)^2+(X15-$X$6)^2+(Y15-$Y$6)^2+(Z15-$Z$6)^2)</f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8"/>
        <v>0.15106108729759085</v>
      </c>
    </row>
    <row r="66" spans="1:20" x14ac:dyDescent="0.25">
      <c r="A66" s="5" t="s">
        <v>46</v>
      </c>
      <c r="B66" s="7">
        <f>SQRT((P16-$P$4)^2+(Q16-$Q$4)^2+(R16-$R$4)^2+(S16-$S$4)^2+(U16-$U$4)^2+(V16-$V$4)^2+(W16-$W$4)^2+(X16-$X$4)^2+(Y16-$Y$4)^2+(Z16-$Z$4)^2)</f>
        <v>0.69651543583960884</v>
      </c>
      <c r="C66" s="7">
        <f>SQRT((P16-$P$5)^2+(Q16-$Q$5)^2+(R16-$R$5)^2+(S16-$S$5)^2+(U16-$U$5)^2+(V16-$V$5)^2+(W16-$W$5)^2+(X16-$X$5)^2+(Y16-$Y$5)^2+(Z16-$Z$5)^2)</f>
        <v>0.66326396772186946</v>
      </c>
      <c r="D66" s="7">
        <f>SQRT((P16-$P$6)^2+(Q16-$Q$6)^2+(R16-$R$6)^2+(S16-$S$6)^2+(U16-$U$6)^2+(V16-$V$6)^2+(W16-$W$6)^2+(X16-$X$6)^2+(Y16-$Y$6)^2+(Z16-$Z$6)^2)</f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8"/>
        <v>0.70396415030091386</v>
      </c>
    </row>
    <row r="67" spans="1:20" x14ac:dyDescent="0.25">
      <c r="A67" s="5" t="s">
        <v>48</v>
      </c>
      <c r="B67" s="7">
        <f>SQRT((P17-$P$4)^2+(Q17-$Q$4)^2+(R17-$R$4)^2+(S17-$S$4)^2+(U17-$U$4)^2+(V17-$V$4)^2+(W17-$W$4)^2+(X17-$X$4)^2+(Y17-$Y$4)^2+(Z17-$Z$4)^2)</f>
        <v>1.1264876194845312</v>
      </c>
      <c r="C67" s="7">
        <f>SQRT((P17-$P$5)^2+(Q17-$Q$5)^2+(R17-$R$5)^2+(S17-$S$5)^2+(U17-$U$5)^2+(V17-$V$5)^2+(W17-$W$5)^2+(X17-$X$5)^2+(Y17-$Y$5)^2+(Z17-$Z$5)^2)</f>
        <v>0.67437632195585628</v>
      </c>
      <c r="D67" s="7">
        <f>SQRT((P17-$P$6)^2+(Q17-$Q$6)^2+(R17-$R$6)^2+(S17-$S$6)^2+(U17-$U$6)^2+(V17-$V$6)^2+(W17-$W$6)^2+(X17-$X$6)^2+(Y17-$Y$6)^2+(Z17-$Z$6)^2)</f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8"/>
        <v>4.0939284904679289E-2</v>
      </c>
    </row>
    <row r="68" spans="1:20" x14ac:dyDescent="0.25">
      <c r="A68" s="5" t="s">
        <v>47</v>
      </c>
      <c r="B68" s="7">
        <f>SQRT((P18-$P$4)^2+(Q18-$Q$4)^2+(R18-$R$4)^2+(S18-$S$4)^2+(U18-$U$4)^2+(V18-$V$4)^2+(W18-$W$4)^2+(X18-$X$4)^2+(Y18-$Y$4)^2+(Z18-$Z$4)^2)</f>
        <v>1.470371113207616</v>
      </c>
      <c r="C68" s="7">
        <f>SQRT((P18-$P$5)^2+(Q18-$Q$5)^2+(R18-$R$5)^2+(S18-$S$5)^2+(U18-$U$5)^2+(V18-$V$5)^2+(W18-$W$5)^2+(X18-$X$5)^2+(Y18-$Y$5)^2+(Z18-$Z$5)^2)</f>
        <v>1.1132158238433507</v>
      </c>
      <c r="D68" s="7">
        <f>SQRT((P18-$P$6)^2+(Q18-$Q$6)^2+(R18-$R$6)^2+(S18-$S$6)^2+(U18-$U$6)^2+(V18-$V$6)^2+(W18-$W$6)^2+(X18-$X$6)^2+(Y18-$Y$6)^2+(Z18-$Z$6)^2)</f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8"/>
        <v>1.300960171213708</v>
      </c>
    </row>
    <row r="69" spans="1:20" x14ac:dyDescent="0.25">
      <c r="A69" s="5" t="s">
        <v>60</v>
      </c>
      <c r="B69" s="7">
        <f>SQRT((P19-$P$4)^2+(Q19-$Q$4)^2+(R19-$R$4)^2+(S19-$S$4)^2+(U19-$U$4)^2+(V19-$V$4)^2+(W19-$W$4)^2+(X19-$X$4)^2+(Y19-$Y$4)^2+(Z19-$Z$4)^2)</f>
        <v>0.70446324954808115</v>
      </c>
      <c r="C69" s="7">
        <f>SQRT((P19-$P$5)^2+(Q19-$Q$5)^2+(R19-$R$5)^2+(S19-$S$5)^2+(U19-$U$5)^2+(V19-$V$5)^2+(W19-$W$5)^2+(X19-$X$5)^2+(Y19-$Y$5)^2+(Z19-$Z$5)^2)</f>
        <v>0.99440977305186018</v>
      </c>
      <c r="D69" s="7">
        <f>SQRT((P19-$P$6)^2+(Q19-$Q$6)^2+(R19-$R$6)^2+(S19-$S$6)^2+(U19-$U$6)^2+(V19-$V$6)^2+(W19-$W$6)^2+(X19-$X$6)^2+(Y19-$Y$6)^2+(Z19-$Z$6)^2)</f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8"/>
        <v>1.8595254035567403</v>
      </c>
    </row>
    <row r="70" spans="1:20" x14ac:dyDescent="0.25">
      <c r="A70" s="5" t="s">
        <v>51</v>
      </c>
      <c r="B70" s="7">
        <f>SQRT((P20-$P$4)^2+(Q20-$Q$4)^2+(R20-$R$4)^2+(S20-$S$4)^2+(U20-$U$4)^2+(V20-$V$4)^2+(W20-$W$4)^2+(X20-$X$4)^2+(Y20-$Y$4)^2+(Z20-$Z$4)^2)</f>
        <v>1.0184012253981871</v>
      </c>
      <c r="C70" s="7">
        <f>SQRT((P20-$P$5)^2+(Q20-$Q$5)^2+(R20-$R$5)^2+(S20-$S$5)^2+(U20-$U$5)^2+(V20-$V$5)^2+(W20-$W$5)^2+(X20-$X$5)^2+(Y20-$Y$5)^2+(Z20-$Z$5)^2)</f>
        <v>0.73352248074170368</v>
      </c>
      <c r="D70" s="7">
        <f>SQRT((P20-$P$6)^2+(Q20-$Q$6)^2+(R20-$R$6)^2+(S20-$S$6)^2+(U20-$U$6)^2+(V20-$V$6)^2+(W20-$W$6)^2+(X20-$X$6)^2+(Y20-$Y$6)^2+(Z20-$Z$6)^2)</f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8"/>
        <v>6.4116686144408033E-2</v>
      </c>
    </row>
    <row r="71" spans="1:20" x14ac:dyDescent="0.25">
      <c r="A71" s="5" t="s">
        <v>43</v>
      </c>
      <c r="B71" s="7">
        <f>SQRT((P21-$P$4)^2+(Q21-$Q$4)^2+(R21-$R$4)^2+(S21-$S$4)^2+(U21-$U$4)^2+(V21-$V$4)^2+(W21-$W$4)^2+(X21-$X$4)^2+(Y21-$Y$4)^2+(Z21-$Z$4)^2)</f>
        <v>1.037783717362518</v>
      </c>
      <c r="C71" s="7">
        <f>SQRT((P21-$P$5)^2+(Q21-$Q$5)^2+(R21-$R$5)^2+(S21-$S$5)^2+(U21-$U$5)^2+(V21-$V$5)^2+(W21-$W$5)^2+(X21-$X$5)^2+(Y21-$Y$5)^2+(Z21-$Z$5)^2)</f>
        <v>0.84341723098600663</v>
      </c>
      <c r="D71" s="7">
        <f>SQRT((P21-$P$6)^2+(Q21-$Q$6)^2+(R21-$R$6)^2+(S21-$S$6)^2+(U21-$U$6)^2+(V21-$V$6)^2+(W21-$W$6)^2+(X21-$X$6)^2+(Y21-$Y$6)^2+(Z21-$Z$6)^2)</f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8"/>
        <v>0.13805949662235345</v>
      </c>
    </row>
    <row r="72" spans="1:20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8"/>
        <v>0.42711245484796173</v>
      </c>
    </row>
    <row r="73" spans="1:20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8"/>
        <v>0.31233183638338124</v>
      </c>
    </row>
    <row r="74" spans="1:20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8"/>
        <v>8.3220539748895636E-2</v>
      </c>
    </row>
    <row r="75" spans="1:20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8"/>
        <v>0.42119682531871999</v>
      </c>
    </row>
    <row r="76" spans="1:20" x14ac:dyDescent="0.25">
      <c r="H76" s="7">
        <f>AVERAGE(H63:H75)</f>
        <v>0.48061414392059548</v>
      </c>
      <c r="I76" s="7">
        <f t="shared" ref="I76:Q76" si="9">AVERAGE(I63:I75)</f>
        <v>0.55922784439894702</v>
      </c>
      <c r="J76" s="7">
        <f t="shared" si="9"/>
        <v>0.50577476507812935</v>
      </c>
      <c r="K76" s="7">
        <f t="shared" si="9"/>
        <v>0.49129775817608495</v>
      </c>
      <c r="L76" s="7">
        <f t="shared" si="9"/>
        <v>0.56500368640943721</v>
      </c>
      <c r="M76" s="7">
        <f t="shared" si="9"/>
        <v>0.55320512820512835</v>
      </c>
      <c r="N76" s="7">
        <f t="shared" si="9"/>
        <v>0.58082006099627237</v>
      </c>
      <c r="O76" s="7">
        <f t="shared" si="9"/>
        <v>0.5755494505494505</v>
      </c>
      <c r="P76" s="7">
        <f t="shared" si="9"/>
        <v>0.38461538461538464</v>
      </c>
      <c r="Q76" s="7">
        <f t="shared" si="9"/>
        <v>0.47435897435897439</v>
      </c>
      <c r="R76" s="7">
        <f>SUM(R63:R75)</f>
        <v>6.2625039823241186</v>
      </c>
    </row>
    <row r="77" spans="1:20" x14ac:dyDescent="0.25">
      <c r="G77" s="5" t="s">
        <v>97</v>
      </c>
      <c r="H77" s="7">
        <f>R54+R61+R76</f>
        <v>8.0301676353014511</v>
      </c>
    </row>
    <row r="79" spans="1:20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25">
      <c r="A80" s="5" t="s">
        <v>42</v>
      </c>
      <c r="B80" s="7">
        <f>SQRT((P2-$P$7)^2+(Q2-$Q$7)^2+(R2-$R$7)^2+(S2-$S$7)^2+(U2-$U$7)^2+(V2-$V$7)^2+(W2-$W$7)^2+(X2-$X$7)^2+(Y2-$Y$7)^2+(Z2-$Z$7)^2)</f>
        <v>0.41654794870198841</v>
      </c>
      <c r="C80" s="7">
        <f>SQRT((P2-$P$8)^2+(Q2-$Q$8)^2+(R2-$R$8)^2+(S2-$S$8)^2+(U2-$U$8)^2+(V2-$V$8)^2+(W2-$W$8)^2+(X2-$X$8)^2+(Y2-$Y$8)^2+(Z2-$Z$8)^2)</f>
        <v>1.1873285862069867</v>
      </c>
      <c r="D80" s="7">
        <f>SQRT((P2-$P$9)^2+(Q2-$Q$9)^2+(R2-$R$9)^2+(S2-$S$9)^2+(U2-$U$9)^2+(V2-$V$9)^2+(W2-$W$9)^2+(X2-$X$9)^2+(Y2-$Y$9)^2+(Z2-$Z$9)^2)</f>
        <v>1.5354239819874196</v>
      </c>
      <c r="E80" s="7">
        <f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25">
      <c r="A81" s="5" t="s">
        <v>52</v>
      </c>
      <c r="B81" s="7">
        <f>SQRT((P3-$P$7)^2+(Q3-$Q$7)^2+(R3-$R$7)^2+(S3-$S$7)^2+(U3-$U$7)^2+(V3-$V$7)^2+(W3-$W$7)^2+(X3-$X$7)^2+(Y3-$Y$7)^2+(Z3-$Z$7)^2)</f>
        <v>0.82397564346812424</v>
      </c>
      <c r="C81" s="7">
        <f>SQRT((P3-$P$8)^2+(Q3-$Q$8)^2+(R3-$R$8)^2+(S3-$S$8)^2+(U3-$U$8)^2+(V3-$V$8)^2+(W3-$W$8)^2+(X3-$X$8)^2+(Y3-$Y$8)^2+(Z3-$Z$8)^2)</f>
        <v>0.75892887384845675</v>
      </c>
      <c r="D81" s="7">
        <f>SQRT((P3-$P$9)^2+(Q3-$Q$9)^2+(R3-$R$9)^2+(S3-$S$9)^2+(U3-$U$9)^2+(V3-$V$9)^2+(W3-$W$9)^2+(X3-$X$9)^2+(Y3-$Y$9)^2+(Z3-$Z$9)^2)</f>
        <v>1.0254354908038956</v>
      </c>
      <c r="E81" s="7">
        <f>SQRT((P3-$P$10)^2+(Q3-$Q$10)^2+(R3-$R$10)^2+(S3-$S$10)^2+(U3-$U$10)^2+(V3-$V$10)^2+(W3-$W$10)^2+(X3-$X$10)^2+(Y3-$Y$10)^2+(Z3-$Z$10)^2)</f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10">(I81-$I$83)^2+(J81-$J$83)^2+(K81-$K$83)^2+(L81-$L$83)^2+(M81-$M$83)^2+(N81-$N$83)+(O81-$O$83)^2+(P81-$P$83)^2+(Q81-$Q$83)^2+(R81-$R$83)^2</f>
        <v>0.24146935034928527</v>
      </c>
      <c r="T81" s="7"/>
    </row>
    <row r="82" spans="1:20" x14ac:dyDescent="0.25">
      <c r="A82" s="5" t="s">
        <v>49</v>
      </c>
      <c r="B82" s="7">
        <f>SQRT((P4-$P$7)^2+(Q4-$Q$7)^2+(R4-$R$7)^2+(S4-$S$7)^2+(U4-$U$7)^2+(V4-$V$7)^2+(W4-$W$7)^2+(X4-$X$7)^2+(Y4-$Y$7)^2+(Z4-$Z$7)^2)</f>
        <v>0.85645766248968991</v>
      </c>
      <c r="C82" s="7">
        <f>SQRT((P4-$P$8)^2+(Q4-$Q$8)^2+(R4-$R$8)^2+(S4-$S$8)^2+(U4-$U$8)^2+(V4-$V$8)^2+(W4-$W$8)^2+(X4-$X$8)^2+(Y4-$Y$8)^2+(Z4-$Z$8)^2)</f>
        <v>0.77830198291717223</v>
      </c>
      <c r="D82" s="7">
        <f>SQRT((P4-$P$9)^2+(Q4-$Q$9)^2+(R4-$R$9)^2+(S4-$S$9)^2+(U4-$U$9)^2+(V4-$V$9)^2+(W4-$W$9)^2+(X4-$X$9)^2+(Y4-$Y$9)^2+(Z4-$Z$9)^2)</f>
        <v>1.2223691705012452</v>
      </c>
      <c r="E82" s="7">
        <f>SQRT((P4-$P$10)^2+(Q4-$Q$10)^2+(R4-$R$10)^2+(S4-$S$10)^2+(U4-$U$10)^2+(V4-$V$10)^2+(W4-$W$10)^2+(X4-$X$10)^2+(Y4-$Y$10)^2+(Z4-$Z$10)^2)</f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10"/>
        <v>0.40686042275754797</v>
      </c>
      <c r="T82" s="7"/>
    </row>
    <row r="83" spans="1:20" x14ac:dyDescent="0.25">
      <c r="A83" s="5" t="s">
        <v>54</v>
      </c>
      <c r="B83" s="7">
        <f>SQRT((P5-$P$7)^2+(Q5-$Q$7)^2+(R5-$R$7)^2+(S5-$S$7)^2+(U5-$U$7)^2+(V5-$V$7)^2+(W5-$W$7)^2+(X5-$X$7)^2+(Y5-$Y$7)^2+(Z5-$Z$7)^2)</f>
        <v>1.2156189108979794</v>
      </c>
      <c r="C83" s="7">
        <f>SQRT((P5-$P$8)^2+(Q5-$Q$8)^2+(R5-$R$8)^2+(S5-$S$8)^2+(U5-$U$8)^2+(V5-$V$8)^2+(W5-$W$8)^2+(X5-$X$8)^2+(Y5-$Y$8)^2+(Z5-$Z$8)^2)</f>
        <v>0.58571705281572239</v>
      </c>
      <c r="D83" s="7">
        <f>SQRT((P5-$P$9)^2+(Q5-$Q$9)^2+(R5-$R$9)^2+(S5-$S$9)^2+(U5-$U$9)^2+(V5-$V$9)^2+(W5-$W$9)^2+(X5-$X$9)^2+(Y5-$Y$9)^2+(Z5-$Z$9)^2)</f>
        <v>0.83735247351998132</v>
      </c>
      <c r="E83" s="7">
        <f>SQRT((P5-$P$10)^2+(Q5-$Q$10)^2+(R5-$R$10)^2+(S5-$S$10)^2+(U5-$U$10)^2+(V5-$V$10)^2+(W5-$W$10)^2+(X5-$X$10)^2+(Y5-$Y$10)^2+(Z5-$Z$10)^2)</f>
        <v>0.7858816742302065</v>
      </c>
      <c r="F83">
        <v>2</v>
      </c>
      <c r="I83" s="7">
        <f>AVERAGE(I80:I82)</f>
        <v>0.80846774193548387</v>
      </c>
      <c r="J83" s="7">
        <f t="shared" ref="J83:R83" si="11">AVERAGE(J80:J82)</f>
        <v>0.8732572877059569</v>
      </c>
      <c r="K83" s="7">
        <f t="shared" si="11"/>
        <v>0.80787932916542626</v>
      </c>
      <c r="L83" s="7">
        <f t="shared" si="11"/>
        <v>0.79064338406947421</v>
      </c>
      <c r="M83" s="7">
        <f t="shared" si="11"/>
        <v>0.89989350372736931</v>
      </c>
      <c r="N83" s="7">
        <f t="shared" si="11"/>
        <v>0.92499999999999993</v>
      </c>
      <c r="O83" s="7">
        <f t="shared" si="11"/>
        <v>0.42878120411160053</v>
      </c>
      <c r="P83" s="7">
        <f t="shared" si="11"/>
        <v>0.94940476190476186</v>
      </c>
      <c r="Q83" s="7">
        <f t="shared" si="11"/>
        <v>0.39024390243902435</v>
      </c>
      <c r="R83" s="7">
        <f t="shared" si="11"/>
        <v>0.38888888888888884</v>
      </c>
      <c r="S83" s="7">
        <f>SUM(S80:S82)</f>
        <v>1.100093119607251</v>
      </c>
      <c r="T83" s="7"/>
    </row>
    <row r="84" spans="1:20" x14ac:dyDescent="0.25">
      <c r="A84" s="5" t="s">
        <v>45</v>
      </c>
      <c r="B84" s="7">
        <f>SQRT((P6-$P$7)^2+(Q6-$Q$7)^2+(R6-$R$7)^2+(S6-$S$7)^2+(U6-$U$7)^2+(V6-$V$7)^2+(W6-$W$7)^2+(X6-$X$7)^2+(Y6-$Y$7)^2+(Z6-$Z$7)^2)</f>
        <v>0.6634241114453292</v>
      </c>
      <c r="C84" s="7">
        <f>SQRT((P6-$P$8)^2+(Q6-$Q$8)^2+(R6-$R$8)^2+(S6-$S$8)^2+(U6-$U$8)^2+(V6-$V$8)^2+(W6-$W$8)^2+(X6-$X$8)^2+(Y6-$Y$8)^2+(Z6-$Z$8)^2)</f>
        <v>0.70881718388706128</v>
      </c>
      <c r="D84" s="7">
        <f>SQRT((P6-$P$9)^2+(Q6-$Q$9)^2+(R6-$R$9)^2+(S6-$S$9)^2+(U6-$U$9)^2+(V6-$V$9)^2+(W6-$W$9)^2+(X6-$X$9)^2+(Y6-$Y$9)^2+(Z6-$Z$9)^2)</f>
        <v>1.0816253360061465</v>
      </c>
      <c r="E84" s="7">
        <f>SQRT((P6-$P$10)^2+(Q6-$Q$10)^2+(R6-$R$10)^2+(S6-$S$10)^2+(U6-$U$10)^2+(V6-$V$10)^2+(W6-$W$10)^2+(X6-$X$10)^2+(Y6-$Y$10)^2+(Z6-$Z$10)^2)</f>
        <v>0.29223899773387985</v>
      </c>
      <c r="F84">
        <v>4</v>
      </c>
      <c r="H84" s="5" t="s">
        <v>95</v>
      </c>
    </row>
    <row r="85" spans="1:20" x14ac:dyDescent="0.25">
      <c r="A85" s="5" t="s">
        <v>57</v>
      </c>
      <c r="B85" s="7">
        <f>SQRT((P7-$P$7)^2+(Q7-$Q$7)^2+(R7-$R$7)^2+(S7-$S$7)^2+(U7-$U$7)^2+(V7-$V$7)^2+(W7-$W$7)^2+(X7-$X$7)^2+(Y7-$Y$7)^2+(Z7-$Z$7)^2)</f>
        <v>0</v>
      </c>
      <c r="C85" s="7">
        <f>SQRT((P7-$P$8)^2+(Q7-$Q$8)^2+(R7-$R$8)^2+(S7-$S$8)^2+(U7-$U$8)^2+(V7-$V$8)^2+(W7-$W$8)^2+(X7-$X$8)^2+(Y7-$Y$8)^2+(Z7-$Z$8)^2)</f>
        <v>1.2649087285855978</v>
      </c>
      <c r="D85" s="7">
        <f>SQRT((P7-$P$9)^2+(Q7-$Q$9)^2+(R7-$R$9)^2+(S7-$S$9)^2+(U7-$U$9)^2+(V7-$V$9)^2+(W7-$W$9)^2+(X7-$X$9)^2+(Y7-$Y$9)^2+(Z7-$Z$9)^2)</f>
        <v>1.7082457160503892</v>
      </c>
      <c r="E85" s="7">
        <f>SQRT((P7-$P$10)^2+(Q7-$Q$10)^2+(R7-$R$10)^2+(S7-$S$10)^2+(U7-$U$10)^2+(V7-$V$10)^2+(W7-$W$10)^2+(X7-$X$10)^2+(Y7-$Y$10)^2+(Z7-$Z$10)^2)</f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25">
      <c r="A86" s="5" t="s">
        <v>55</v>
      </c>
      <c r="B86" s="7">
        <f>SQRT((P8-$P$7)^2+(Q8-$Q$7)^2+(R8-$R$7)^2+(S8-$S$7)^2+(U8-$U$7)^2+(V8-$V$7)^2+(W8-$W$7)^2+(X8-$X$7)^2+(Y8-$Y$7)^2+(Z8-$Z$7)^2)</f>
        <v>1.2649087285855978</v>
      </c>
      <c r="C86" s="7">
        <f>SQRT((P8-$P$8)^2+(Q8-$Q$8)^2+(R8-$R$8)^2+(S8-$S$8)^2+(U8-$U$8)^2+(V8-$V$8)^2+(W8-$W$8)^2+(X8-$X$8)^2+(Y8-$Y$8)^2+(Z8-$Z$8)^2)</f>
        <v>0</v>
      </c>
      <c r="D86" s="7">
        <f>SQRT((P8-$P$9)^2+(Q8-$Q$9)^2+(R8-$R$9)^2+(S8-$S$9)^2+(U8-$U$9)^2+(V8-$V$9)^2+(W8-$W$9)^2+(X8-$X$9)^2+(Y8-$Y$9)^2+(Z8-$Z$9)^2)</f>
        <v>0.65261891184161369</v>
      </c>
      <c r="E86" s="7">
        <f>SQRT((P8-$P$10)^2+(Q8-$Q$10)^2+(R8-$R$10)^2+(S8-$S$10)^2+(U8-$U$10)^2+(V8-$V$10)^2+(W8-$W$10)^2+(X8-$X$10)^2+(Y8-$Y$10)^2+(Z8-$Z$10)^2)</f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25">
      <c r="A87" s="5" t="s">
        <v>44</v>
      </c>
      <c r="B87" s="7">
        <f>SQRT((P9-$P$7)^2+(Q9-$Q$7)^2+(R9-$R$7)^2+(S9-$S$7)^2+(U9-$U$7)^2+(V9-$V$7)^2+(W9-$W$7)^2+(X9-$X$7)^2+(Y9-$Y$7)^2+(Z9-$Z$7)^2)</f>
        <v>1.7082457160503892</v>
      </c>
      <c r="C87" s="7">
        <f>SQRT((P9-$P$8)^2+(Q9-$Q$8)^2+(R9-$R$8)^2+(S9-$S$8)^2+(U9-$U$8)^2+(V9-$V$8)^2+(W9-$W$8)^2+(X9-$X$8)^2+(Y9-$Y$8)^2+(Z9-$Z$8)^2)</f>
        <v>0.65261891184161369</v>
      </c>
      <c r="D87" s="7">
        <f>SQRT((P9-$P$9)^2+(Q9-$Q$9)^2+(R9-$R$9)^2+(S9-$S$9)^2+(U9-$U$9)^2+(V9-$V$9)^2+(W9-$W$9)^2+(X9-$X$9)^2+(Y9-$Y$9)^2+(Z9-$Z$9)^2)</f>
        <v>0</v>
      </c>
      <c r="E87" s="7">
        <f>SQRT((P9-$P$10)^2+(Q9-$Q$10)^2+(R9-$R$10)^2+(S9-$S$10)^2+(U9-$U$10)^2+(V9-$V$10)^2+(W9-$W$10)^2+(X9-$X$10)^2+(Y9-$Y$10)^2+(Z9-$Z$10)^2)</f>
        <v>1.0652731459852143</v>
      </c>
      <c r="F87">
        <v>3</v>
      </c>
      <c r="I87" s="7">
        <f>AVERAGE(I85:I86)</f>
        <v>0.54838709677419328</v>
      </c>
      <c r="J87" s="7">
        <f t="shared" ref="J87:R87" si="12">AVERAGE(J85:J86)</f>
        <v>0.22813688212927755</v>
      </c>
      <c r="K87" s="7">
        <f t="shared" si="12"/>
        <v>0.20452515629651691</v>
      </c>
      <c r="L87" s="7">
        <f t="shared" si="12"/>
        <v>0.16756933420487446</v>
      </c>
      <c r="M87" s="7">
        <f t="shared" si="12"/>
        <v>0.45846645367412131</v>
      </c>
      <c r="N87" s="7">
        <f t="shared" si="12"/>
        <v>0.6166666666666667</v>
      </c>
      <c r="O87" s="7">
        <f t="shared" si="12"/>
        <v>0.35682819383259906</v>
      </c>
      <c r="P87" s="7">
        <f t="shared" si="12"/>
        <v>0.2901785714285714</v>
      </c>
      <c r="Q87" s="7">
        <f t="shared" si="12"/>
        <v>0.2804878048780487</v>
      </c>
      <c r="R87" s="7">
        <f t="shared" si="12"/>
        <v>0.41666666666666663</v>
      </c>
      <c r="S87" s="7">
        <f>SUM(S85:S86)</f>
        <v>0.34666104188960817</v>
      </c>
      <c r="T87" s="7"/>
    </row>
    <row r="88" spans="1:20" x14ac:dyDescent="0.25">
      <c r="A88" s="5" t="s">
        <v>34</v>
      </c>
      <c r="B88" s="7">
        <f>SQRT((P10-$P$7)^2+(Q10-$Q$7)^2+(R10-$R$7)^2+(S10-$S$7)^2+(U10-$U$7)^2+(V10-$V$7)^2+(W10-$W$7)^2+(X10-$X$7)^2+(Y10-$Y$7)^2+(Z10-$Z$7)^2)</f>
        <v>0.72270463470590074</v>
      </c>
      <c r="C88" s="7">
        <f>SQRT((P10-$P$8)^2+(Q10-$Q$8)^2+(R10-$R$8)^2+(S10-$S$8)^2+(U10-$U$8)^2+(V10-$V$8)^2+(W10-$W$8)^2+(X10-$X$8)^2+(Y10-$Y$8)^2+(Z10-$Z$8)^2)</f>
        <v>0.82760914821392761</v>
      </c>
      <c r="D88" s="7">
        <f>SQRT((P10-$P$9)^2+(Q10-$Q$9)^2+(R10-$R$9)^2+(S10-$S$9)^2+(U10-$U$9)^2+(V10-$V$9)^2+(W10-$W$9)^2+(X10-$X$9)^2+(Y10-$Y$9)^2+(Z10-$Z$9)^2)</f>
        <v>1.0652731459852143</v>
      </c>
      <c r="E88" s="7">
        <f>SQRT((P10-$P$10)^2+(Q10-$Q$10)^2+(R10-$R$10)^2+(S10-$S$10)^2+(U10-$U$10)^2+(V10-$V$10)^2+(W10-$W$10)^2+(X10-$X$10)^2+(Y10-$Y$10)^2+(Z10-$Z$10)^2)</f>
        <v>0</v>
      </c>
      <c r="F88">
        <v>4</v>
      </c>
      <c r="H88" s="5" t="s">
        <v>102</v>
      </c>
    </row>
    <row r="89" spans="1:20" x14ac:dyDescent="0.25">
      <c r="A89" s="5" t="s">
        <v>38</v>
      </c>
      <c r="B89" s="7">
        <f>SQRT((P11-$P$7)^2+(Q11-$Q$7)^2+(R11-$R$7)^2+(S11-$S$7)^2+(U11-$U$7)^2+(V11-$V$7)^2+(W11-$W$7)^2+(X11-$X$7)^2+(Y11-$Y$7)^2+(Z11-$Z$7)^2)</f>
        <v>1.8980049100808083</v>
      </c>
      <c r="C89" s="7">
        <f>SQRT((P11-$P$8)^2+(Q11-$Q$8)^2+(R11-$R$8)^2+(S11-$S$8)^2+(U11-$U$8)^2+(V11-$V$8)^2+(W11-$W$8)^2+(X11-$X$8)^2+(Y11-$Y$8)^2+(Z11-$Z$8)^2)</f>
        <v>0.89536039082589691</v>
      </c>
      <c r="D89" s="7">
        <f>SQRT((P11-$P$9)^2+(Q11-$Q$9)^2+(R11-$R$9)^2+(S11-$S$9)^2+(U11-$U$9)^2+(V11-$V$9)^2+(W11-$W$9)^2+(X11-$X$9)^2+(Y11-$Y$9)^2+(Z11-$Z$9)^2)</f>
        <v>0.25113086389077843</v>
      </c>
      <c r="E89" s="7">
        <f>SQRT((P11-$P$10)^2+(Q11-$Q$10)^2+(R11-$R$10)^2+(S11-$S$10)^2+(U11-$U$10)^2+(V11-$V$10)^2+(W11-$W$10)^2+(X11-$X$10)^2+(Y11-$Y$10)^2+(Z11-$Z$10)^2)</f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25">
      <c r="A90" s="5" t="s">
        <v>59</v>
      </c>
      <c r="B90" s="7">
        <f>SQRT((P12-$P$7)^2+(Q12-$Q$7)^2+(R12-$R$7)^2+(S12-$S$7)^2+(U12-$U$7)^2+(V12-$V$7)^2+(W12-$W$7)^2+(X12-$X$7)^2+(Y12-$Y$7)^2+(Z12-$Z$7)^2)</f>
        <v>1.8206070855180785</v>
      </c>
      <c r="C90" s="7">
        <f>SQRT((P12-$P$8)^2+(Q12-$Q$8)^2+(R12-$R$8)^2+(S12-$S$8)^2+(U12-$U$8)^2+(V12-$V$8)^2+(W12-$W$8)^2+(X12-$X$8)^2+(Y12-$Y$8)^2+(Z12-$Z$8)^2)</f>
        <v>1.094069992320245</v>
      </c>
      <c r="D90" s="7">
        <f>SQRT((P12-$P$9)^2+(Q12-$Q$9)^2+(R12-$R$9)^2+(S12-$S$9)^2+(U12-$U$9)^2+(V12-$V$9)^2+(W12-$W$9)^2+(X12-$X$9)^2+(Y12-$Y$9)^2+(Z12-$Z$9)^2)</f>
        <v>0.58960808040097101</v>
      </c>
      <c r="E90" s="7">
        <f>SQRT((P12-$P$10)^2+(Q12-$Q$10)^2+(R12-$R$10)^2+(S12-$S$10)^2+(U12-$U$10)^2+(V12-$V$10)^2+(W12-$W$10)^2+(X12-$X$10)^2+(Y12-$Y$10)^2+(Z12-$Z$10)^2)</f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13">(I90-$I$95)^2+(J90-$J$95)^2+(K90-$K$95)^2+(L90-$L$95)^2+(M90-$M$95)^2+(N90-$N$95)+(O90-$O$95)^2+(P90-$P$95)^2+(Q90-$Q$95)^2+(R90-$R$95)^2</f>
        <v>0.20207181708056565</v>
      </c>
      <c r="T90" s="7"/>
    </row>
    <row r="91" spans="1:20" x14ac:dyDescent="0.25">
      <c r="A91" s="5" t="s">
        <v>39</v>
      </c>
      <c r="B91" s="7">
        <f>SQRT((P13-$P$7)^2+(Q13-$Q$7)^2+(R13-$R$7)^2+(S13-$S$7)^2+(U13-$U$7)^2+(V13-$V$7)^2+(W13-$W$7)^2+(X13-$X$7)^2+(Y13-$Y$7)^2+(Z13-$Z$7)^2)</f>
        <v>0.38842940545990406</v>
      </c>
      <c r="C91" s="7">
        <f>SQRT((P13-$P$8)^2+(Q13-$Q$8)^2+(R13-$R$8)^2+(S13-$S$8)^2+(U13-$U$8)^2+(V13-$V$8)^2+(W13-$W$8)^2+(X13-$X$8)^2+(Y13-$Y$8)^2+(Z13-$Z$8)^2)</f>
        <v>1.5071715626496305</v>
      </c>
      <c r="D91" s="7">
        <f>SQRT((P13-$P$9)^2+(Q13-$Q$9)^2+(R13-$R$9)^2+(S13-$S$9)^2+(U13-$U$9)^2+(V13-$V$9)^2+(W13-$W$9)^2+(X13-$X$9)^2+(Y13-$Y$9)^2+(Z13-$Z$9)^2)</f>
        <v>2.0151826918146951</v>
      </c>
      <c r="E91" s="7">
        <f>SQRT((P13-$P$10)^2+(Q13-$Q$10)^2+(R13-$R$10)^2+(S13-$S$10)^2+(U13-$U$10)^2+(V13-$V$10)^2+(W13-$W$10)^2+(X13-$X$10)^2+(Y13-$Y$10)^2+(Z13-$Z$10)^2)</f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13"/>
        <v>3.1139218470100358E-2</v>
      </c>
      <c r="T91" s="7"/>
    </row>
    <row r="92" spans="1:20" x14ac:dyDescent="0.25">
      <c r="A92" s="5" t="s">
        <v>58</v>
      </c>
      <c r="B92" s="7">
        <f>SQRT((P14-$P$7)^2+(Q14-$Q$7)^2+(R14-$R$7)^2+(S14-$S$7)^2+(U14-$U$7)^2+(V14-$V$7)^2+(W14-$W$7)^2+(X14-$X$7)^2+(Y14-$Y$7)^2+(Z14-$Z$7)^2)</f>
        <v>0.83716643065228646</v>
      </c>
      <c r="C92" s="7">
        <f>SQRT((P14-$P$8)^2+(Q14-$Q$8)^2+(R14-$R$8)^2+(S14-$S$8)^2+(U14-$U$8)^2+(V14-$V$8)^2+(W14-$W$8)^2+(X14-$X$8)^2+(Y14-$Y$8)^2+(Z14-$Z$8)^2)</f>
        <v>1.8391071138341981</v>
      </c>
      <c r="D92" s="7">
        <f>SQRT((P14-$P$9)^2+(Q14-$Q$9)^2+(R14-$R$9)^2+(S14-$S$9)^2+(U14-$U$9)^2+(V14-$V$9)^2+(W14-$W$9)^2+(X14-$X$9)^2+(Y14-$Y$9)^2+(Z14-$Z$9)^2)</f>
        <v>2.22642061133342</v>
      </c>
      <c r="E92" s="7">
        <f>SQRT((P14-$P$10)^2+(Q14-$Q$10)^2+(R14-$R$10)^2+(S14-$S$10)^2+(U14-$U$10)^2+(V14-$V$10)^2+(W14-$W$10)^2+(X14-$X$10)^2+(Y14-$Y$10)^2+(Z14-$Z$10)^2)</f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13"/>
        <v>0.46367478187331573</v>
      </c>
      <c r="T92" s="7"/>
    </row>
    <row r="93" spans="1:20" x14ac:dyDescent="0.25">
      <c r="A93" s="5" t="s">
        <v>33</v>
      </c>
      <c r="B93" s="7">
        <f>SQRT((P15-$P$7)^2+(Q15-$Q$7)^2+(R15-$R$7)^2+(S15-$S$7)^2+(U15-$U$7)^2+(V15-$V$7)^2+(W15-$W$7)^2+(X15-$X$7)^2+(Y15-$Y$7)^2+(Z15-$Z$7)^2)</f>
        <v>0.6631441558152531</v>
      </c>
      <c r="C93" s="7">
        <f>SQRT((P15-$P$8)^2+(Q15-$Q$8)^2+(R15-$R$8)^2+(S15-$S$8)^2+(U15-$U$8)^2+(V15-$V$8)^2+(W15-$W$8)^2+(X15-$X$8)^2+(Y15-$Y$8)^2+(Z15-$Z$8)^2)</f>
        <v>0.89261583214594442</v>
      </c>
      <c r="D93" s="7">
        <f>SQRT((P15-$P$9)^2+(Q15-$Q$9)^2+(R15-$R$9)^2+(S15-$S$9)^2+(U15-$U$9)^2+(V15-$V$9)^2+(W15-$W$9)^2+(X15-$X$9)^2+(Y15-$Y$9)^2+(Z15-$Z$9)^2)</f>
        <v>1.1577456033111304</v>
      </c>
      <c r="E93" s="7">
        <f>SQRT((P15-$P$10)^2+(Q15-$Q$10)^2+(R15-$R$10)^2+(S15-$S$10)^2+(U15-$U$10)^2+(V15-$V$10)^2+(W15-$W$10)^2+(X15-$X$10)^2+(Y15-$Y$10)^2+(Z15-$Z$10)^2)</f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13"/>
        <v>2.1992908497181232E-2</v>
      </c>
      <c r="T93" s="7"/>
    </row>
    <row r="94" spans="1:20" x14ac:dyDescent="0.25">
      <c r="A94" s="5" t="s">
        <v>46</v>
      </c>
      <c r="B94" s="7">
        <f>SQRT((P16-$P$7)^2+(Q16-$Q$7)^2+(R16-$R$7)^2+(S16-$S$7)^2+(U16-$U$7)^2+(V16-$V$7)^2+(W16-$W$7)^2+(X16-$X$7)^2+(Y16-$Y$7)^2+(Z16-$Z$7)^2)</f>
        <v>0.66781123270465625</v>
      </c>
      <c r="C94" s="7">
        <f>SQRT((P16-$P$8)^2+(Q16-$Q$8)^2+(R16-$R$8)^2+(S16-$S$8)^2+(U16-$U$8)^2+(V16-$V$8)^2+(W16-$W$8)^2+(X16-$X$8)^2+(Y16-$Y$8)^2+(Z16-$Z$8)^2)</f>
        <v>0.75560181613437694</v>
      </c>
      <c r="D94" s="7">
        <f>SQRT((P16-$P$9)^2+(Q16-$Q$9)^2+(R16-$R$9)^2+(S16-$S$9)^2+(U16-$U$9)^2+(V16-$V$9)^2+(W16-$W$9)^2+(X16-$X$9)^2+(Y16-$Y$9)^2+(Z16-$Z$9)^2)</f>
        <v>1.1309456925186794</v>
      </c>
      <c r="E94" s="7">
        <f>SQRT((P16-$P$10)^2+(Q16-$Q$10)^2+(R16-$R$10)^2+(S16-$S$10)^2+(U16-$U$10)^2+(V16-$V$10)^2+(W16-$W$10)^2+(X16-$X$10)^2+(Y16-$Y$10)^2+(Z16-$Z$10)^2)</f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13"/>
        <v>0.39531742769702705</v>
      </c>
      <c r="T94" s="7"/>
    </row>
    <row r="95" spans="1:20" x14ac:dyDescent="0.25">
      <c r="A95" s="5" t="s">
        <v>48</v>
      </c>
      <c r="B95" s="7">
        <f>SQRT((P17-$P$7)^2+(Q17-$Q$7)^2+(R17-$R$7)^2+(S17-$S$7)^2+(U17-$U$7)^2+(V17-$V$7)^2+(W17-$W$7)^2+(X17-$X$7)^2+(Y17-$Y$7)^2+(Z17-$Z$7)^2)</f>
        <v>1.6071569491334459</v>
      </c>
      <c r="C95" s="7">
        <f>SQRT((P17-$P$8)^2+(Q17-$Q$8)^2+(R17-$R$8)^2+(S17-$S$8)^2+(U17-$U$8)^2+(V17-$V$8)^2+(W17-$W$8)^2+(X17-$X$8)^2+(Y17-$Y$8)^2+(Z17-$Z$8)^2)</f>
        <v>0.45602841343185352</v>
      </c>
      <c r="D95" s="7">
        <f>SQRT((P17-$P$9)^2+(Q17-$Q$9)^2+(R17-$R$9)^2+(S17-$S$9)^2+(U17-$U$9)^2+(V17-$V$9)^2+(W17-$W$9)^2+(X17-$X$9)^2+(Y17-$Y$9)^2+(Z17-$Z$9)^2)</f>
        <v>0.33129473153243655</v>
      </c>
      <c r="E95" s="7">
        <f>SQRT((P17-$P$10)^2+(Q17-$Q$10)^2+(R17-$R$10)^2+(S17-$S$10)^2+(U17-$U$10)^2+(V17-$V$10)^2+(W17-$W$10)^2+(X17-$X$10)^2+(Y17-$Y$10)^2+(Z17-$Z$10)^2)</f>
        <v>1.029034983803397</v>
      </c>
      <c r="F95">
        <v>3</v>
      </c>
      <c r="I95" s="7">
        <f>AVERAGE(I89:I94)</f>
        <v>0.11895161290322571</v>
      </c>
      <c r="J95" s="7">
        <f t="shared" ref="J95:R95" si="14">AVERAGE(J89:J94)</f>
        <v>0.17068018588931122</v>
      </c>
      <c r="K95" s="7">
        <f t="shared" si="14"/>
        <v>0.19564354470576573</v>
      </c>
      <c r="L95" s="7">
        <f t="shared" si="14"/>
        <v>0.19868023780620667</v>
      </c>
      <c r="M95" s="7">
        <f t="shared" si="14"/>
        <v>0.18264110756123533</v>
      </c>
      <c r="N95" s="7">
        <f t="shared" si="14"/>
        <v>0.21249999999999999</v>
      </c>
      <c r="O95" s="7">
        <f t="shared" si="14"/>
        <v>0.6519823788546254</v>
      </c>
      <c r="P95" s="7">
        <f t="shared" si="14"/>
        <v>8.4821428571428534E-2</v>
      </c>
      <c r="Q95" s="7">
        <f t="shared" si="14"/>
        <v>0.638211382113821</v>
      </c>
      <c r="R95" s="7">
        <f t="shared" si="14"/>
        <v>0.3888888888888889</v>
      </c>
      <c r="S95" s="7">
        <f>SUM(S89:S94)</f>
        <v>1.2594466762468437</v>
      </c>
      <c r="T95" s="7"/>
    </row>
    <row r="96" spans="1:20" x14ac:dyDescent="0.25">
      <c r="A96" s="5" t="s">
        <v>47</v>
      </c>
      <c r="B96" s="7">
        <f>SQRT((P18-$P$7)^2+(Q18-$Q$7)^2+(R18-$R$7)^2+(S18-$S$7)^2+(U18-$U$7)^2+(V18-$V$7)^2+(W18-$W$7)^2+(X18-$X$7)^2+(Y18-$Y$7)^2+(Z18-$Z$7)^2)</f>
        <v>1.6795147345829966</v>
      </c>
      <c r="C96" s="7">
        <f>SQRT((P18-$P$8)^2+(Q18-$Q$8)^2+(R18-$R$8)^2+(S18-$S$8)^2+(U18-$U$8)^2+(V18-$V$8)^2+(W18-$W$8)^2+(X18-$X$8)^2+(Y18-$Y$8)^2+(Z18-$Z$8)^2)</f>
        <v>1.1617959154264124</v>
      </c>
      <c r="D96" s="7">
        <f>SQRT((P18-$P$9)^2+(Q18-$Q$9)^2+(R18-$R$9)^2+(S18-$S$9)^2+(U18-$U$9)^2+(V18-$V$9)^2+(W18-$W$9)^2+(X18-$X$9)^2+(Y18-$Y$9)^2+(Z18-$Z$9)^2)</f>
        <v>0.76210561220517103</v>
      </c>
      <c r="E96" s="7">
        <f>SQRT((P18-$P$10)^2+(Q18-$Q$10)^2+(R18-$R$10)^2+(S18-$S$10)^2+(U18-$U$10)^2+(V18-$V$10)^2+(W18-$W$10)^2+(X18-$X$10)^2+(Y18-$Y$10)^2+(Z18-$Z$10)^2)</f>
        <v>0.99535259332245085</v>
      </c>
      <c r="F96">
        <v>3</v>
      </c>
      <c r="H96" s="5" t="s">
        <v>108</v>
      </c>
    </row>
    <row r="97" spans="1:21" x14ac:dyDescent="0.25">
      <c r="A97" s="5" t="s">
        <v>60</v>
      </c>
      <c r="B97" s="7">
        <f>SQRT((P19-$P$7)^2+(Q19-$Q$7)^2+(R19-$R$7)^2+(S19-$S$7)^2+(U19-$U$7)^2+(V19-$V$7)^2+(W19-$W$7)^2+(X19-$X$7)^2+(Y19-$Y$7)^2+(Z19-$Z$7)^2)</f>
        <v>0.51433002810593953</v>
      </c>
      <c r="C97" s="7">
        <f>SQRT((P19-$P$8)^2+(Q19-$Q$8)^2+(R19-$R$8)^2+(S19-$S$8)^2+(U19-$U$8)^2+(V19-$V$8)^2+(W19-$W$8)^2+(X19-$X$8)^2+(Y19-$Y$8)^2+(Z19-$Z$8)^2)</f>
        <v>1.055717070342771</v>
      </c>
      <c r="D97" s="7">
        <f>SQRT((P19-$P$9)^2+(Q19-$Q$9)^2+(R19-$R$9)^2+(S19-$S$9)^2+(U19-$U$9)^2+(V19-$V$9)^2+(W19-$W$9)^2+(X19-$X$9)^2+(Y19-$Y$9)^2+(Z19-$Z$9)^2)</f>
        <v>1.3565854809583306</v>
      </c>
      <c r="E97" s="7">
        <f>SQRT((P19-$P$10)^2+(Q19-$Q$10)^2+(R19-$R$10)^2+(S19-$S$10)^2+(U19-$U$10)^2+(V19-$V$10)^2+(W19-$W$10)^2+(X19-$X$10)^2+(Y19-$Y$10)^2+(Z19-$Z$10)^2)</f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25">
      <c r="A98" s="5" t="s">
        <v>51</v>
      </c>
      <c r="B98" s="7">
        <f>SQRT((P20-$P$7)^2+(Q20-$Q$7)^2+(R20-$R$7)^2+(S20-$S$7)^2+(U20-$U$7)^2+(V20-$V$7)^2+(W20-$W$7)^2+(X20-$X$7)^2+(Y20-$Y$7)^2+(Z20-$Z$7)^2)</f>
        <v>1.2497657756610194</v>
      </c>
      <c r="C98" s="7">
        <f>SQRT((P20-$P$8)^2+(Q20-$Q$8)^2+(R20-$R$8)^2+(S20-$S$8)^2+(U20-$U$8)^2+(V20-$V$8)^2+(W20-$W$8)^2+(X20-$X$8)^2+(Y20-$Y$8)^2+(Z20-$Z$8)^2)</f>
        <v>0.67440423000608229</v>
      </c>
      <c r="D98" s="7">
        <f>SQRT((P20-$P$9)^2+(Q20-$Q$9)^2+(R20-$R$9)^2+(S20-$S$9)^2+(U20-$U$9)^2+(V20-$V$9)^2+(W20-$W$9)^2+(X20-$X$9)^2+(Y20-$Y$9)^2+(Z20-$Z$9)^2)</f>
        <v>0.64408056770995281</v>
      </c>
      <c r="E98" s="7">
        <f>SQRT((P20-$P$10)^2+(Q20-$Q$10)^2+(R20-$R$10)^2+(S20-$S$10)^2+(U20-$U$10)^2+(V20-$V$10)^2+(W20-$W$10)^2+(X20-$X$10)^2+(Y20-$Y$10)^2+(Z20-$Z$10)^2)</f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15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25">
      <c r="A99" s="5" t="s">
        <v>43</v>
      </c>
      <c r="B99" s="7">
        <f>SQRT((P21-$P$7)^2+(Q21-$Q$7)^2+(R21-$R$7)^2+(S21-$S$7)^2+(U21-$U$7)^2+(V21-$V$7)^2+(W21-$W$7)^2+(X21-$X$7)^2+(Y21-$Y$7)^2+(Z21-$Z$7)^2)</f>
        <v>1.3415274907416996</v>
      </c>
      <c r="C99" s="7">
        <f>SQRT((P21-$P$8)^2+(Q21-$Q$8)^2+(R21-$R$8)^2+(S21-$S$8)^2+(U21-$U$8)^2+(V21-$V$8)^2+(W21-$W$8)^2+(X21-$X$8)^2+(Y21-$Y$8)^2+(Z21-$Z$8)^2)</f>
        <v>0.72408371631781732</v>
      </c>
      <c r="D99" s="7">
        <f>SQRT((P21-$P$9)^2+(Q21-$Q$9)^2+(R21-$R$9)^2+(S21-$S$9)^2+(U21-$U$9)^2+(V21-$V$9)^2+(W21-$W$9)^2+(X21-$X$9)^2+(Y21-$Y$9)^2+(Z21-$Z$9)^2)</f>
        <v>0.60445240208585449</v>
      </c>
      <c r="E99" s="7">
        <f>SQRT((P21-$P$10)^2+(Q21-$Q$10)^2+(R21-$R$10)^2+(S21-$S$10)^2+(U21-$U$10)^2+(V21-$V$10)^2+(W21-$W$10)^2+(X21-$X$10)^2+(Y21-$Y$10)^2+(Z21-$Z$10)^2)</f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15"/>
        <v>0.80354337194257053</v>
      </c>
      <c r="T99" s="7"/>
    </row>
    <row r="100" spans="1:21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15"/>
        <v>0.1693437717150002</v>
      </c>
      <c r="T100" s="7"/>
    </row>
    <row r="101" spans="1:21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15"/>
        <v>2.5682577448970685E-2</v>
      </c>
      <c r="T101" s="7"/>
    </row>
    <row r="102" spans="1:21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15"/>
        <v>6.0434980864275054E-2</v>
      </c>
      <c r="T102" s="7"/>
    </row>
    <row r="103" spans="1:21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15"/>
        <v>0.15562443595394282</v>
      </c>
      <c r="T103" s="7"/>
    </row>
    <row r="104" spans="1:21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15"/>
        <v>0.29052288657684189</v>
      </c>
      <c r="T104" s="7"/>
    </row>
    <row r="105" spans="1:21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15"/>
        <v>0.11628828194695788</v>
      </c>
      <c r="T105" s="7"/>
    </row>
    <row r="106" spans="1:21" x14ac:dyDescent="0.25">
      <c r="I106" s="7">
        <f>AVERAGE(I97:I105)</f>
        <v>0.48655913978494625</v>
      </c>
      <c r="J106" s="7">
        <f t="shared" ref="J106:R106" si="16">AVERAGE(J97:J105)</f>
        <v>0.55273905083791008</v>
      </c>
      <c r="K106" s="7">
        <f t="shared" si="16"/>
        <v>0.46553758283439745</v>
      </c>
      <c r="L106" s="7">
        <f t="shared" si="16"/>
        <v>0.44563762567310999</v>
      </c>
      <c r="M106" s="7">
        <f t="shared" si="16"/>
        <v>0.59424920127795522</v>
      </c>
      <c r="N106" s="7">
        <f t="shared" si="16"/>
        <v>0.55925925925925934</v>
      </c>
      <c r="O106" s="7">
        <f t="shared" si="16"/>
        <v>0.6377875673029858</v>
      </c>
      <c r="P106" s="7">
        <f t="shared" si="16"/>
        <v>0.64682539682539675</v>
      </c>
      <c r="Q106" s="7">
        <f t="shared" si="16"/>
        <v>0.46341463414634138</v>
      </c>
      <c r="R106" s="7">
        <f t="shared" si="16"/>
        <v>0.48148148148148145</v>
      </c>
      <c r="S106" s="7">
        <f>SUM(S97:S105)</f>
        <v>2.3476423070870185</v>
      </c>
      <c r="T106" s="7"/>
    </row>
    <row r="107" spans="1:21" x14ac:dyDescent="0.25">
      <c r="H107" s="5" t="s">
        <v>97</v>
      </c>
      <c r="I107" s="7">
        <f>S83+S95+S87+S106</f>
        <v>5.0538431448307213</v>
      </c>
    </row>
    <row r="109" spans="1:21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25">
      <c r="A110" s="5" t="s">
        <v>42</v>
      </c>
      <c r="B110" s="7">
        <f>SQRT((P2-$P$11)^2+(Q2-$Q$11)^2+(R2-$R$11)^2+(S2-$S$11)^2+(U2-$U$11)^2+(V2-$V$11)^2+(W2-$W$11)^2+(X2-$X$11)^2+(Y2-$Y$11)^2+(Z2-$Z$11)^2)</f>
        <v>1.7082358047533803</v>
      </c>
      <c r="C110" s="7">
        <f>SQRT((P2-$P$12)^2+(Q2-$Q$12)^2+(R2-$R$12)^2+(S2-$S$12)^2+(U2-$U$12)^2+(V2-$V$12)^2+(W2-$W$12)^2+(X2-$X$12)^2+(Y2-$Y$12)^2+(Z2-$Z$12)^2)</f>
        <v>1.6158123442180072</v>
      </c>
      <c r="D110" s="7">
        <f>SQRT((P2-$P$13)^2+(Q2-$Q$13)^2+(R2-$R$13)^2+(S2-$S$13)^2+(U2-$U$13)^2+(V2-$V$13)^2+(W2-$W$13)^2+(X2-$X$13)^2+(Y2-$Y$13)^2+(Z2-$Z$13)^2)</f>
        <v>0.69748846713132817</v>
      </c>
      <c r="E110" s="7">
        <f>SQRT((P2-$P$14)^2+(Q2-$Q$14)^2+(R2-$R$14)^2+(S2-$S$14)^2+(U2-$U$14)^2+(V2-$V$14)^2+(W2-$W$14)^2+(X2-$X$14)^2+(Y2-$Y$14)^2+(Z2-$Z$14)^2)</f>
        <v>0.8730613695955467</v>
      </c>
      <c r="F110" s="7">
        <f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25">
      <c r="A111" s="5" t="s">
        <v>52</v>
      </c>
      <c r="B111" s="7">
        <f>SQRT((P3-$P$11)^2+(Q3-$Q$11)^2+(R3-$R$11)^2+(S3-$S$11)^2+(U3-$U$11)^2+(V3-$V$11)^2+(W3-$W$11)^2+(X3-$X$11)^2+(Y3-$Y$11)^2+(Z3-$Z$11)^2)</f>
        <v>1.2086817382488173</v>
      </c>
      <c r="C111" s="7">
        <f>SQRT((P3-$P$12)^2+(Q3-$Q$12)^2+(R3-$R$12)^2+(S3-$S$12)^2+(U3-$U$12)^2+(V3-$V$12)^2+(W3-$W$12)^2+(X3-$X$12)^2+(Y3-$Y$12)^2+(Z3-$Z$12)^2)</f>
        <v>1.1913751284003904</v>
      </c>
      <c r="D111" s="7">
        <f>SQRT((P3-$P$13)^2+(Q3-$Q$13)^2+(R3-$R$13)^2+(S3-$S$13)^2+(U3-$U$13)^2+(V3-$V$13)^2+(W3-$W$13)^2+(X3-$X$13)^2+(Y3-$Y$13)^2+(Z3-$Z$13)^2)</f>
        <v>1.1155309556307436</v>
      </c>
      <c r="E111" s="7">
        <f>SQRT((P3-$P$14)^2+(Q3-$Q$14)^2+(R3-$R$14)^2+(S3-$S$14)^2+(U3-$U$14)^2+(V3-$V$14)^2+(W3-$W$14)^2+(X3-$X$14)^2+(Y3-$Y$14)^2+(Z3-$Z$14)^2)</f>
        <v>1.3373281474263963</v>
      </c>
      <c r="F111" s="7">
        <f>SQRT((P3-$P$15)^2+(Q3-$Q$15)^2+(R3-$R$15)^2+(S3-$S$15)^2+(U3-$U$15)^2+(V3-$V$15)^2+(W3-$W$15)^2+(X3-$X$15)^2+(Y3-$Y$15)^2+(Z3-$Z$15)^2)</f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17">(J111-$J$113)^2+(K111-$K$113)^2+(L111-$L$113)^2+(M111-$M$113)^2+(N111-$N$113)^2+(O111-$O$113)+(P111-$P$113)^2+(Q111-$Q$113)^2+(R111-$R$113)^2+(S111-$S$113)^2</f>
        <v>-2.5847622115896252E-3</v>
      </c>
    </row>
    <row r="112" spans="1:21" x14ac:dyDescent="0.25">
      <c r="A112" s="5" t="s">
        <v>49</v>
      </c>
      <c r="B112" s="7">
        <f>SQRT((P4-$P$11)^2+(Q4-$Q$11)^2+(R4-$R$11)^2+(S4-$S$11)^2+(U4-$U$11)^2+(V4-$V$11)^2+(W4-$W$11)^2+(X4-$X$11)^2+(Y4-$Y$11)^2+(Z4-$Z$11)^2)</f>
        <v>1.4411797194924847</v>
      </c>
      <c r="C112" s="7">
        <f>SQRT((P4-$P$12)^2+(Q4-$Q$12)^2+(R4-$R$12)^2+(S4-$S$12)^2+(U4-$U$12)^2+(V4-$V$12)^2+(W4-$W$12)^2+(X4-$X$12)^2+(Y4-$Y$12)^2+(Z4-$Z$12)^2)</f>
        <v>1.550250804786669</v>
      </c>
      <c r="D112" s="7">
        <f>SQRT((P4-$P$13)^2+(Q4-$Q$13)^2+(R4-$R$13)^2+(S4-$S$13)^2+(U4-$U$13)^2+(V4-$V$13)^2+(W4-$W$13)^2+(X4-$X$13)^2+(Y4-$Y$13)^2+(Z4-$Z$13)^2)</f>
        <v>1.0498755899159944</v>
      </c>
      <c r="E112" s="7">
        <f>SQRT((P4-$P$14)^2+(Q4-$Q$14)^2+(R4-$R$14)^2+(S4-$S$14)^2+(U4-$U$14)^2+(V4-$V$14)^2+(W4-$W$14)^2+(X4-$X$14)^2+(Y4-$Y$14)^2+(Z4-$Z$14)^2)</f>
        <v>1.6299389614055093</v>
      </c>
      <c r="F112" s="7">
        <f>SQRT((P4-$P$15)^2+(Q4-$Q$15)^2+(R4-$R$15)^2+(S4-$S$15)^2+(U4-$U$15)^2+(V4-$V$15)^2+(W4-$W$15)^2+(X4-$X$15)^2+(Y4-$Y$15)^2+(Z4-$Z$15)^2)</f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17"/>
        <v>0.25191583033992299</v>
      </c>
    </row>
    <row r="113" spans="1:21" x14ac:dyDescent="0.25">
      <c r="A113" s="5" t="s">
        <v>54</v>
      </c>
      <c r="B113" s="7">
        <f>SQRT((P5-$P$11)^2+(Q5-$Q$11)^2+(R5-$R$11)^2+(S5-$S$11)^2+(U5-$U$11)^2+(V5-$V$11)^2+(W5-$W$11)^2+(X5-$X$11)^2+(Y5-$Y$11)^2+(Z5-$Z$11)^2)</f>
        <v>1.0165688212528756</v>
      </c>
      <c r="C113" s="7">
        <f>SQRT((P5-$P$12)^2+(Q5-$Q$12)^2+(R5-$R$12)^2+(S5-$S$12)^2+(U5-$U$12)^2+(V5-$V$12)^2+(W5-$W$12)^2+(X5-$X$12)^2+(Y5-$Y$12)^2+(Z5-$Z$12)^2)</f>
        <v>1.0365338527404535</v>
      </c>
      <c r="D113" s="7">
        <f>SQRT((P5-$P$13)^2+(Q5-$Q$13)^2+(R5-$R$13)^2+(S5-$S$13)^2+(U5-$U$13)^2+(V5-$V$13)^2+(W5-$W$13)^2+(X5-$X$13)^2+(Y5-$Y$13)^2+(Z5-$Z$13)^2)</f>
        <v>1.4780335006132177</v>
      </c>
      <c r="E113" s="7">
        <f>SQRT((P5-$P$14)^2+(Q5-$Q$14)^2+(R5-$R$14)^2+(S5-$S$14)^2+(U5-$U$14)^2+(V5-$V$14)^2+(W5-$W$14)^2+(X5-$X$14)^2+(Y5-$Y$14)^2+(Z5-$Z$14)^2)</f>
        <v>1.5583731844593807</v>
      </c>
      <c r="F113" s="7">
        <f>SQRT((P5-$P$15)^2+(Q5-$Q$15)^2+(R5-$R$15)^2+(S5-$S$15)^2+(U5-$U$15)^2+(V5-$V$15)^2+(W5-$W$15)^2+(X5-$X$15)^2+(Y5-$Y$15)^2+(Z5-$Z$15)^2)</f>
        <v>0.78033619114937669</v>
      </c>
      <c r="G113">
        <v>5</v>
      </c>
      <c r="J113" s="7">
        <f>AVERAGE(J110:J112)</f>
        <v>0.16196236559139773</v>
      </c>
      <c r="K113" s="7">
        <f t="shared" ref="K113:S113" si="18">AVERAGE(K110:K112)</f>
        <v>1.5209125475285032E-2</v>
      </c>
      <c r="L113" s="7">
        <f t="shared" si="18"/>
        <v>3.2946313386920792E-2</v>
      </c>
      <c r="M113" s="7">
        <f t="shared" si="18"/>
        <v>3.9997509882653236E-2</v>
      </c>
      <c r="N113" s="7">
        <f t="shared" si="18"/>
        <v>0.2545260915867944</v>
      </c>
      <c r="O113" s="7">
        <f t="shared" si="18"/>
        <v>0.28888888888888892</v>
      </c>
      <c r="P113" s="7">
        <f t="shared" si="18"/>
        <v>0.57268722466960342</v>
      </c>
      <c r="Q113" s="7">
        <f t="shared" si="18"/>
        <v>0.11309523809523807</v>
      </c>
      <c r="R113" s="7">
        <f t="shared" si="18"/>
        <v>0.63414634146341464</v>
      </c>
      <c r="S113" s="7">
        <f t="shared" si="18"/>
        <v>0.5</v>
      </c>
      <c r="T113" s="7"/>
      <c r="U113" s="7">
        <f>SUM(U110:U112)</f>
        <v>0.27496478400122365</v>
      </c>
    </row>
    <row r="114" spans="1:21" x14ac:dyDescent="0.25">
      <c r="A114" s="5" t="s">
        <v>45</v>
      </c>
      <c r="B114" s="7">
        <f>SQRT((P6-$P$11)^2+(Q6-$Q$11)^2+(R6-$R$11)^2+(S6-$S$11)^2+(U6-$U$11)^2+(V6-$V$11)^2+(W6-$W$11)^2+(X6-$X$11)^2+(Y6-$Y$11)^2+(Z6-$Z$11)^2)</f>
        <v>1.2662340997008932</v>
      </c>
      <c r="C114" s="7">
        <f>SQRT((P6-$P$12)^2+(Q6-$Q$12)^2+(R6-$R$12)^2+(S6-$S$12)^2+(U6-$U$12)^2+(V6-$V$12)^2+(W6-$W$12)^2+(X6-$X$12)^2+(Y6-$Y$12)^2+(Z6-$Z$12)^2)</f>
        <v>1.2146745183951186</v>
      </c>
      <c r="D114" s="7">
        <f>SQRT((P6-$P$13)^2+(Q6-$Q$13)^2+(R6-$R$13)^2+(S6-$S$13)^2+(U6-$U$13)^2+(V6-$V$13)^2+(W6-$W$13)^2+(X6-$X$13)^2+(Y6-$Y$13)^2+(Z6-$Z$13)^2)</f>
        <v>0.99326632223898659</v>
      </c>
      <c r="E114" s="7">
        <f>SQRT((P6-$P$14)^2+(Q6-$Q$14)^2+(R6-$R$14)^2+(S6-$S$14)^2+(U6-$U$14)^2+(V6-$V$14)^2+(W6-$W$14)^2+(X6-$X$14)^2+(Y6-$Y$14)^2+(Z6-$Z$14)^2)</f>
        <v>1.2853042849457077</v>
      </c>
      <c r="F114" s="7">
        <f>SQRT((P6-$P$15)^2+(Q6-$Q$15)^2+(R6-$R$15)^2+(S6-$S$15)^2+(U6-$U$15)^2+(V6-$V$15)^2+(W6-$W$15)^2+(X6-$X$15)^2+(Y6-$Y$15)^2+(Z6-$Z$15)^2)</f>
        <v>0.28972907110336499</v>
      </c>
      <c r="G114">
        <v>5</v>
      </c>
      <c r="I114" s="5" t="s">
        <v>95</v>
      </c>
    </row>
    <row r="115" spans="1:21" x14ac:dyDescent="0.25">
      <c r="A115" s="5" t="s">
        <v>57</v>
      </c>
      <c r="B115" s="7">
        <f>SQRT((P7-$P$11)^2+(Q7-$Q$11)^2+(R7-$R$11)^2+(S7-$S$11)^2+(U7-$U$11)^2+(V7-$V$11)^2+(W7-$W$11)^2+(X7-$X$11)^2+(Y7-$Y$11)^2+(Z7-$Z$11)^2)</f>
        <v>1.8980049100808083</v>
      </c>
      <c r="C115" s="7">
        <f>SQRT((P7-$P$12)^2+(Q7-$Q$12)^2+(R7-$R$12)^2+(S7-$S$12)^2+(U7-$U$12)^2+(V7-$V$12)^2+(W7-$W$12)^2+(X7-$X$12)^2+(Y7-$Y$12)^2+(Z7-$Z$12)^2)</f>
        <v>1.8206070855180785</v>
      </c>
      <c r="D115" s="7">
        <f>SQRT((P7-$P$13)^2+(Q7-$Q$13)^2+(R7-$R$13)^2+(S7-$S$13)^2+(U7-$U$13)^2+(V7-$V$13)^2+(W7-$W$13)^2+(X7-$X$13)^2+(Y7-$Y$13)^2+(Z7-$Z$13)^2)</f>
        <v>0.38842940545990406</v>
      </c>
      <c r="E115" s="7">
        <f>SQRT((P7-$P$14)^2+(Q7-$Q$14)^2+(R7-$R$14)^2+(S7-$S$14)^2+(U7-$U$14)^2+(V7-$V$14)^2+(W7-$W$14)^2+(X7-$X$14)^2+(Y7-$Y$14)^2+(Z7-$Z$14)^2)</f>
        <v>0.83716643065228646</v>
      </c>
      <c r="F115" s="7">
        <f>SQRT((P7-$P$15)^2+(Q7-$Q$15)^2+(R7-$R$15)^2+(S7-$S$15)^2+(U7-$U$15)^2+(V7-$V$15)^2+(W7-$W$15)^2+(X7-$X$15)^2+(Y7-$Y$15)^2+(Z7-$Z$15)^2)</f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25">
      <c r="A116" s="5" t="s">
        <v>55</v>
      </c>
      <c r="B116" s="7">
        <f>SQRT((P8-$P$11)^2+(Q8-$Q$11)^2+(R8-$R$11)^2+(S8-$S$11)^2+(U8-$U$11)^2+(V8-$V$11)^2+(W8-$W$11)^2+(X8-$X$11)^2+(Y8-$Y$11)^2+(Z8-$Z$11)^2)</f>
        <v>0.89536039082589691</v>
      </c>
      <c r="C116" s="7">
        <f>SQRT((P8-$P$12)^2+(Q8-$Q$12)^2+(R8-$R$12)^2+(S8-$S$12)^2+(U8-$U$12)^2+(V8-$V$12)^2+(W8-$W$12)^2+(X8-$X$12)^2+(Y8-$Y$12)^2+(Z8-$Z$12)^2)</f>
        <v>1.094069992320245</v>
      </c>
      <c r="D116" s="7">
        <f>SQRT((P8-$P$13)^2+(Q8-$Q$13)^2+(R8-$R$13)^2+(S8-$S$13)^2+(U8-$U$13)^2+(V8-$V$13)^2+(W8-$W$13)^2+(X8-$X$13)^2+(Y8-$Y$13)^2+(Z8-$Z$13)^2)</f>
        <v>1.5071715626496305</v>
      </c>
      <c r="E116" s="7">
        <f>SQRT((P8-$P$14)^2+(Q8-$Q$14)^2+(R8-$R$14)^2+(S8-$S$14)^2+(U8-$U$14)^2+(V8-$V$14)^2+(W8-$W$14)^2+(X8-$X$14)^2+(Y8-$Y$14)^2+(Z8-$Z$14)^2)</f>
        <v>1.8391071138341981</v>
      </c>
      <c r="F116" s="7">
        <f>SQRT((P8-$P$15)^2+(Q8-$Q$15)^2+(R8-$R$15)^2+(S8-$S$15)^2+(U8-$U$15)^2+(V8-$V$15)^2+(W8-$W$15)^2+(X8-$X$15)^2+(Y8-$Y$15)^2+(Z8-$Z$15)^2)</f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25">
      <c r="A117" s="5" t="s">
        <v>44</v>
      </c>
      <c r="B117" s="7">
        <f>SQRT((P9-$P$11)^2+(Q9-$Q$11)^2+(R9-$R$11)^2+(S9-$S$11)^2+(U9-$U$11)^2+(V9-$V$11)^2+(W9-$W$11)^2+(X9-$X$11)^2+(Y9-$Y$11)^2+(Z9-$Z$11)^2)</f>
        <v>0.25113086389077843</v>
      </c>
      <c r="C117" s="7">
        <f>SQRT((P9-$P$12)^2+(Q9-$Q$12)^2+(R9-$R$12)^2+(S9-$S$12)^2+(U9-$U$12)^2+(V9-$V$12)^2+(W9-$W$12)^2+(X9-$X$12)^2+(Y9-$Y$12)^2+(Z9-$Z$12)^2)</f>
        <v>0.58960808040097101</v>
      </c>
      <c r="D117" s="7">
        <f>SQRT((P9-$P$13)^2+(Q9-$Q$13)^2+(R9-$R$13)^2+(S9-$S$13)^2+(U9-$U$13)^2+(V9-$V$13)^2+(W9-$W$13)^2+(X9-$X$13)^2+(Y9-$Y$13)^2+(Z9-$Z$13)^2)</f>
        <v>2.0151826918146951</v>
      </c>
      <c r="E117" s="7">
        <f>SQRT((P9-$P$14)^2+(Q9-$Q$14)^2+(R9-$R$14)^2+(S9-$S$14)^2+(U9-$U$14)^2+(V9-$V$14)^2+(W9-$W$14)^2+(X9-$X$14)^2+(Y9-$Y$14)^2+(Z9-$Z$14)^2)</f>
        <v>2.22642061133342</v>
      </c>
      <c r="F117" s="7">
        <f>SQRT((P9-$P$15)^2+(Q9-$Q$15)^2+(R9-$R$15)^2+(S9-$S$15)^2+(U9-$U$15)^2+(V9-$V$15)^2+(W9-$W$15)^2+(X9-$X$15)^2+(Y9-$Y$15)^2+(Z9-$Z$15)^2)</f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19">(J117-$J$118)^2+(K117-$K$118)^2+(L117-$L$118)^2+(M117-$M$118)^2+(N117-$N$118)^2+(O117-$O$118)+(P117-$P$118)^2+(Q117-$Q$118)^2+(R117-$R$118)^2+(S117-$S$118)^2</f>
        <v>0.40343399486208281</v>
      </c>
    </row>
    <row r="118" spans="1:21" x14ac:dyDescent="0.25">
      <c r="A118" s="5" t="s">
        <v>34</v>
      </c>
      <c r="B118" s="7">
        <f>SQRT((P10-$P$11)^2+(Q10-$Q$11)^2+(R10-$R$11)^2+(S10-$S$11)^2+(U10-$U$11)^2+(V10-$V$11)^2+(W10-$W$11)^2+(X10-$X$11)^2+(Y10-$Y$11)^2+(Z10-$Z$11)^2)</f>
        <v>1.2202197026263297</v>
      </c>
      <c r="C118" s="7">
        <f>SQRT((P10-$P$12)^2+(Q10-$Q$12)^2+(R10-$R$12)^2+(S10-$S$12)^2+(U10-$U$12)^2+(V10-$V$12)^2+(W10-$W$12)^2+(X10-$X$12)^2+(Y10-$Y$12)^2+(Z10-$Z$12)^2)</f>
        <v>1.1234899981898741</v>
      </c>
      <c r="D118" s="7">
        <f>SQRT((P10-$P$13)^2+(Q10-$Q$13)^2+(R10-$R$13)^2+(S10-$S$13)^2+(U10-$U$13)^2+(V10-$V$13)^2+(W10-$W$13)^2+(X10-$X$13)^2+(Y10-$Y$13)^2+(Z10-$Z$13)^2)</f>
        <v>1.082745084107716</v>
      </c>
      <c r="E118" s="7">
        <f>SQRT((P10-$P$14)^2+(Q10-$Q$14)^2+(R10-$R$14)^2+(S10-$S$14)^2+(U10-$U$14)^2+(V10-$V$14)^2+(W10-$W$14)^2+(X10-$X$14)^2+(Y10-$Y$14)^2+(Z10-$Z$14)^2)</f>
        <v>1.2653115726503616</v>
      </c>
      <c r="F118" s="7">
        <f>SQRT((P10-$P$15)^2+(Q10-$Q$15)^2+(R10-$R$15)^2+(S10-$S$15)^2+(U10-$U$15)^2+(V10-$V$15)^2+(W10-$W$15)^2+(X10-$X$15)^2+(Y10-$Y$15)^2+(Z10-$Z$15)^2)</f>
        <v>0.16031421031560258</v>
      </c>
      <c r="G118">
        <v>5</v>
      </c>
      <c r="J118" s="7">
        <f>AVERAGE(J115:J117)</f>
        <v>7.594086021505371E-2</v>
      </c>
      <c r="K118" s="7">
        <f t="shared" ref="K118:S118" si="20">AVERAGE(K115:K117)</f>
        <v>0.32615124630333747</v>
      </c>
      <c r="L118" s="7">
        <f t="shared" si="20"/>
        <v>0.35834077602461067</v>
      </c>
      <c r="M118" s="7">
        <f t="shared" si="20"/>
        <v>0.35736296572976006</v>
      </c>
      <c r="N118" s="7">
        <f t="shared" si="20"/>
        <v>0.11075612353567628</v>
      </c>
      <c r="O118" s="7">
        <f t="shared" si="20"/>
        <v>0.1361111111111111</v>
      </c>
      <c r="P118" s="7">
        <f t="shared" si="20"/>
        <v>0.73127753303964749</v>
      </c>
      <c r="Q118" s="7">
        <f t="shared" si="20"/>
        <v>5.6547619047618992E-2</v>
      </c>
      <c r="R118" s="7">
        <f t="shared" si="20"/>
        <v>0.64227642276422747</v>
      </c>
      <c r="S118" s="7">
        <f t="shared" si="20"/>
        <v>0.27777777777777773</v>
      </c>
      <c r="T118" s="7"/>
      <c r="U118" s="7">
        <f>SUM(U115:U117)</f>
        <v>0.37075055041633065</v>
      </c>
    </row>
    <row r="119" spans="1:21" x14ac:dyDescent="0.25">
      <c r="A119" s="5" t="s">
        <v>38</v>
      </c>
      <c r="B119" s="7">
        <f>SQRT((P11-$P$11)^2+(Q11-$Q$11)^2+(R11-$R$11)^2+(S11-$S$11)^2+(U11-$U$11)^2+(V11-$V$11)^2+(W11-$W$11)^2+(X11-$X$11)^2+(Y11-$Y$11)^2+(Z11-$Z$11)^2)</f>
        <v>0</v>
      </c>
      <c r="C119" s="7">
        <f>SQRT((P11-$P$12)^2+(Q11-$Q$12)^2+(R11-$R$12)^2+(S11-$S$12)^2+(U11-$U$12)^2+(V11-$V$12)^2+(W11-$W$12)^2+(X11-$X$12)^2+(Y11-$Y$12)^2+(Z11-$Z$12)^2)</f>
        <v>0.46590019079616296</v>
      </c>
      <c r="D119" s="7">
        <f>SQRT((P11-$P$13)^2+(Q11-$Q$13)^2+(R11-$R$13)^2+(S11-$S$13)^2+(U11-$U$13)^2+(V11-$V$13)^2+(W11-$W$13)^2+(X11-$X$13)^2+(Y11-$Y$13)^2+(Z11-$Z$13)^2)</f>
        <v>2.2200584121558538</v>
      </c>
      <c r="E119" s="7">
        <f>SQRT((P11-$P$14)^2+(Q11-$Q$14)^2+(R11-$R$14)^2+(S11-$S$14)^2+(U11-$U$14)^2+(V11-$V$14)^2+(W11-$W$14)^2+(X11-$X$14)^2+(Y11-$Y$14)^2+(Z11-$Z$14)^2)</f>
        <v>2.384622723190446</v>
      </c>
      <c r="F119" s="7">
        <f>SQRT((P11-$P$15)^2+(Q11-$Q$15)^2+(R11-$R$15)^2+(S11-$S$15)^2+(U11-$U$15)^2+(V11-$V$15)^2+(W11-$W$15)^2+(X11-$X$15)^2+(Y11-$Y$15)^2+(Z11-$Z$15)^2)</f>
        <v>1.3098773857082724</v>
      </c>
      <c r="G119">
        <v>1</v>
      </c>
      <c r="I119" s="5" t="s">
        <v>102</v>
      </c>
    </row>
    <row r="120" spans="1:21" x14ac:dyDescent="0.25">
      <c r="A120" s="5" t="s">
        <v>59</v>
      </c>
      <c r="B120" s="7">
        <f>SQRT((P12-$P$11)^2+(Q12-$Q$11)^2+(R12-$R$11)^2+(S12-$S$11)^2+(U12-$U$11)^2+(V12-$V$11)^2+(W12-$W$11)^2+(X12-$X$11)^2+(Y12-$Y$11)^2+(Z12-$Z$11)^2)</f>
        <v>0.46590019079616296</v>
      </c>
      <c r="C120" s="7">
        <f>SQRT((P12-$P$12)^2+(Q12-$Q$12)^2+(R12-$R$12)^2+(S12-$S$12)^2+(U12-$U$12)^2+(V12-$V$12)^2+(W12-$W$12)^2+(X12-$X$12)^2+(Y12-$Y$12)^2+(Z12-$Z$12)^2)</f>
        <v>0</v>
      </c>
      <c r="D120" s="7">
        <f>SQRT((P12-$P$13)^2+(Q12-$Q$13)^2+(R12-$R$13)^2+(S12-$S$13)^2+(U12-$U$13)^2+(V12-$V$13)^2+(W12-$W$13)^2+(X12-$X$13)^2+(Y12-$Y$13)^2+(Z12-$Z$13)^2)</f>
        <v>2.1658841137224218</v>
      </c>
      <c r="E120" s="7">
        <f>SQRT((P12-$P$14)^2+(Q12-$Q$14)^2+(R12-$R$14)^2+(S12-$S$14)^2+(U12-$U$14)^2+(V12-$V$14)^2+(W12-$W$14)^2+(X12-$X$14)^2+(Y12-$Y$14)^2+(Z12-$Z$14)^2)</f>
        <v>2.2245851080754848</v>
      </c>
      <c r="F120" s="7">
        <f>SQRT((P12-$P$15)^2+(Q12-$Q$15)^2+(R12-$R$15)^2+(S12-$S$15)^2+(U12-$U$15)^2+(V12-$V$15)^2+(W12-$W$15)^2+(X12-$X$15)^2+(Y12-$Y$15)^2+(Z12-$Z$15)^2)</f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25">
      <c r="A121" s="5" t="s">
        <v>39</v>
      </c>
      <c r="B121" s="7">
        <f>SQRT((P13-$P$11)^2+(Q13-$Q$11)^2+(R13-$R$11)^2+(S13-$S$11)^2+(U13-$U$11)^2+(V13-$V$11)^2+(W13-$W$11)^2+(X13-$X$11)^2+(Y13-$Y$11)^2+(Z13-$Z$11)^2)</f>
        <v>2.2200584121558538</v>
      </c>
      <c r="C121" s="7">
        <f>SQRT((P13-$P$12)^2+(Q13-$Q$12)^2+(R13-$R$12)^2+(S13-$S$12)^2+(U13-$U$12)^2+(V13-$V$12)^2+(W13-$W$12)^2+(X13-$X$12)^2+(Y13-$Y$12)^2+(Z13-$Z$12)^2)</f>
        <v>2.1658841137224218</v>
      </c>
      <c r="D121" s="7">
        <f>SQRT((P13-$P$13)^2+(Q13-$Q$13)^2+(R13-$R$13)^2+(S13-$S$13)^2+(U13-$U$13)^2+(V13-$V$13)^2+(W13-$W$13)^2+(X13-$X$13)^2+(Y13-$Y$13)^2+(Z13-$Z$13)^2)</f>
        <v>0</v>
      </c>
      <c r="E121" s="7">
        <f>SQRT((P13-$P$14)^2+(Q13-$Q$14)^2+(R13-$R$14)^2+(S13-$S$14)^2+(U13-$U$14)^2+(V13-$V$14)^2+(W13-$W$14)^2+(X13-$X$14)^2+(Y13-$Y$14)^2+(Z13-$Z$14)^2)</f>
        <v>0.83760385455367803</v>
      </c>
      <c r="F121" s="7">
        <f>SQRT((P13-$P$15)^2+(Q13-$Q$15)^2+(R13-$R$15)^2+(S13-$S$15)^2+(U13-$U$15)^2+(V13-$V$15)^2+(W13-$W$15)^2+(X13-$X$15)^2+(Y13-$Y$15)^2+(Z13-$Z$15)^2)</f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25">
      <c r="A122" s="5" t="s">
        <v>58</v>
      </c>
      <c r="B122" s="7">
        <f>SQRT((P14-$P$11)^2+(Q14-$Q$11)^2+(R14-$R$11)^2+(S14-$S$11)^2+(U14-$U$11)^2+(V14-$V$11)^2+(W14-$W$11)^2+(X14-$X$11)^2+(Y14-$Y$11)^2+(Z14-$Z$11)^2)</f>
        <v>2.384622723190446</v>
      </c>
      <c r="C122" s="7">
        <f>SQRT((P14-$P$12)^2+(Q14-$Q$12)^2+(R14-$R$12)^2+(S14-$S$12)^2+(U14-$U$12)^2+(V14-$V$12)^2+(W14-$W$12)^2+(X14-$X$12)^2+(Y14-$Y$12)^2+(Z14-$Z$12)^2)</f>
        <v>2.2245851080754848</v>
      </c>
      <c r="D122" s="7">
        <f>SQRT((P14-$P$13)^2+(Q14-$Q$13)^2+(R14-$R$13)^2+(S14-$S$13)^2+(U14-$U$13)^2+(V14-$V$13)^2+(W14-$W$13)^2+(X14-$X$13)^2+(Y14-$Y$13)^2+(Z14-$Z$13)^2)</f>
        <v>0.83760385455367803</v>
      </c>
      <c r="E122" s="7">
        <f>SQRT((P14-$P$14)^2+(Q14-$Q$14)^2+(R14-$R$14)^2+(S14-$S$14)^2+(U14-$U$14)^2+(V14-$V$14)^2+(W14-$W$14)^2+(X14-$X$14)^2+(Y14-$Y$14)^2+(Z14-$Z$14)^2)</f>
        <v>0</v>
      </c>
      <c r="F122" s="7">
        <f>SQRT((P14-$P$15)^2+(Q14-$Q$15)^2+(R14-$R$15)^2+(S14-$S$15)^2+(U14-$U$15)^2+(V14-$V$15)^2+(W14-$W$15)^2+(X14-$X$15)^2+(Y14-$Y$15)^2+(Z14-$Z$15)^2)</f>
        <v>1.1470662992883829</v>
      </c>
      <c r="G122">
        <v>4</v>
      </c>
      <c r="J122" s="7">
        <f>AVERAGE(J120:J121)</f>
        <v>0.77721774193548376</v>
      </c>
      <c r="K122" s="7">
        <f t="shared" ref="K122:S122" si="21">AVERAGE(K120:K121)</f>
        <v>0.80608365019011385</v>
      </c>
      <c r="L122" s="7">
        <f t="shared" si="21"/>
        <v>0.65828123449439324</v>
      </c>
      <c r="M122" s="7">
        <f t="shared" si="21"/>
        <v>0.64081613596040721</v>
      </c>
      <c r="N122" s="7">
        <f t="shared" si="21"/>
        <v>0.83865814696485619</v>
      </c>
      <c r="O122" s="7">
        <f t="shared" si="21"/>
        <v>0.82083333333333341</v>
      </c>
      <c r="P122" s="7">
        <f t="shared" si="21"/>
        <v>0.5638766519823788</v>
      </c>
      <c r="Q122" s="7">
        <f t="shared" si="21"/>
        <v>0.9910714285714286</v>
      </c>
      <c r="R122" s="7">
        <f t="shared" si="21"/>
        <v>0.17073170731707307</v>
      </c>
      <c r="S122" s="7">
        <f t="shared" si="21"/>
        <v>0.75</v>
      </c>
      <c r="T122" s="7"/>
      <c r="U122" s="7">
        <f>SUM(U120:U121)</f>
        <v>0.30404369200171605</v>
      </c>
    </row>
    <row r="123" spans="1:21" x14ac:dyDescent="0.25">
      <c r="A123" s="5" t="s">
        <v>33</v>
      </c>
      <c r="B123" s="7">
        <f>SQRT((P15-$P$11)^2+(Q15-$Q$11)^2+(R15-$R$11)^2+(S15-$S$11)^2+(U15-$U$11)^2+(V15-$V$11)^2+(W15-$W$11)^2+(X15-$X$11)^2+(Y15-$Y$11)^2+(Z15-$Z$11)^2)</f>
        <v>1.3098773857082724</v>
      </c>
      <c r="C123" s="7">
        <f>SQRT((P15-$P$12)^2+(Q15-$Q$12)^2+(R15-$R$12)^2+(S15-$S$12)^2+(U15-$U$12)^2+(V15-$V$12)^2+(W15-$W$12)^2+(X15-$X$12)^2+(Y15-$Y$12)^2+(Z15-$Z$12)^2)</f>
        <v>1.1830117523709835</v>
      </c>
      <c r="D123" s="7">
        <f>SQRT((P15-$P$13)^2+(Q15-$Q$13)^2+(R15-$R$13)^2+(S15-$S$13)^2+(U15-$U$13)^2+(V15-$V$13)^2+(W15-$W$13)^2+(X15-$X$13)^2+(Y15-$Y$13)^2+(Z15-$Z$13)^2)</f>
        <v>1.0190068497629392</v>
      </c>
      <c r="E123" s="7">
        <f>SQRT((P15-$P$14)^2+(Q15-$Q$14)^2+(R15-$R$14)^2+(S15-$S$14)^2+(U15-$U$14)^2+(V15-$V$14)^2+(W15-$W$14)^2+(X15-$X$14)^2+(Y15-$Y$14)^2+(Z15-$Z$14)^2)</f>
        <v>1.1470662992883829</v>
      </c>
      <c r="F123" s="7">
        <f>SQRT((P15-$P$15)^2+(Q15-$Q$15)^2+(R15-$R$15)^2+(S15-$S$15)^2+(U15-$U$15)^2+(V15-$V$15)^2+(W15-$W$15)^2+(X15-$X$15)^2+(Y15-$Y$15)^2+(Z15-$Z$15)^2)</f>
        <v>0</v>
      </c>
      <c r="G123">
        <v>5</v>
      </c>
      <c r="I123" s="5" t="s">
        <v>108</v>
      </c>
    </row>
    <row r="124" spans="1:21" x14ac:dyDescent="0.25">
      <c r="A124" s="5" t="s">
        <v>46</v>
      </c>
      <c r="B124" s="7">
        <f>SQRT((P16-$P$11)^2+(Q16-$Q$11)^2+(R16-$R$11)^2+(S16-$S$11)^2+(U16-$U$11)^2+(V16-$V$11)^2+(W16-$W$11)^2+(X16-$X$11)^2+(Y16-$Y$11)^2+(Z16-$Z$11)^2)</f>
        <v>1.3228712342333386</v>
      </c>
      <c r="C124" s="7">
        <f>SQRT((P16-$P$12)^2+(Q16-$Q$12)^2+(R16-$R$12)^2+(S16-$S$12)^2+(U16-$U$12)^2+(V16-$V$12)^2+(W16-$W$12)^2+(X16-$X$12)^2+(Y16-$Y$12)^2+(Z16-$Z$12)^2)</f>
        <v>1.2809372652026327</v>
      </c>
      <c r="D124" s="7">
        <f>SQRT((P16-$P$13)^2+(Q16-$Q$13)^2+(R16-$R$13)^2+(S16-$S$13)^2+(U16-$U$13)^2+(V16-$V$13)^2+(W16-$W$13)^2+(X16-$X$13)^2+(Y16-$Y$13)^2+(Z16-$Z$13)^2)</f>
        <v>0.94280743371833631</v>
      </c>
      <c r="E124" s="7">
        <f>SQRT((P16-$P$14)^2+(Q16-$Q$14)^2+(R16-$R$14)^2+(S16-$S$14)^2+(U16-$U$14)^2+(V16-$V$14)^2+(W16-$W$14)^2+(X16-$X$14)^2+(Y16-$Y$14)^2+(Z16-$Z$14)^2)</f>
        <v>1.1777505691143642</v>
      </c>
      <c r="F124" s="7">
        <f>SQRT((P16-$P$15)^2+(Q16-$Q$15)^2+(R16-$R$15)^2+(S16-$S$15)^2+(U16-$U$15)^2+(V16-$V$15)^2+(W16-$W$15)^2+(X16-$X$15)^2+(Y16-$Y$15)^2+(Z16-$Z$15)^2)</f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25">
      <c r="A125" s="5" t="s">
        <v>48</v>
      </c>
      <c r="B125" s="7">
        <f>SQRT((P17-$P$11)^2+(Q17-$Q$11)^2+(R17-$R$11)^2+(S17-$S$11)^2+(U17-$U$11)^2+(V17-$V$11)^2+(W17-$W$11)^2+(X17-$X$11)^2+(Y17-$Y$11)^2+(Z17-$Z$11)^2)</f>
        <v>0.53515593028526687</v>
      </c>
      <c r="C125" s="7">
        <f>SQRT((P17-$P$12)^2+(Q17-$Q$12)^2+(R17-$R$12)^2+(S17-$S$12)^2+(U17-$U$12)^2+(V17-$V$12)^2+(W17-$W$12)^2+(X17-$X$12)^2+(Y17-$Y$12)^2+(Z17-$Z$12)^2)</f>
        <v>0.84200216445209319</v>
      </c>
      <c r="D125" s="7">
        <f>SQRT((P17-$P$13)^2+(Q17-$Q$13)^2+(R17-$R$13)^2+(S17-$S$13)^2+(U17-$U$13)^2+(V17-$V$13)^2+(W17-$W$13)^2+(X17-$X$13)^2+(Y17-$Y$13)^2+(Z17-$Z$13)^2)</f>
        <v>1.8899348370409417</v>
      </c>
      <c r="E125" s="7">
        <f>SQRT((P17-$P$14)^2+(Q17-$Q$14)^2+(R17-$R$14)^2+(S17-$S$14)^2+(U17-$U$14)^2+(V17-$V$14)^2+(W17-$W$14)^2+(X17-$X$14)^2+(Y17-$Y$14)^2+(Z17-$Z$14)^2)</f>
        <v>2.1069834542511683</v>
      </c>
      <c r="F125" s="7">
        <f>SQRT((P17-$P$15)^2+(Q17-$Q$15)^2+(R17-$R$15)^2+(S17-$S$15)^2+(U17-$U$15)^2+(V17-$V$15)^2+(W17-$W$15)^2+(X17-$X$15)^2+(Y17-$Y$15)^2+(Z17-$Z$15)^2)</f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25">
      <c r="A126" s="5" t="s">
        <v>47</v>
      </c>
      <c r="B126" s="7">
        <f>SQRT((P18-$P$11)^2+(Q18-$Q$11)^2+(R18-$R$11)^2+(S18-$S$11)^2+(U18-$U$11)^2+(V18-$V$11)^2+(W18-$W$11)^2+(X18-$X$11)^2+(Y18-$Y$11)^2+(Z18-$Z$11)^2)</f>
        <v>0.6914009265646871</v>
      </c>
      <c r="C126" s="7">
        <f>SQRT((P18-$P$12)^2+(Q18-$Q$12)^2+(R18-$R$12)^2+(S18-$S$12)^2+(U18-$U$12)^2+(V18-$V$12)^2+(W18-$W$12)^2+(X18-$X$12)^2+(Y18-$Y$12)^2+(Z18-$Z$12)^2)</f>
        <v>0.30900849004937969</v>
      </c>
      <c r="D126" s="7">
        <f>SQRT((P18-$P$13)^2+(Q18-$Q$13)^2+(R18-$R$13)^2+(S18-$S$13)^2+(U18-$U$13)^2+(V18-$V$13)^2+(W18-$W$13)^2+(X18-$X$13)^2+(Y18-$Y$13)^2+(Z18-$Z$13)^2)</f>
        <v>2.035572772061105</v>
      </c>
      <c r="E126" s="7">
        <f>SQRT((P18-$P$14)^2+(Q18-$Q$14)^2+(R18-$R$14)^2+(S18-$S$14)^2+(U18-$U$14)^2+(V18-$V$14)^2+(W18-$W$14)^2+(X18-$X$14)^2+(Y18-$Y$14)^2+(Z18-$Z$14)^2)</f>
        <v>2.1033584258189038</v>
      </c>
      <c r="F126" s="7">
        <f>SQRT((P18-$P$15)^2+(Q18-$Q$15)^2+(R18-$R$15)^2+(S18-$S$15)^2+(U18-$U$15)^2+(V18-$V$15)^2+(W18-$W$15)^2+(X18-$X$15)^2+(Y18-$Y$15)^2+(Z18-$Z$15)^2)</f>
        <v>1.0560624014126321</v>
      </c>
      <c r="G126">
        <v>2</v>
      </c>
      <c r="J126" s="7">
        <f>AVERAGE(J124:J125)</f>
        <v>0.63810483870967716</v>
      </c>
      <c r="K126" s="7">
        <f t="shared" ref="K126:S126" si="22">AVERAGE(K124:K125)</f>
        <v>0.55259822560202787</v>
      </c>
      <c r="L126" s="7">
        <f t="shared" si="22"/>
        <v>0.56886970328470776</v>
      </c>
      <c r="M126" s="7">
        <f t="shared" si="22"/>
        <v>0.54916425436548699</v>
      </c>
      <c r="N126" s="7">
        <f t="shared" si="22"/>
        <v>0.72364217252396146</v>
      </c>
      <c r="O126" s="7">
        <f t="shared" si="22"/>
        <v>0.75416666666666665</v>
      </c>
      <c r="P126" s="7">
        <f t="shared" si="22"/>
        <v>0.28634361233480166</v>
      </c>
      <c r="Q126" s="7">
        <f t="shared" si="22"/>
        <v>0.6383928571428571</v>
      </c>
      <c r="R126" s="7">
        <f t="shared" si="22"/>
        <v>0.21951219512195116</v>
      </c>
      <c r="S126" s="7">
        <f t="shared" si="22"/>
        <v>0.5</v>
      </c>
      <c r="T126" s="7"/>
      <c r="U126" s="7">
        <f>SUM(U124:U125)</f>
        <v>1.809716195692292</v>
      </c>
    </row>
    <row r="127" spans="1:21" x14ac:dyDescent="0.25">
      <c r="A127" s="5" t="s">
        <v>60</v>
      </c>
      <c r="B127" s="7">
        <f>SQRT((P19-$P$11)^2+(Q19-$Q$11)^2+(R19-$R$11)^2+(S19-$S$11)^2+(U19-$U$11)^2+(V19-$V$11)^2+(W19-$W$11)^2+(X19-$X$11)^2+(Y19-$Y$11)^2+(Z19-$Z$11)^2)</f>
        <v>1.5293587414176075</v>
      </c>
      <c r="C127" s="7">
        <f>SQRT((P19-$P$12)^2+(Q19-$Q$12)^2+(R19-$R$12)^2+(S19-$S$12)^2+(U19-$U$12)^2+(V19-$V$12)^2+(W19-$W$12)^2+(X19-$X$12)^2+(Y19-$Y$12)^2+(Z19-$Z$12)^2)</f>
        <v>1.4430075118813199</v>
      </c>
      <c r="D127" s="7">
        <f>SQRT((P19-$P$13)^2+(Q19-$Q$13)^2+(R19-$R$13)^2+(S19-$S$13)^2+(U19-$U$13)^2+(V19-$V$13)^2+(W19-$W$13)^2+(X19-$X$13)^2+(Y19-$Y$13)^2+(Z19-$Z$13)^2)</f>
        <v>0.83461504952552479</v>
      </c>
      <c r="E127" s="7">
        <f>SQRT((P19-$P$14)^2+(Q19-$Q$14)^2+(R19-$R$14)^2+(S19-$S$14)^2+(U19-$U$14)^2+(V19-$V$14)^2+(W19-$W$14)^2+(X19-$X$14)^2+(Y19-$Y$14)^2+(Z19-$Z$14)^2)</f>
        <v>1.1171004505967874</v>
      </c>
      <c r="F127" s="7">
        <f>SQRT((P19-$P$15)^2+(Q19-$Q$15)^2+(R19-$R$15)^2+(S19-$S$15)^2+(U19-$U$15)^2+(V19-$V$15)^2+(W19-$W$15)^2+(X19-$X$15)^2+(Y19-$Y$15)^2+(Z19-$Z$15)^2)</f>
        <v>0.45586540130482539</v>
      </c>
      <c r="G127">
        <v>5</v>
      </c>
      <c r="I127" s="5" t="s">
        <v>109</v>
      </c>
    </row>
    <row r="128" spans="1:21" x14ac:dyDescent="0.25">
      <c r="A128" s="5" t="s">
        <v>51</v>
      </c>
      <c r="B128" s="7">
        <f>SQRT((P20-$P$11)^2+(Q20-$Q$11)^2+(R20-$R$11)^2+(S20-$S$11)^2+(U20-$U$11)^2+(V20-$V$11)^2+(W20-$W$11)^2+(X20-$X$11)^2+(Y20-$Y$11)^2+(Z20-$Z$11)^2)</f>
        <v>0.75474356199805215</v>
      </c>
      <c r="C128" s="7">
        <f>SQRT((P20-$P$12)^2+(Q20-$Q$12)^2+(R20-$R$12)^2+(S20-$S$12)^2+(U20-$U$12)^2+(V20-$V$12)^2+(W20-$W$12)^2+(X20-$X$12)^2+(Y20-$Y$12)^2+(Z20-$Z$12)^2)</f>
        <v>0.65779634906508078</v>
      </c>
      <c r="D128" s="7">
        <f>SQRT((P20-$P$13)^2+(Q20-$Q$13)^2+(R20-$R$13)^2+(S20-$S$13)^2+(U20-$U$13)^2+(V20-$V$13)^2+(W20-$W$13)^2+(X20-$X$13)^2+(Y20-$Y$13)^2+(Z20-$Z$13)^2)</f>
        <v>1.5820454037618512</v>
      </c>
      <c r="E128" s="7">
        <f>SQRT((P20-$P$14)^2+(Q20-$Q$14)^2+(R20-$R$14)^2+(S20-$S$14)^2+(U20-$U$14)^2+(V20-$V$14)^2+(W20-$W$14)^2+(X20-$X$14)^2+(Y20-$Y$14)^2+(Z20-$Z$14)^2)</f>
        <v>1.7593909326864148</v>
      </c>
      <c r="F128" s="7">
        <f>SQRT((P20-$P$15)^2+(Q20-$Q$15)^2+(R20-$R$15)^2+(S20-$S$15)^2+(U20-$U$15)^2+(V20-$V$15)^2+(W20-$W$15)^2+(X20-$X$15)^2+(Y20-$Y$15)^2+(Z20-$Z$15)^2)</f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25">
      <c r="A129" s="5" t="s">
        <v>43</v>
      </c>
      <c r="B129" s="7">
        <f>SQRT((P21-$P$11)^2+(Q21-$Q$11)^2+(R21-$R$11)^2+(S21-$S$11)^2+(U21-$U$11)^2+(V21-$V$11)^2+(W21-$W$11)^2+(X21-$X$11)^2+(Y21-$Y$11)^2+(Z21-$Z$11)^2)</f>
        <v>0.7027181013589765</v>
      </c>
      <c r="C129" s="7">
        <f>SQRT((P21-$P$12)^2+(Q21-$Q$12)^2+(R21-$R$12)^2+(S21-$S$12)^2+(U21-$U$12)^2+(V21-$V$12)^2+(W21-$W$12)^2+(X21-$X$12)^2+(Y21-$Y$12)^2+(Z21-$Z$12)^2)</f>
        <v>0.63620769805116795</v>
      </c>
      <c r="D129" s="7">
        <f>SQRT((P21-$P$13)^2+(Q21-$Q$13)^2+(R21-$R$13)^2+(S21-$S$13)^2+(U21-$U$13)^2+(V21-$V$13)^2+(W21-$W$13)^2+(X21-$X$13)^2+(Y21-$Y$13)^2+(Z21-$Z$13)^2)</f>
        <v>1.6837270212412168</v>
      </c>
      <c r="E129" s="7">
        <f>SQRT((P21-$P$14)^2+(Q21-$Q$14)^2+(R21-$R$14)^2+(S21-$S$14)^2+(U21-$U$14)^2+(V21-$V$14)^2+(W21-$W$14)^2+(X21-$X$14)^2+(Y21-$Y$14)^2+(Z21-$Z$14)^2)</f>
        <v>1.9056567405612983</v>
      </c>
      <c r="F129" s="7">
        <f>SQRT((P21-$P$15)^2+(Q21-$Q$15)^2+(R21-$R$15)^2+(S21-$S$15)^2+(U21-$U$15)^2+(V21-$V$15)^2+(W21-$W$15)^2+(X21-$X$15)^2+(Y21-$Y$15)^2+(Z21-$Z$15)^2)</f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23">(J129-$J$138)^2+(K129-$K$138)^2+(L129-$L$138)^2+(M129-$M$138)^2+(N129-$N$138)^2+(O129-$O$138)+(P129-$P$138)^2+(Q129-$Q$138)^2+(R129-$R$138)^2+(S129-$S$138)^2</f>
        <v>0.76336887045128321</v>
      </c>
    </row>
    <row r="130" spans="1:21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23"/>
        <v>0.15066823701606769</v>
      </c>
    </row>
    <row r="132" spans="1:21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23"/>
        <v>0.88991378174834246</v>
      </c>
    </row>
    <row r="133" spans="1:21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23"/>
        <v>-2.4245594486173475E-2</v>
      </c>
    </row>
    <row r="134" spans="1:21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23"/>
        <v>8.4268830945567613E-2</v>
      </c>
    </row>
    <row r="136" spans="1:21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23"/>
        <v>0.26430263362163536</v>
      </c>
    </row>
    <row r="137" spans="1:21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23"/>
        <v>4.969661930293949E-2</v>
      </c>
    </row>
    <row r="138" spans="1:21" x14ac:dyDescent="0.25">
      <c r="J138" s="7">
        <f>AVERAGE(J128:J137)</f>
        <v>0.50705645161290325</v>
      </c>
      <c r="K138" s="7">
        <f t="shared" ref="K138:S138" si="24">AVERAGE(K128:K137)</f>
        <v>0.53333333333333321</v>
      </c>
      <c r="L138" s="7">
        <f t="shared" si="24"/>
        <v>0.45682246700406876</v>
      </c>
      <c r="M138" s="7">
        <f t="shared" si="24"/>
        <v>0.43378466710243729</v>
      </c>
      <c r="N138" s="7">
        <f t="shared" si="24"/>
        <v>0.58402555910543119</v>
      </c>
      <c r="O138" s="7">
        <f t="shared" si="24"/>
        <v>0.58916666666666684</v>
      </c>
      <c r="P138" s="7">
        <f t="shared" si="24"/>
        <v>0.60396475770925107</v>
      </c>
      <c r="Q138" s="7">
        <f t="shared" si="24"/>
        <v>0.59910714285714284</v>
      </c>
      <c r="R138" s="7">
        <f t="shared" si="24"/>
        <v>0.51219512195121952</v>
      </c>
      <c r="S138" s="7">
        <f t="shared" si="24"/>
        <v>0.3833333333333333</v>
      </c>
      <c r="T138" s="7"/>
      <c r="U138" s="7">
        <f>SUM(U128:U137)</f>
        <v>2.9845759206736742</v>
      </c>
    </row>
    <row r="139" spans="1:21" x14ac:dyDescent="0.25">
      <c r="I139" s="5" t="s">
        <v>97</v>
      </c>
      <c r="J139" s="7">
        <f>U138+U126+U122+U118+U113</f>
        <v>5.7440511427852368</v>
      </c>
    </row>
    <row r="141" spans="1:21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25">
      <c r="A142" s="5" t="s">
        <v>42</v>
      </c>
      <c r="B142" s="7">
        <f>SQRT((P2-$P$11)^2+(Q2-$Q$11)^2+(R2-$R$11)^2+(S2-$S$11)^2+(U2-$U$11)^2+(V2-$V$11)^2+(W2-$W$11)^2+(X2-$X$11)^2+(Y2-$Y$11)^2+(Z2-$Z$11)^2)</f>
        <v>1.7082358047533803</v>
      </c>
      <c r="C142" s="7">
        <f>SQRT((P2-$P$12)^2+(Q2-$Q$12)^2+(R2-$R$12)^2+(S2-$S$12)^2+(U2-$U$12)^2+(V2-$V$12)^2+(W2-$W$12)^2+(X2-$X$12)^2+(Y2-$Y$12)^2+(Z2-$Z$12)^2)</f>
        <v>1.6158123442180072</v>
      </c>
      <c r="D142" s="7">
        <f>SQRT((P2-$P$13)^2+(Q2-$Q$13)^2+(R2-$R$13)^2+(S2-$S$13)^2+(U2-$U$13)^2+(V2-$V$13)^2+(W2-$W$13)^2+(X2-$X$13)^2+(Y2-$Y$13)^2+(Z2-$Z$13)^2)</f>
        <v>0.69748846713132817</v>
      </c>
      <c r="E142" s="7">
        <f>SQRT((P2-$P$16)^2+(Q2-$Q$16)^2+(R2-$R$16)^2+(S2-$S$16)^2+(U2-$U$16)^2+(V2-$V$16)^2+(W2-$W$16)^2+(X2-$X$16)^2+(Y2-$Y$16)^2+(Z2-$Z$16)^2)</f>
        <v>0.47581974946493244</v>
      </c>
      <c r="F142" s="7">
        <f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25">
      <c r="A143" s="5" t="s">
        <v>52</v>
      </c>
      <c r="B143" s="7">
        <f>SQRT((P3-$P$11)^2+(Q3-$Q$11)^2+(R3-$R$11)^2+(S3-$S$11)^2+(U3-$U$11)^2+(V3-$V$11)^2+(W3-$W$11)^2+(X3-$X$11)^2+(Y3-$Y$11)^2+(Z3-$Z$11)^2)</f>
        <v>1.2086817382488173</v>
      </c>
      <c r="C143" s="7">
        <f>SQRT((P3-$P$12)^2+(Q3-$Q$12)^2+(R3-$R$12)^2+(S3-$S$12)^2+(U3-$U$12)^2+(V3-$V$12)^2+(W3-$W$12)^2+(X3-$X$12)^2+(Y3-$Y$12)^2+(Z3-$Z$12)^2)</f>
        <v>1.1913751284003904</v>
      </c>
      <c r="D143" s="7">
        <f>SQRT((P3-$P$13)^2+(Q3-$Q$13)^2+(R3-$R$13)^2+(S3-$S$13)^2+(U3-$U$13)^2+(V3-$V$13)^2+(W3-$W$13)^2+(X3-$X$13)^2+(Y3-$Y$13)^2+(Z3-$Z$13)^2)</f>
        <v>1.1155309556307436</v>
      </c>
      <c r="E143" s="7">
        <f>SQRT((P3-$P$16)^2+(Q3-$Q$16)^2+(R3-$R$16)^2+(S3-$S$16)^2+(U3-$U$16)^2+(V3-$V$16)^2+(W3-$W$16)^2+(X3-$X$16)^2+(Y3-$Y$16)^2+(Z3-$Z$16)^2)</f>
        <v>0.28119664666632399</v>
      </c>
      <c r="F143" s="7">
        <f>SQRT((P3-$P$15)^2+(Q3-$Q$15)^2+(R3-$R$15)^2+(S3-$S$15)^2+(U3-$U$15)^2+(V3-$V$15)^2+(W3-$W$15)^2+(X3-$X$15)^2+(Y3-$Y$15)^2+(Z3-$Z$15)^2)</f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25">(J143-$J$145)^2+(K143-$K$145)^2+(L143-$L$145)^2+(M143-$M$145)^2+(N143-$N$145)^2+(O143-$O$145)+(P143-$P$145)^2+(Q143-$Q$145)^2+(R143-$R$145)^2+(S143-$S$145)^2</f>
        <v>-2.5847622115896252E-3</v>
      </c>
    </row>
    <row r="144" spans="1:21" x14ac:dyDescent="0.25">
      <c r="A144" s="5" t="s">
        <v>49</v>
      </c>
      <c r="B144" s="7">
        <f>SQRT((P4-$P$11)^2+(Q4-$Q$11)^2+(R4-$R$11)^2+(S4-$S$11)^2+(U4-$U$11)^2+(V4-$V$11)^2+(W4-$W$11)^2+(X4-$X$11)^2+(Y4-$Y$11)^2+(Z4-$Z$11)^2)</f>
        <v>1.4411797194924847</v>
      </c>
      <c r="C144" s="7">
        <f>SQRT((P4-$P$12)^2+(Q4-$Q$12)^2+(R4-$R$12)^2+(S4-$S$12)^2+(U4-$U$12)^2+(V4-$V$12)^2+(W4-$W$12)^2+(X4-$X$12)^2+(Y4-$Y$12)^2+(Z4-$Z$12)^2)</f>
        <v>1.550250804786669</v>
      </c>
      <c r="D144" s="7">
        <f>SQRT((P4-$P$13)^2+(Q4-$Q$13)^2+(R4-$R$13)^2+(S4-$S$13)^2+(U4-$U$13)^2+(V4-$V$13)^2+(W4-$W$13)^2+(X4-$X$13)^2+(Y4-$Y$13)^2+(Z4-$Z$13)^2)</f>
        <v>1.0498755899159944</v>
      </c>
      <c r="E144" s="7">
        <f>SQRT((P4-$P$16)^2+(Q4-$Q$16)^2+(R4-$R$16)^2+(S4-$S$16)^2+(U4-$U$16)^2+(V4-$V$16)^2+(W4-$W$16)^2+(X4-$X$16)^2+(Y4-$Y$16)^2+(Z4-$Z$16)^2)</f>
        <v>0.69651543583960884</v>
      </c>
      <c r="F144" s="7">
        <f>SQRT((P4-$P$15)^2+(Q4-$Q$15)^2+(R4-$R$15)^2+(S4-$S$15)^2+(U4-$U$15)^2+(V4-$V$15)^2+(W4-$W$15)^2+(X4-$X$15)^2+(Y4-$Y$15)^2+(Z4-$Z$15)^2)</f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25"/>
        <v>0.25191583033992299</v>
      </c>
    </row>
    <row r="145" spans="1:21" x14ac:dyDescent="0.25">
      <c r="A145" s="5" t="s">
        <v>54</v>
      </c>
      <c r="B145" s="7">
        <f>SQRT((P5-$P$11)^2+(Q5-$Q$11)^2+(R5-$R$11)^2+(S5-$S$11)^2+(U5-$U$11)^2+(V5-$V$11)^2+(W5-$W$11)^2+(X5-$X$11)^2+(Y5-$Y$11)^2+(Z5-$Z$11)^2)</f>
        <v>1.0165688212528756</v>
      </c>
      <c r="C145" s="7">
        <f>SQRT((P5-$P$12)^2+(Q5-$Q$12)^2+(R5-$R$12)^2+(S5-$S$12)^2+(U5-$U$12)^2+(V5-$V$12)^2+(W5-$W$12)^2+(X5-$X$12)^2+(Y5-$Y$12)^2+(Z5-$Z$12)^2)</f>
        <v>1.0365338527404535</v>
      </c>
      <c r="D145" s="7">
        <f>SQRT((P5-$P$13)^2+(Q5-$Q$13)^2+(R5-$R$13)^2+(S5-$S$13)^2+(U5-$U$13)^2+(V5-$V$13)^2+(W5-$W$13)^2+(X5-$X$13)^2+(Y5-$Y$13)^2+(Z5-$Z$13)^2)</f>
        <v>1.4780335006132177</v>
      </c>
      <c r="E145" s="7">
        <f>SQRT((P5-$P$16)^2+(Q5-$Q$16)^2+(R5-$R$16)^2+(S5-$S$16)^2+(U5-$U$16)^2+(V5-$V$16)^2+(W5-$W$16)^2+(X5-$X$16)^2+(Y5-$Y$16)^2+(Z5-$Z$16)^2)</f>
        <v>0.66326396772186946</v>
      </c>
      <c r="F145" s="7">
        <f>SQRT((P5-$P$15)^2+(Q5-$Q$15)^2+(R5-$R$15)^2+(S5-$S$15)^2+(U5-$U$15)^2+(V5-$V$15)^2+(W5-$W$15)^2+(X5-$X$15)^2+(Y5-$Y$15)^2+(Z5-$Z$15)^2)</f>
        <v>0.78033619114937669</v>
      </c>
      <c r="G145">
        <v>4</v>
      </c>
      <c r="J145" s="7">
        <f>AVERAGE(J142:J144)</f>
        <v>0.16196236559139773</v>
      </c>
      <c r="K145" s="7">
        <f t="shared" ref="K145:S145" si="26">AVERAGE(K142:K144)</f>
        <v>1.5209125475285032E-2</v>
      </c>
      <c r="L145" s="7">
        <f t="shared" si="26"/>
        <v>3.2946313386920792E-2</v>
      </c>
      <c r="M145" s="7">
        <f t="shared" si="26"/>
        <v>3.9997509882653236E-2</v>
      </c>
      <c r="N145" s="7">
        <f t="shared" si="26"/>
        <v>0.2545260915867944</v>
      </c>
      <c r="O145" s="7">
        <f t="shared" si="26"/>
        <v>0.28888888888888892</v>
      </c>
      <c r="P145" s="7">
        <f t="shared" si="26"/>
        <v>0.57268722466960342</v>
      </c>
      <c r="Q145" s="7">
        <f t="shared" si="26"/>
        <v>0.11309523809523807</v>
      </c>
      <c r="R145" s="7">
        <f t="shared" si="26"/>
        <v>0.63414634146341464</v>
      </c>
      <c r="S145" s="7">
        <f t="shared" si="26"/>
        <v>0.5</v>
      </c>
      <c r="T145" s="7"/>
      <c r="U145" s="7">
        <f>SUM(U142:U144)</f>
        <v>0.27496478400122365</v>
      </c>
    </row>
    <row r="146" spans="1:21" x14ac:dyDescent="0.25">
      <c r="A146" s="5" t="s">
        <v>45</v>
      </c>
      <c r="B146" s="7">
        <f>SQRT((P6-$P$11)^2+(Q6-$Q$11)^2+(R6-$R$11)^2+(S6-$S$11)^2+(U6-$U$11)^2+(V6-$V$11)^2+(W6-$W$11)^2+(X6-$X$11)^2+(Y6-$Y$11)^2+(Z6-$Z$11)^2)</f>
        <v>1.2662340997008932</v>
      </c>
      <c r="C146" s="7">
        <f>SQRT((P6-$P$12)^2+(Q6-$Q$12)^2+(R6-$R$12)^2+(S6-$S$12)^2+(U6-$U$12)^2+(V6-$V$12)^2+(W6-$W$12)^2+(X6-$X$12)^2+(Y6-$Y$12)^2+(Z6-$Z$12)^2)</f>
        <v>1.2146745183951186</v>
      </c>
      <c r="D146" s="7">
        <f>SQRT((P6-$P$13)^2+(Q6-$Q$13)^2+(R6-$R$13)^2+(S6-$S$13)^2+(U6-$U$13)^2+(V6-$V$13)^2+(W6-$W$13)^2+(X6-$X$13)^2+(Y6-$Y$13)^2+(Z6-$Z$13)^2)</f>
        <v>0.99326632223898659</v>
      </c>
      <c r="E146" s="7">
        <f>SQRT((P6-$P$16)^2+(Q6-$Q$16)^2+(R6-$R$16)^2+(S6-$S$16)^2+(U6-$U$16)^2+(V6-$V$16)^2+(W6-$W$16)^2+(X6-$X$16)^2+(Y6-$Y$16)^2+(Z6-$Z$16)^2)</f>
        <v>0.376907004599143</v>
      </c>
      <c r="F146" s="7">
        <f>SQRT((P6-$P$15)^2+(Q6-$Q$15)^2+(R6-$R$15)^2+(S6-$S$15)^2+(U6-$U$15)^2+(V6-$V$15)^2+(W6-$W$15)^2+(X6-$X$15)^2+(Y6-$Y$15)^2+(Z6-$Z$15)^2)</f>
        <v>0.28972907110336499</v>
      </c>
      <c r="G146">
        <v>5</v>
      </c>
      <c r="I146" s="5" t="s">
        <v>95</v>
      </c>
    </row>
    <row r="147" spans="1:21" x14ac:dyDescent="0.25">
      <c r="A147" s="5" t="s">
        <v>57</v>
      </c>
      <c r="B147" s="7">
        <f>SQRT((P7-$P$11)^2+(Q7-$Q$11)^2+(R7-$R$11)^2+(S7-$S$11)^2+(U7-$U$11)^2+(V7-$V$11)^2+(W7-$W$11)^2+(X7-$X$11)^2+(Y7-$Y$11)^2+(Z7-$Z$11)^2)</f>
        <v>1.8980049100808083</v>
      </c>
      <c r="C147" s="7">
        <f>SQRT((P7-$P$12)^2+(Q7-$Q$12)^2+(R7-$R$12)^2+(S7-$S$12)^2+(U7-$U$12)^2+(V7-$V$12)^2+(W7-$W$12)^2+(X7-$X$12)^2+(Y7-$Y$12)^2+(Z7-$Z$12)^2)</f>
        <v>1.8206070855180785</v>
      </c>
      <c r="D147" s="7">
        <f>SQRT((P7-$P$13)^2+(Q7-$Q$13)^2+(R7-$R$13)^2+(S7-$S$13)^2+(U7-$U$13)^2+(V7-$V$13)^2+(W7-$W$13)^2+(X7-$X$13)^2+(Y7-$Y$13)^2+(Z7-$Z$13)^2)</f>
        <v>0.38842940545990406</v>
      </c>
      <c r="E147" s="7">
        <f>SQRT((P7-$P$16)^2+(Q7-$Q$16)^2+(R7-$R$16)^2+(S7-$S$16)^2+(U7-$U$16)^2+(V7-$V$16)^2+(W7-$W$16)^2+(X7-$X$16)^2+(Y7-$Y$16)^2+(Z7-$Z$16)^2)</f>
        <v>0.66781123270465625</v>
      </c>
      <c r="F147" s="7">
        <f>SQRT((P7-$P$15)^2+(Q7-$Q$15)^2+(R7-$R$15)^2+(S7-$S$15)^2+(U7-$U$15)^2+(V7-$V$15)^2+(W7-$W$15)^2+(X7-$X$15)^2+(Y7-$Y$15)^2+(Z7-$Z$15)^2)</f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25">
      <c r="A148" s="5" t="s">
        <v>55</v>
      </c>
      <c r="B148" s="7">
        <f>SQRT((P8-$P$11)^2+(Q8-$Q$11)^2+(R8-$R$11)^2+(S8-$S$11)^2+(U8-$U$11)^2+(V8-$V$11)^2+(W8-$W$11)^2+(X8-$X$11)^2+(Y8-$Y$11)^2+(Z8-$Z$11)^2)</f>
        <v>0.89536039082589691</v>
      </c>
      <c r="C148" s="7">
        <f>SQRT((P8-$P$12)^2+(Q8-$Q$12)^2+(R8-$R$12)^2+(S8-$S$12)^2+(U8-$U$12)^2+(V8-$V$12)^2+(W8-$W$12)^2+(X8-$X$12)^2+(Y8-$Y$12)^2+(Z8-$Z$12)^2)</f>
        <v>1.094069992320245</v>
      </c>
      <c r="D148" s="7">
        <f>SQRT((P8-$P$13)^2+(Q8-$Q$13)^2+(R8-$R$13)^2+(S8-$S$13)^2+(U8-$U$13)^2+(V8-$V$13)^2+(W8-$W$13)^2+(X8-$X$13)^2+(Y8-$Y$13)^2+(Z8-$Z$13)^2)</f>
        <v>1.5071715626496305</v>
      </c>
      <c r="E148" s="7">
        <f>SQRT((P8-$P$16)^2+(Q8-$Q$16)^2+(R8-$R$16)^2+(S8-$S$16)^2+(U8-$U$16)^2+(V8-$V$16)^2+(W8-$W$16)^2+(X8-$X$16)^2+(Y8-$Y$16)^2+(Z8-$Z$16)^2)</f>
        <v>0.75560181613437694</v>
      </c>
      <c r="F148" s="7">
        <f>SQRT((P8-$P$15)^2+(Q8-$Q$15)^2+(R8-$R$15)^2+(S8-$S$15)^2+(U8-$U$15)^2+(V8-$V$15)^2+(W8-$W$15)^2+(X8-$X$15)^2+(Y8-$Y$15)^2+(Z8-$Z$15)^2)</f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27">(J148-$J$150)^2+(K148-$K$150)^2+(L148-$L$150)^2+(M148-$M$150)^2+(N148-$N$150)^2+(O148-$O$150)+(P148-$P$150)^2+(Q148-$Q$150)^2+(R148-$R$150)^2+(S148-$S$150)^2</f>
        <v>-3.8834287719365458E-2</v>
      </c>
    </row>
    <row r="149" spans="1:21" x14ac:dyDescent="0.25">
      <c r="A149" s="5" t="s">
        <v>44</v>
      </c>
      <c r="B149" s="7">
        <f>SQRT((P9-$P$11)^2+(Q9-$Q$11)^2+(R9-$R$11)^2+(S9-$S$11)^2+(U9-$U$11)^2+(V9-$V$11)^2+(W9-$W$11)^2+(X9-$X$11)^2+(Y9-$Y$11)^2+(Z9-$Z$11)^2)</f>
        <v>0.25113086389077843</v>
      </c>
      <c r="C149" s="7">
        <f>SQRT((P9-$P$12)^2+(Q9-$Q$12)^2+(R9-$R$12)^2+(S9-$S$12)^2+(U9-$U$12)^2+(V9-$V$12)^2+(W9-$W$12)^2+(X9-$X$12)^2+(Y9-$Y$12)^2+(Z9-$Z$12)^2)</f>
        <v>0.58960808040097101</v>
      </c>
      <c r="D149" s="7">
        <f>SQRT((P9-$P$13)^2+(Q9-$Q$13)^2+(R9-$R$13)^2+(S9-$S$13)^2+(U9-$U$13)^2+(V9-$V$13)^2+(W9-$W$13)^2+(X9-$X$13)^2+(Y9-$Y$13)^2+(Z9-$Z$13)^2)</f>
        <v>2.0151826918146951</v>
      </c>
      <c r="E149" s="7">
        <f>SQRT((P9-$P$16)^2+(Q9-$Q$16)^2+(R9-$R$16)^2+(S9-$S$16)^2+(U9-$U$16)^2+(V9-$V$16)^2+(W9-$W$16)^2+(X9-$X$16)^2+(Y9-$Y$16)^2+(Z9-$Z$16)^2)</f>
        <v>1.1309456925186794</v>
      </c>
      <c r="F149" s="7">
        <f>SQRT((P9-$P$15)^2+(Q9-$Q$15)^2+(R9-$R$15)^2+(S9-$S$15)^2+(U9-$U$15)^2+(V9-$V$15)^2+(W9-$W$15)^2+(X9-$X$15)^2+(Y9-$Y$15)^2+(Z9-$Z$15)^2)</f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27"/>
        <v>0.40343399486208281</v>
      </c>
    </row>
    <row r="150" spans="1:21" x14ac:dyDescent="0.25">
      <c r="A150" s="5" t="s">
        <v>34</v>
      </c>
      <c r="B150" s="7">
        <f>SQRT((P10-$P$11)^2+(Q10-$Q$11)^2+(R10-$R$11)^2+(S10-$S$11)^2+(U10-$U$11)^2+(V10-$V$11)^2+(W10-$W$11)^2+(X10-$X$11)^2+(Y10-$Y$11)^2+(Z10-$Z$11)^2)</f>
        <v>1.2202197026263297</v>
      </c>
      <c r="C150" s="7">
        <f>SQRT((P10-$P$12)^2+(Q10-$Q$12)^2+(R10-$R$12)^2+(S10-$S$12)^2+(U10-$U$12)^2+(V10-$V$12)^2+(W10-$W$12)^2+(X10-$X$12)^2+(Y10-$Y$12)^2+(Z10-$Z$12)^2)</f>
        <v>1.1234899981898741</v>
      </c>
      <c r="D150" s="7">
        <f>SQRT((P10-$P$13)^2+(Q10-$Q$13)^2+(R10-$R$13)^2+(S10-$S$13)^2+(U10-$U$13)^2+(V10-$V$13)^2+(W10-$W$13)^2+(X10-$X$13)^2+(Y10-$Y$13)^2+(Z10-$Z$13)^2)</f>
        <v>1.082745084107716</v>
      </c>
      <c r="E150" s="7">
        <f>SQRT((P10-$P$16)^2+(Q10-$Q$16)^2+(R10-$R$16)^2+(S10-$S$16)^2+(U10-$U$16)^2+(V10-$V$16)^2+(W10-$W$16)^2+(X10-$X$16)^2+(Y10-$Y$16)^2+(Z10-$Z$16)^2)</f>
        <v>0.38120673883098249</v>
      </c>
      <c r="F150" s="7">
        <f>SQRT((P10-$P$15)^2+(Q10-$Q$15)^2+(R10-$R$15)^2+(S10-$S$15)^2+(U10-$U$15)^2+(V10-$V$15)^2+(W10-$W$15)^2+(X10-$X$15)^2+(Y10-$Y$15)^2+(Z10-$Z$15)^2)</f>
        <v>0.16031421031560258</v>
      </c>
      <c r="G150">
        <v>5</v>
      </c>
      <c r="J150" s="7">
        <f>AVERAGE(J147:J149)</f>
        <v>7.594086021505371E-2</v>
      </c>
      <c r="K150" s="7">
        <f t="shared" ref="K150:S150" si="28">AVERAGE(K147:K149)</f>
        <v>0.32615124630333747</v>
      </c>
      <c r="L150" s="7">
        <f t="shared" si="28"/>
        <v>0.35834077602461067</v>
      </c>
      <c r="M150" s="7">
        <f t="shared" si="28"/>
        <v>0.35736296572976006</v>
      </c>
      <c r="N150" s="7">
        <f t="shared" si="28"/>
        <v>0.11075612353567628</v>
      </c>
      <c r="O150" s="7">
        <f t="shared" si="28"/>
        <v>0.1361111111111111</v>
      </c>
      <c r="P150" s="7">
        <f t="shared" si="28"/>
        <v>0.73127753303964749</v>
      </c>
      <c r="Q150" s="7">
        <f t="shared" si="28"/>
        <v>5.6547619047618992E-2</v>
      </c>
      <c r="R150" s="7">
        <f t="shared" si="28"/>
        <v>0.64227642276422747</v>
      </c>
      <c r="S150" s="7">
        <f t="shared" si="28"/>
        <v>0.27777777777777773</v>
      </c>
      <c r="T150" s="7"/>
      <c r="U150" s="7">
        <f>SUM(U147:U149)</f>
        <v>0.37075055041633065</v>
      </c>
    </row>
    <row r="151" spans="1:21" x14ac:dyDescent="0.25">
      <c r="A151" s="5" t="s">
        <v>38</v>
      </c>
      <c r="B151" s="7">
        <f>SQRT((P11-$P$11)^2+(Q11-$Q$11)^2+(R11-$R$11)^2+(S11-$S$11)^2+(U11-$U$11)^2+(V11-$V$11)^2+(W11-$W$11)^2+(X11-$X$11)^2+(Y11-$Y$11)^2+(Z11-$Z$11)^2)</f>
        <v>0</v>
      </c>
      <c r="C151" s="7">
        <f>SQRT((P11-$P$12)^2+(Q11-$Q$12)^2+(R11-$R$12)^2+(S11-$S$12)^2+(U11-$U$12)^2+(V11-$V$12)^2+(W11-$W$12)^2+(X11-$X$12)^2+(Y11-$Y$12)^2+(Z11-$Z$12)^2)</f>
        <v>0.46590019079616296</v>
      </c>
      <c r="D151" s="7">
        <f>SQRT((P11-$P$13)^2+(Q11-$Q$13)^2+(R11-$R$13)^2+(S11-$S$13)^2+(U11-$U$13)^2+(V11-$V$13)^2+(W11-$W$13)^2+(X11-$X$13)^2+(Y11-$Y$13)^2+(Z11-$Z$13)^2)</f>
        <v>2.2200584121558538</v>
      </c>
      <c r="E151" s="7">
        <f>SQRT((P11-$P$16)^2+(Q11-$Q$16)^2+(R11-$R$16)^2+(S11-$S$16)^2+(U11-$U$16)^2+(V11-$V$16)^2+(W11-$W$16)^2+(X11-$X$16)^2+(Y11-$Y$16)^2+(Z11-$Z$16)^2)</f>
        <v>1.3228712342333386</v>
      </c>
      <c r="F151" s="7">
        <f>SQRT((P11-$P$15)^2+(Q11-$Q$15)^2+(R11-$R$15)^2+(S11-$S$15)^2+(U11-$U$15)^2+(V11-$V$15)^2+(W11-$W$15)^2+(X11-$X$15)^2+(Y11-$Y$15)^2+(Z11-$Z$15)^2)</f>
        <v>1.3098773857082724</v>
      </c>
      <c r="G151">
        <v>1</v>
      </c>
      <c r="I151" s="5" t="s">
        <v>102</v>
      </c>
    </row>
    <row r="152" spans="1:21" x14ac:dyDescent="0.25">
      <c r="A152" s="5" t="s">
        <v>59</v>
      </c>
      <c r="B152" s="7">
        <f>SQRT((P12-$P$11)^2+(Q12-$Q$11)^2+(R12-$R$11)^2+(S12-$S$11)^2+(U12-$U$11)^2+(V12-$V$11)^2+(W12-$W$11)^2+(X12-$X$11)^2+(Y12-$Y$11)^2+(Z12-$Z$11)^2)</f>
        <v>0.46590019079616296</v>
      </c>
      <c r="C152" s="7">
        <f>SQRT((P12-$P$12)^2+(Q12-$Q$12)^2+(R12-$R$12)^2+(S12-$S$12)^2+(U12-$U$12)^2+(V12-$V$12)^2+(W12-$W$12)^2+(X12-$X$12)^2+(Y12-$Y$12)^2+(Z12-$Z$12)^2)</f>
        <v>0</v>
      </c>
      <c r="D152" s="7">
        <f>SQRT((P12-$P$13)^2+(Q12-$Q$13)^2+(R12-$R$13)^2+(S12-$S$13)^2+(U12-$U$13)^2+(V12-$V$13)^2+(W12-$W$13)^2+(X12-$X$13)^2+(Y12-$Y$13)^2+(Z12-$Z$13)^2)</f>
        <v>2.1658841137224218</v>
      </c>
      <c r="E152" s="7">
        <f>SQRT((P12-$P$16)^2+(Q12-$Q$16)^2+(R12-$R$16)^2+(S12-$S$16)^2+(U12-$U$16)^2+(V12-$V$16)^2+(W12-$W$16)^2+(X12-$X$16)^2+(Y12-$Y$16)^2+(Z12-$Z$16)^2)</f>
        <v>1.2809372652026327</v>
      </c>
      <c r="F152" s="7">
        <f>SQRT((P12-$P$15)^2+(Q12-$Q$15)^2+(R12-$R$15)^2+(S12-$S$15)^2+(U12-$U$15)^2+(V12-$V$15)^2+(W12-$W$15)^2+(X12-$X$15)^2+(Y12-$Y$15)^2+(Z12-$Z$15)^2)</f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25">
      <c r="A153" s="5" t="s">
        <v>39</v>
      </c>
      <c r="B153" s="7">
        <f>SQRT((P13-$P$11)^2+(Q13-$Q$11)^2+(R13-$R$11)^2+(S13-$S$11)^2+(U13-$U$11)^2+(V13-$V$11)^2+(W13-$W$11)^2+(X13-$X$11)^2+(Y13-$Y$11)^2+(Z13-$Z$11)^2)</f>
        <v>2.2200584121558538</v>
      </c>
      <c r="C153" s="7">
        <f>SQRT((P13-$P$12)^2+(Q13-$Q$12)^2+(R13-$R$12)^2+(S13-$S$12)^2+(U13-$U$12)^2+(V13-$V$12)^2+(W13-$W$12)^2+(X13-$X$12)^2+(Y13-$Y$12)^2+(Z13-$Z$12)^2)</f>
        <v>2.1658841137224218</v>
      </c>
      <c r="D153" s="7">
        <f>SQRT((P13-$P$13)^2+(Q13-$Q$13)^2+(R13-$R$13)^2+(S13-$S$13)^2+(U13-$U$13)^2+(V13-$V$13)^2+(W13-$W$13)^2+(X13-$X$13)^2+(Y13-$Y$13)^2+(Z13-$Z$13)^2)</f>
        <v>0</v>
      </c>
      <c r="E153" s="7">
        <f>SQRT((P13-$P$16)^2+(Q13-$Q$16)^2+(R13-$R$16)^2+(S13-$S$16)^2+(U13-$U$16)^2+(V13-$V$16)^2+(W13-$W$16)^2+(X13-$X$16)^2+(Y13-$Y$16)^2+(Z13-$Z$16)^2)</f>
        <v>0.94280743371833631</v>
      </c>
      <c r="F153" s="7">
        <f>SQRT((P13-$P$15)^2+(Q13-$Q$15)^2+(R13-$R$15)^2+(S13-$S$15)^2+(U13-$U$15)^2+(V13-$V$15)^2+(W13-$W$15)^2+(X13-$X$15)^2+(Y13-$Y$15)^2+(Z13-$Z$15)^2)</f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29">(J153-$J$155)^2+(K153-$K$155)^2+(L153-$L$155)^2+(M153-$M$155)^2+(N153-$N$155)^2+(O153-$O$155)+(P153-$P$155)^2+(Q153-$Q$155)^2+(R153-$R$155)^2+(S153-$S$155)^2</f>
        <v>0.32817111442258212</v>
      </c>
    </row>
    <row r="154" spans="1:21" x14ac:dyDescent="0.25">
      <c r="A154" s="5" t="s">
        <v>58</v>
      </c>
      <c r="B154" s="7">
        <f>SQRT((P14-$P$11)^2+(Q14-$Q$11)^2+(R14-$R$11)^2+(S14-$S$11)^2+(U14-$U$11)^2+(V14-$V$11)^2+(W14-$W$11)^2+(X14-$X$11)^2+(Y14-$Y$11)^2+(Z14-$Z$11)^2)</f>
        <v>2.384622723190446</v>
      </c>
      <c r="C154" s="7">
        <f>SQRT((P14-$P$12)^2+(Q14-$Q$12)^2+(R14-$R$12)^2+(S14-$S$12)^2+(U14-$U$12)^2+(V14-$V$12)^2+(W14-$W$12)^2+(X14-$X$12)^2+(Y14-$Y$12)^2+(Z14-$Z$12)^2)</f>
        <v>2.2245851080754848</v>
      </c>
      <c r="D154" s="7">
        <f>SQRT((P14-$P$13)^2+(Q14-$Q$13)^2+(R14-$R$13)^2+(S14-$S$13)^2+(U14-$U$13)^2+(V14-$V$13)^2+(W14-$W$13)^2+(X14-$X$13)^2+(Y14-$Y$13)^2+(Z14-$Z$13)^2)</f>
        <v>0.83760385455367803</v>
      </c>
      <c r="E154" s="7">
        <f>SQRT((P14-$P$16)^2+(Q14-$Q$16)^2+(R14-$R$16)^2+(S14-$S$16)^2+(U14-$U$16)^2+(V14-$V$16)^2+(W14-$W$16)^2+(X14-$X$16)^2+(Y14-$Y$16)^2+(Z14-$Z$16)^2)</f>
        <v>1.1777505691143642</v>
      </c>
      <c r="F154" s="7">
        <f>SQRT((P14-$P$15)^2+(Q14-$Q$15)^2+(R14-$R$15)^2+(S14-$S$15)^2+(U14-$U$15)^2+(V14-$V$15)^2+(W14-$W$15)^2+(X14-$X$15)^2+(Y14-$Y$15)^2+(Z14-$Z$15)^2)</f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29"/>
        <v>0.4012843656314784</v>
      </c>
    </row>
    <row r="155" spans="1:21" x14ac:dyDescent="0.25">
      <c r="A155" s="5" t="s">
        <v>33</v>
      </c>
      <c r="B155" s="7">
        <f>SQRT((P15-$P$11)^2+(Q15-$Q$11)^2+(R15-$R$11)^2+(S15-$S$11)^2+(U15-$U$11)^2+(V15-$V$11)^2+(W15-$W$11)^2+(X15-$X$11)^2+(Y15-$Y$11)^2+(Z15-$Z$11)^2)</f>
        <v>1.3098773857082724</v>
      </c>
      <c r="C155" s="7">
        <f>SQRT((P15-$P$12)^2+(Q15-$Q$12)^2+(R15-$R$12)^2+(S15-$S$12)^2+(U15-$U$12)^2+(V15-$V$12)^2+(W15-$W$12)^2+(X15-$X$12)^2+(Y15-$Y$12)^2+(Z15-$Z$12)^2)</f>
        <v>1.1830117523709835</v>
      </c>
      <c r="D155" s="7">
        <f>SQRT((P15-$P$13)^2+(Q15-$Q$13)^2+(R15-$R$13)^2+(S15-$S$13)^2+(U15-$U$13)^2+(V15-$V$13)^2+(W15-$W$13)^2+(X15-$X$13)^2+(Y15-$Y$13)^2+(Z15-$Z$13)^2)</f>
        <v>1.0190068497629392</v>
      </c>
      <c r="E155" s="7">
        <f>SQRT((P15-$P$16)^2+(Q15-$Q$16)^2+(R15-$R$16)^2+(S15-$S$16)^2+(U15-$U$16)^2+(V15-$V$16)^2+(W15-$W$16)^2+(X15-$X$16)^2+(Y15-$Y$16)^2+(Z15-$Z$16)^2)</f>
        <v>0.3706168440091146</v>
      </c>
      <c r="F155" s="7">
        <f>SQRT((P15-$P$15)^2+(Q15-$Q$15)^2+(R15-$R$15)^2+(S15-$S$15)^2+(U15-$U$15)^2+(V15-$V$15)^2+(W15-$W$15)^2+(X15-$X$15)^2+(Y15-$Y$15)^2+(Z15-$Z$15)^2)</f>
        <v>0</v>
      </c>
      <c r="G155">
        <v>5</v>
      </c>
      <c r="J155" s="7">
        <f>AVERAGE(J152:J154)</f>
        <v>0.75604838709677402</v>
      </c>
      <c r="K155" s="7">
        <f t="shared" ref="K155:S155" si="30">AVERAGE(K152:K154)</f>
        <v>0.87072243346007594</v>
      </c>
      <c r="L155" s="7">
        <f t="shared" si="30"/>
        <v>0.77218748966292894</v>
      </c>
      <c r="M155" s="7">
        <f t="shared" si="30"/>
        <v>0.76054409064027151</v>
      </c>
      <c r="N155" s="7">
        <f t="shared" si="30"/>
        <v>0.84877529286474962</v>
      </c>
      <c r="O155" s="7">
        <f t="shared" si="30"/>
        <v>0.84166666666666679</v>
      </c>
      <c r="P155" s="7">
        <f t="shared" si="30"/>
        <v>0.37591776798825255</v>
      </c>
      <c r="Q155" s="7">
        <f t="shared" si="30"/>
        <v>0.99404761904761907</v>
      </c>
      <c r="R155" s="7">
        <f t="shared" si="30"/>
        <v>0.11382113821138205</v>
      </c>
      <c r="S155" s="7">
        <f t="shared" si="30"/>
        <v>0.61111111111111105</v>
      </c>
      <c r="T155" s="7"/>
      <c r="U155" s="7">
        <f>SUM(U152:U154)</f>
        <v>0.84347024044893382</v>
      </c>
    </row>
    <row r="156" spans="1:21" x14ac:dyDescent="0.25">
      <c r="A156" s="5" t="s">
        <v>46</v>
      </c>
      <c r="B156" s="7">
        <f>SQRT((P16-$P$11)^2+(Q16-$Q$11)^2+(R16-$R$11)^2+(S16-$S$11)^2+(U16-$U$11)^2+(V16-$V$11)^2+(W16-$W$11)^2+(X16-$X$11)^2+(Y16-$Y$11)^2+(Z16-$Z$11)^2)</f>
        <v>1.3228712342333386</v>
      </c>
      <c r="C156" s="7">
        <f>SQRT((P16-$P$12)^2+(Q16-$Q$12)^2+(R16-$R$12)^2+(S16-$S$12)^2+(U16-$U$12)^2+(V16-$V$12)^2+(W16-$W$12)^2+(X16-$X$12)^2+(Y16-$Y$12)^2+(Z16-$Z$12)^2)</f>
        <v>1.2809372652026327</v>
      </c>
      <c r="D156" s="7">
        <f>SQRT((P16-$P$13)^2+(Q16-$Q$13)^2+(R16-$R$13)^2+(S16-$S$13)^2+(U16-$U$13)^2+(V16-$V$13)^2+(W16-$W$13)^2+(X16-$X$13)^2+(Y16-$Y$13)^2+(Z16-$Z$13)^2)</f>
        <v>0.94280743371833631</v>
      </c>
      <c r="E156" s="7">
        <f>SQRT((P16-$P$16)^2+(Q16-$Q$16)^2+(R16-$R$16)^2+(S16-$S$16)^2+(U16-$U$16)^2+(V16-$V$16)^2+(W16-$W$16)^2+(X16-$X$16)^2+(Y16-$Y$16)^2+(Z16-$Z$16)^2)</f>
        <v>0</v>
      </c>
      <c r="F156" s="7">
        <f>SQRT((P16-$P$15)^2+(Q16-$Q$15)^2+(R16-$R$15)^2+(S16-$S$15)^2+(U16-$U$15)^2+(V16-$V$15)^2+(W16-$W$15)^2+(X16-$X$15)^2+(Y16-$Y$15)^2+(Z16-$Z$15)^2)</f>
        <v>0.3706168440091146</v>
      </c>
      <c r="G156">
        <v>4</v>
      </c>
      <c r="I156" s="5" t="s">
        <v>108</v>
      </c>
    </row>
    <row r="157" spans="1:21" x14ac:dyDescent="0.25">
      <c r="A157" s="5" t="s">
        <v>48</v>
      </c>
      <c r="B157" s="7">
        <f>SQRT((P17-$P$11)^2+(Q17-$Q$11)^2+(R17-$R$11)^2+(S17-$S$11)^2+(U17-$U$11)^2+(V17-$V$11)^2+(W17-$W$11)^2+(X17-$X$11)^2+(Y17-$Y$11)^2+(Z17-$Z$11)^2)</f>
        <v>0.53515593028526687</v>
      </c>
      <c r="C157" s="7">
        <f>SQRT((P17-$P$12)^2+(Q17-$Q$12)^2+(R17-$R$12)^2+(S17-$S$12)^2+(U17-$U$12)^2+(V17-$V$12)^2+(W17-$W$12)^2+(X17-$X$12)^2+(Y17-$Y$12)^2+(Z17-$Z$12)^2)</f>
        <v>0.84200216445209319</v>
      </c>
      <c r="D157" s="7">
        <f>SQRT((P17-$P$13)^2+(Q17-$Q$13)^2+(R17-$R$13)^2+(S17-$S$13)^2+(U17-$U$13)^2+(V17-$V$13)^2+(W17-$W$13)^2+(X17-$X$13)^2+(Y17-$Y$13)^2+(Z17-$Z$13)^2)</f>
        <v>1.8899348370409417</v>
      </c>
      <c r="E157" s="7">
        <f>SQRT((P17-$P$16)^2+(Q17-$Q$16)^2+(R17-$R$16)^2+(S17-$S$16)^2+(U17-$U$16)^2+(V17-$V$16)^2+(W17-$W$16)^2+(X17-$X$16)^2+(Y17-$Y$16)^2+(Z17-$Z$16)^2)</f>
        <v>1.0366108895274282</v>
      </c>
      <c r="F157" s="7">
        <f>SQRT((P17-$P$15)^2+(Q17-$Q$15)^2+(R17-$R$15)^2+(S17-$S$15)^2+(U17-$U$15)^2+(V17-$V$15)^2+(W17-$W$15)^2+(X17-$X$15)^2+(Y17-$Y$15)^2+(Z17-$Z$15)^2)</f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25">
      <c r="A158" s="5" t="s">
        <v>47</v>
      </c>
      <c r="B158" s="7">
        <f>SQRT((P18-$P$11)^2+(Q18-$Q$11)^2+(R18-$R$11)^2+(S18-$S$11)^2+(U18-$U$11)^2+(V18-$V$11)^2+(W18-$W$11)^2+(X18-$X$11)^2+(Y18-$Y$11)^2+(Z18-$Z$11)^2)</f>
        <v>0.6914009265646871</v>
      </c>
      <c r="C158" s="7">
        <f>SQRT((P18-$P$12)^2+(Q18-$Q$12)^2+(R18-$R$12)^2+(S18-$S$12)^2+(U18-$U$12)^2+(V18-$V$12)^2+(W18-$W$12)^2+(X18-$X$12)^2+(Y18-$Y$12)^2+(Z18-$Z$12)^2)</f>
        <v>0.30900849004937969</v>
      </c>
      <c r="D158" s="7">
        <f>SQRT((P18-$P$13)^2+(Q18-$Q$13)^2+(R18-$R$13)^2+(S18-$S$13)^2+(U18-$U$13)^2+(V18-$V$13)^2+(W18-$W$13)^2+(X18-$X$13)^2+(Y18-$Y$13)^2+(Z18-$Z$13)^2)</f>
        <v>2.035572772061105</v>
      </c>
      <c r="E158" s="7">
        <f>SQRT((P18-$P$16)^2+(Q18-$Q$16)^2+(R18-$R$16)^2+(S18-$S$16)^2+(U18-$U$16)^2+(V18-$V$16)^2+(W18-$W$16)^2+(X18-$X$16)^2+(Y18-$Y$16)^2+(Z18-$Z$16)^2)</f>
        <v>1.2080267420387043</v>
      </c>
      <c r="F158" s="7">
        <f>SQRT((P18-$P$15)^2+(Q18-$Q$15)^2+(R18-$R$15)^2+(S18-$S$15)^2+(U18-$U$15)^2+(V18-$V$15)^2+(W18-$W$15)^2+(X18-$X$15)^2+(Y18-$Y$15)^2+(Z18-$Z$15)^2)</f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31">(J158-$J$161)^2+(K158-$K$161)^2+(L158-$L$161)^2+(M158-$M$161)^2+(N158-$N$161)^2+(O158-$O$161)+(P158-$P$161)^2+(Q158-$Q$161)^2+(R158-$R$161)^2+(S158-$S$161)^2</f>
        <v>0.47412281416075786</v>
      </c>
    </row>
    <row r="159" spans="1:21" x14ac:dyDescent="0.25">
      <c r="A159" s="5" t="s">
        <v>60</v>
      </c>
      <c r="B159" s="7">
        <f>SQRT((P19-$P$11)^2+(Q19-$Q$11)^2+(R19-$R$11)^2+(S19-$S$11)^2+(U19-$U$11)^2+(V19-$V$11)^2+(W19-$W$11)^2+(X19-$X$11)^2+(Y19-$Y$11)^2+(Z19-$Z$11)^2)</f>
        <v>1.5293587414176075</v>
      </c>
      <c r="C159" s="7">
        <f>SQRT((P19-$P$12)^2+(Q19-$Q$12)^2+(R19-$R$12)^2+(S19-$S$12)^2+(U19-$U$12)^2+(V19-$V$12)^2+(W19-$W$12)^2+(X19-$X$12)^2+(Y19-$Y$12)^2+(Z19-$Z$12)^2)</f>
        <v>1.4430075118813199</v>
      </c>
      <c r="D159" s="7">
        <f>SQRT((P19-$P$13)^2+(Q19-$Q$13)^2+(R19-$R$13)^2+(S19-$S$13)^2+(U19-$U$13)^2+(V19-$V$13)^2+(W19-$W$13)^2+(X19-$X$13)^2+(Y19-$Y$13)^2+(Z19-$Z$13)^2)</f>
        <v>0.83461504952552479</v>
      </c>
      <c r="E159" s="7">
        <f>SQRT((P19-$P$16)^2+(Q19-$Q$16)^2+(R19-$R$16)^2+(S19-$S$16)^2+(U19-$U$16)^2+(V19-$V$16)^2+(W19-$W$16)^2+(X19-$X$16)^2+(Y19-$Y$16)^2+(Z19-$Z$16)^2)</f>
        <v>0.42077772478464015</v>
      </c>
      <c r="F159" s="7">
        <f>SQRT((P19-$P$15)^2+(Q19-$Q$15)^2+(R19-$R$15)^2+(S19-$S$15)^2+(U19-$U$15)^2+(V19-$V$15)^2+(W19-$W$15)^2+(X19-$X$15)^2+(Y19-$Y$15)^2+(Z19-$Z$15)^2)</f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31"/>
        <v>1.2312276747578982E-2</v>
      </c>
    </row>
    <row r="160" spans="1:21" x14ac:dyDescent="0.25">
      <c r="A160" s="5" t="s">
        <v>51</v>
      </c>
      <c r="B160" s="7">
        <f>SQRT((P20-$P$11)^2+(Q20-$Q$11)^2+(R20-$R$11)^2+(S20-$S$11)^2+(U20-$U$11)^2+(V20-$V$11)^2+(W20-$W$11)^2+(X20-$X$11)^2+(Y20-$Y$11)^2+(Z20-$Z$11)^2)</f>
        <v>0.75474356199805215</v>
      </c>
      <c r="C160" s="7">
        <f>SQRT((P20-$P$12)^2+(Q20-$Q$12)^2+(R20-$R$12)^2+(S20-$S$12)^2+(U20-$U$12)^2+(V20-$V$12)^2+(W20-$W$12)^2+(X20-$X$12)^2+(Y20-$Y$12)^2+(Z20-$Z$12)^2)</f>
        <v>0.65779634906508078</v>
      </c>
      <c r="D160" s="7">
        <f>SQRT((P20-$P$13)^2+(Q20-$Q$13)^2+(R20-$R$13)^2+(S20-$S$13)^2+(U20-$U$13)^2+(V20-$V$13)^2+(W20-$W$13)^2+(X20-$X$13)^2+(Y20-$Y$13)^2+(Z20-$Z$13)^2)</f>
        <v>1.5820454037618512</v>
      </c>
      <c r="E160" s="7">
        <f>SQRT((P20-$P$16)^2+(Q20-$Q$16)^2+(R20-$R$16)^2+(S20-$S$16)^2+(U20-$U$16)^2+(V20-$V$16)^2+(W20-$W$16)^2+(X20-$X$16)^2+(Y20-$Y$16)^2+(Z20-$Z$16)^2)</f>
        <v>0.76775759412298661</v>
      </c>
      <c r="F160" s="7">
        <f>SQRT((P20-$P$15)^2+(Q20-$Q$15)^2+(R20-$R$15)^2+(S20-$S$15)^2+(U20-$U$15)^2+(V20-$V$15)^2+(W20-$W$15)^2+(X20-$X$15)^2+(Y20-$Y$15)^2+(Z20-$Z$15)^2)</f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31"/>
        <v>0.38190924978336743</v>
      </c>
    </row>
    <row r="161" spans="1:21" x14ac:dyDescent="0.25">
      <c r="A161" s="5" t="s">
        <v>43</v>
      </c>
      <c r="B161" s="7">
        <f>SQRT((P21-$P$11)^2+(Q21-$Q$11)^2+(R21-$R$11)^2+(S21-$S$11)^2+(U21-$U$11)^2+(V21-$V$11)^2+(W21-$W$11)^2+(X21-$X$11)^2+(Y21-$Y$11)^2+(Z21-$Z$11)^2)</f>
        <v>0.7027181013589765</v>
      </c>
      <c r="C161" s="7">
        <f>SQRT((P21-$P$12)^2+(Q21-$Q$12)^2+(R21-$R$12)^2+(S21-$S$12)^2+(U21-$U$12)^2+(V21-$V$12)^2+(W21-$W$12)^2+(X21-$X$12)^2+(Y21-$Y$12)^2+(Z21-$Z$12)^2)</f>
        <v>0.63620769805116795</v>
      </c>
      <c r="D161" s="7">
        <f>SQRT((P21-$P$13)^2+(Q21-$Q$13)^2+(R21-$R$13)^2+(S21-$S$13)^2+(U21-$U$13)^2+(V21-$V$13)^2+(W21-$W$13)^2+(X21-$X$13)^2+(Y21-$Y$13)^2+(Z21-$Z$13)^2)</f>
        <v>1.6837270212412168</v>
      </c>
      <c r="E161" s="7">
        <f>SQRT((P21-$P$16)^2+(Q21-$Q$16)^2+(R21-$R$16)^2+(S21-$S$16)^2+(U21-$U$16)^2+(V21-$V$16)^2+(W21-$W$16)^2+(X21-$X$16)^2+(Y21-$Y$16)^2+(Z21-$Z$16)^2)</f>
        <v>0.91338899087005931</v>
      </c>
      <c r="F161" s="7">
        <f>SQRT((P21-$P$15)^2+(Q21-$Q$15)^2+(R21-$R$15)^2+(S21-$S$15)^2+(U21-$U$15)^2+(V21-$V$15)^2+(W21-$W$15)^2+(X21-$X$15)^2+(Y21-$Y$15)^2+(Z21-$Z$15)^2)</f>
        <v>0.78381666435698405</v>
      </c>
      <c r="G161">
        <v>2</v>
      </c>
      <c r="J161" s="7">
        <f>AVERAGE(J157:J160)</f>
        <v>0.56451612903225801</v>
      </c>
      <c r="K161" s="7">
        <f t="shared" ref="K161:S161" si="32">AVERAGE(K157:K160)</f>
        <v>0.41318124207858042</v>
      </c>
      <c r="L161" s="7">
        <f t="shared" si="32"/>
        <v>0.35347821772352894</v>
      </c>
      <c r="M161" s="7">
        <f t="shared" si="32"/>
        <v>0.32388645064898691</v>
      </c>
      <c r="N161" s="7">
        <f t="shared" si="32"/>
        <v>0.50958466453674112</v>
      </c>
      <c r="O161" s="7">
        <f t="shared" si="32"/>
        <v>0.59375</v>
      </c>
      <c r="P161" s="7">
        <f t="shared" si="32"/>
        <v>0.47136563876651977</v>
      </c>
      <c r="Q161" s="7">
        <f t="shared" si="32"/>
        <v>0.5446428571428571</v>
      </c>
      <c r="R161" s="7">
        <f t="shared" si="32"/>
        <v>0.28658536585365846</v>
      </c>
      <c r="S161" s="7">
        <f t="shared" si="32"/>
        <v>0.29166666666666663</v>
      </c>
      <c r="T161" s="7"/>
      <c r="U161" s="7">
        <f>SUM(U157:U160)</f>
        <v>1.1412554356743467</v>
      </c>
    </row>
    <row r="162" spans="1:21" x14ac:dyDescent="0.25">
      <c r="I162" s="5" t="s">
        <v>109</v>
      </c>
    </row>
    <row r="163" spans="1:21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33">(J164-$J$170)^2+(K164-$K$170)^2+(L164-$L$170)^2+(M164-$M$170)^2+(N164-$N$170)^2+(O164-$O$170)+(P164-$P$170)^2+(Q164-$Q$170)^2+(R164-$R$170)^2+(S164-$S$170)^2</f>
        <v>0.61360649406328271</v>
      </c>
    </row>
    <row r="165" spans="1:21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33"/>
        <v>0.17287646231516526</v>
      </c>
    </row>
    <row r="166" spans="1:21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33"/>
        <v>0.78417162529903695</v>
      </c>
    </row>
    <row r="167" spans="1:21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33"/>
        <v>-1.8033728849129616E-2</v>
      </c>
    </row>
    <row r="168" spans="1:21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33"/>
        <v>-5.4496404601251484E-3</v>
      </c>
    </row>
    <row r="169" spans="1:21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33"/>
        <v>3.640148643296922E-2</v>
      </c>
    </row>
    <row r="170" spans="1:21" x14ac:dyDescent="0.25">
      <c r="J170" s="7">
        <f>AVERAGE(J163:J169)</f>
        <v>0.48214285714285715</v>
      </c>
      <c r="K170" s="7">
        <f t="shared" ref="K170:S170" si="34">AVERAGE(K163:K169)</f>
        <v>0.54082925946043803</v>
      </c>
      <c r="L170" s="7">
        <f t="shared" si="34"/>
        <v>0.47029302938799822</v>
      </c>
      <c r="M170" s="7">
        <f t="shared" si="34"/>
        <v>0.44866133959419985</v>
      </c>
      <c r="N170" s="7">
        <f t="shared" si="34"/>
        <v>0.62574167047010487</v>
      </c>
      <c r="O170" s="7">
        <f t="shared" si="34"/>
        <v>0.59166666666666667</v>
      </c>
      <c r="P170" s="7">
        <f t="shared" si="34"/>
        <v>0.67526746381371916</v>
      </c>
      <c r="Q170" s="7">
        <f t="shared" si="34"/>
        <v>0.5841836734693876</v>
      </c>
      <c r="R170" s="7">
        <f t="shared" si="34"/>
        <v>0.63066202090592327</v>
      </c>
      <c r="S170" s="7">
        <f t="shared" si="34"/>
        <v>0.47619047619047616</v>
      </c>
      <c r="T170" s="7"/>
      <c r="U170" s="7">
        <f>SUM(U163:U169)</f>
        <v>1.7155353801729931</v>
      </c>
    </row>
    <row r="171" spans="1:21" x14ac:dyDescent="0.2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tabSelected="1" topLeftCell="F1" zoomScaleNormal="100" workbookViewId="0">
      <selection activeCell="AA16" sqref="AA16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36" max="36" width="12" bestFit="1" customWidth="1"/>
  </cols>
  <sheetData>
    <row r="1" spans="1:25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5" ht="14.25" customHeight="1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P2" s="7">
        <f>B2 / SQRT(SUMSQ($B2:$K2))</f>
        <v>2.2419541688976021E-3</v>
      </c>
      <c r="Q2" s="7">
        <f>C2 / SQRT(SUMSQ($B2:$K2))</f>
        <v>8.0785081885943619E-2</v>
      </c>
      <c r="R2" s="7">
        <f t="shared" ref="R2:R21" si="0">D2 / SQRT(SUMSQ($B2:$K2))</f>
        <v>0.75632323887760622</v>
      </c>
      <c r="S2" s="7">
        <f t="shared" ref="S2:T21" si="1">E2 / SQRT(SUMSQ($B2:$K2))</f>
        <v>0.63768649744010819</v>
      </c>
      <c r="T2" s="7">
        <f>J2 / SQRT(SUMSQ($B2:$J2))</f>
        <v>0.11841186868560391</v>
      </c>
      <c r="U2" s="7">
        <f>F2 / SQRT(SUMSQ($B2:$K2))</f>
        <v>2.0439148839783147E-2</v>
      </c>
      <c r="V2" s="7">
        <f>G2 / SQRT(SUMSQ($B2:$K2))</f>
        <v>7.024789729212489E-3</v>
      </c>
      <c r="W2" s="7">
        <f>H2 / SQRT(SUMSQ($B2:$K2))</f>
        <v>1.494636112598402E-2</v>
      </c>
      <c r="X2" s="7">
        <f>I2 / SQRT(SUMSQ($B2:$K2))</f>
        <v>9.3788416065549718E-3</v>
      </c>
      <c r="Y2" s="7"/>
    </row>
    <row r="3" spans="1:25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P3" s="7">
        <f t="shared" ref="P2:P21" si="2">B3 / SQRT(SUMSQ($B3:$K3))</f>
        <v>2.3951341584248715E-3</v>
      </c>
      <c r="Q3" s="7">
        <f t="shared" ref="Q2:Q21" si="3">C3 / SQRT(SUMSQ($B3:$K3))</f>
        <v>8.2118885431709879E-2</v>
      </c>
      <c r="R3" s="7">
        <f t="shared" si="0"/>
        <v>0.76118218959799</v>
      </c>
      <c r="S3" s="7">
        <f t="shared" si="1"/>
        <v>0.62876548683935773</v>
      </c>
      <c r="T3" s="7">
        <f t="shared" ref="T3:T21" si="4">J3 / SQRT(SUMSQ($B3:$J3))</f>
        <v>0.13275920086548854</v>
      </c>
      <c r="U3" s="7">
        <f>F3 / SQRT(SUMSQ($B3:$K3))</f>
        <v>2.0700802369243532E-2</v>
      </c>
      <c r="V3" s="7">
        <f>G3 / SQRT(SUMSQ($B3:$K3))</f>
        <v>7.2709429809326457E-3</v>
      </c>
      <c r="W3" s="7">
        <f>H3 / SQRT(SUMSQ($B3:$K3))</f>
        <v>1.7364722648580317E-2</v>
      </c>
      <c r="X3" s="7">
        <f>I3 / SQRT(SUMSQ($B3:$K3))</f>
        <v>9.9226986563316112E-3</v>
      </c>
      <c r="Y3" s="7"/>
    </row>
    <row r="4" spans="1:25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P4" s="7">
        <f t="shared" si="2"/>
        <v>2.9538677795567046E-3</v>
      </c>
      <c r="Q4" s="7">
        <f t="shared" si="3"/>
        <v>8.5328813757413871E-2</v>
      </c>
      <c r="R4" s="7">
        <f t="shared" si="0"/>
        <v>0.78245086950639953</v>
      </c>
      <c r="S4" s="7">
        <f t="shared" si="1"/>
        <v>0.60082041027127497</v>
      </c>
      <c r="T4" s="7">
        <f t="shared" si="4"/>
        <v>0.13419550042128731</v>
      </c>
      <c r="U4" s="7">
        <f>F4 / SQRT(SUMSQ($B4:$K4))</f>
        <v>2.6853343450515488E-2</v>
      </c>
      <c r="V4" s="7">
        <f>G4 / SQRT(SUMSQ($B4:$K4))</f>
        <v>9.3523713396622913E-3</v>
      </c>
      <c r="W4" s="7">
        <f>H4 / SQRT(SUMSQ($B4:$K4))</f>
        <v>2.3797618161318899E-2</v>
      </c>
      <c r="X4" s="7">
        <f>I4 / SQRT(SUMSQ($B4:$K4))</f>
        <v>1.0602440776151804E-2</v>
      </c>
      <c r="Y4" s="7"/>
    </row>
    <row r="5" spans="1:25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P5" s="7">
        <f t="shared" si="2"/>
        <v>2.6839415263351278E-3</v>
      </c>
      <c r="Q5" s="7">
        <f t="shared" si="3"/>
        <v>8.2747281972942358E-2</v>
      </c>
      <c r="R5" s="7">
        <f t="shared" si="0"/>
        <v>0.77788813729374062</v>
      </c>
      <c r="S5" s="7">
        <f t="shared" si="1"/>
        <v>0.60766255777601097</v>
      </c>
      <c r="T5" s="7">
        <f t="shared" si="4"/>
        <v>0.1342962002937419</v>
      </c>
      <c r="U5" s="7">
        <f>F5 / SQRT(SUMSQ($B5:$K5))</f>
        <v>2.0061325645996466E-2</v>
      </c>
      <c r="V5" s="7">
        <f>G5 / SQRT(SUMSQ($B5:$K5))</f>
        <v>8.370258319418027E-3</v>
      </c>
      <c r="W5" s="7">
        <f>H5 / SQRT(SUMSQ($B5:$K5))</f>
        <v>1.4511480455947559E-2</v>
      </c>
      <c r="X5" s="7">
        <f>I5 / SQRT(SUMSQ($B5:$K5))</f>
        <v>7.9608435103160589E-3</v>
      </c>
      <c r="Y5" s="7"/>
    </row>
    <row r="6" spans="1:25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P6" s="7">
        <f t="shared" si="2"/>
        <v>2.325736200472296E-3</v>
      </c>
      <c r="Q6" s="7">
        <f t="shared" si="3"/>
        <v>7.9075030816058073E-2</v>
      </c>
      <c r="R6" s="7">
        <f t="shared" si="0"/>
        <v>0.76284147375491329</v>
      </c>
      <c r="S6" s="7">
        <f t="shared" si="1"/>
        <v>0.62894267848669627</v>
      </c>
      <c r="T6" s="7">
        <f t="shared" si="4"/>
        <v>0.1240135755145472</v>
      </c>
      <c r="U6" s="7">
        <f>F6 / SQRT(SUMSQ($B6:$K6))</f>
        <v>2.1190040937636479E-2</v>
      </c>
      <c r="V6" s="7">
        <f>G6 / SQRT(SUMSQ($B6:$K6))</f>
        <v>7.5934293041061297E-3</v>
      </c>
      <c r="W6" s="7">
        <f>H6 / SQRT(SUMSQ($B6:$K6))</f>
        <v>1.7413204372766937E-2</v>
      </c>
      <c r="X6" s="7">
        <f>I6 / SQRT(SUMSQ($B6:$K6))</f>
        <v>7.5139169553720348E-3</v>
      </c>
      <c r="Y6" s="7"/>
    </row>
    <row r="7" spans="1:25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P7" s="7">
        <f t="shared" si="2"/>
        <v>2.4041195415560128E-3</v>
      </c>
      <c r="Q7" s="7">
        <f t="shared" si="3"/>
        <v>7.6875090945330918E-2</v>
      </c>
      <c r="R7" s="7">
        <f t="shared" si="0"/>
        <v>0.75598567294947194</v>
      </c>
      <c r="S7" s="7">
        <f t="shared" si="1"/>
        <v>0.63943197187138023</v>
      </c>
      <c r="T7" s="7">
        <f t="shared" si="4"/>
        <v>0.11350298902341528</v>
      </c>
      <c r="U7" s="7">
        <f>F7 / SQRT(SUMSQ($B7:$K7))</f>
        <v>2.1098099221619877E-2</v>
      </c>
      <c r="V7" s="7">
        <f>G7 / SQRT(SUMSQ($B7:$K7))</f>
        <v>7.7300598828792151E-3</v>
      </c>
      <c r="W7" s="7">
        <f>H7 / SQRT(SUMSQ($B7:$K7))</f>
        <v>1.546011976575843E-2</v>
      </c>
      <c r="X7" s="7">
        <f>I7 / SQRT(SUMSQ($B7:$K7))</f>
        <v>8.3683217080710772E-3</v>
      </c>
      <c r="Y7" s="7"/>
    </row>
    <row r="8" spans="1:25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P8" s="7">
        <f t="shared" si="2"/>
        <v>3.0186412425785873E-3</v>
      </c>
      <c r="Q8" s="7">
        <f t="shared" si="3"/>
        <v>8.1213444026327908E-2</v>
      </c>
      <c r="R8" s="7">
        <f t="shared" si="0"/>
        <v>0.78734559827124295</v>
      </c>
      <c r="S8" s="7">
        <f t="shared" si="1"/>
        <v>0.59348286019239627</v>
      </c>
      <c r="T8" s="7">
        <f t="shared" si="4"/>
        <v>0.14142344087407135</v>
      </c>
      <c r="U8" s="7">
        <f>F8 / SQRT(SUMSQ($B8:$K8))</f>
        <v>2.5788392072360122E-2</v>
      </c>
      <c r="V8" s="7">
        <f>G8 / SQRT(SUMSQ($B8:$K8))</f>
        <v>9.2958157470135316E-3</v>
      </c>
      <c r="W8" s="7">
        <f>H8 / SQRT(SUMSQ($B8:$K8))</f>
        <v>2.0840619174756145E-2</v>
      </c>
      <c r="X8" s="7">
        <f>I8 / SQRT(SUMSQ($B8:$K8))</f>
        <v>8.5961306907867078E-3</v>
      </c>
      <c r="Y8" s="7"/>
    </row>
    <row r="9" spans="1:25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P9" s="7">
        <f t="shared" si="2"/>
        <v>2.1993657572575175E-3</v>
      </c>
      <c r="Q9" s="7">
        <f t="shared" si="3"/>
        <v>8.1376533018528138E-2</v>
      </c>
      <c r="R9" s="7">
        <f t="shared" si="0"/>
        <v>0.78302657543503951</v>
      </c>
      <c r="S9" s="7">
        <f t="shared" si="1"/>
        <v>0.59723253479814264</v>
      </c>
      <c r="T9" s="7">
        <f t="shared" si="4"/>
        <v>0.14991761927969244</v>
      </c>
      <c r="U9" s="7">
        <f>F9 / SQRT(SUMSQ($B9:$K9))</f>
        <v>2.1208169802126059E-2</v>
      </c>
      <c r="V9" s="7">
        <f>G9 / SQRT(SUMSQ($B9:$K9))</f>
        <v>7.540682596311488E-3</v>
      </c>
      <c r="W9" s="7">
        <f>H9 / SQRT(SUMSQ($B9:$K9))</f>
        <v>2.2517316086207918E-2</v>
      </c>
      <c r="X9" s="7">
        <f>I9 / SQRT(SUMSQ($B9:$K9))</f>
        <v>8.1690728126707808E-3</v>
      </c>
      <c r="Y9" s="7"/>
    </row>
    <row r="10" spans="1:25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P10" s="7">
        <f t="shared" si="2"/>
        <v>1.9016024341129995E-3</v>
      </c>
      <c r="Q10" s="7">
        <f t="shared" si="3"/>
        <v>7.6916139188358795E-2</v>
      </c>
      <c r="R10" s="7">
        <f t="shared" si="0"/>
        <v>0.76501737028582628</v>
      </c>
      <c r="S10" s="7">
        <f t="shared" si="1"/>
        <v>0.6273738865620464</v>
      </c>
      <c r="T10" s="7">
        <f t="shared" si="4"/>
        <v>0.12014873966606467</v>
      </c>
      <c r="U10" s="7">
        <f>F10 / SQRT(SUMSQ($B10:$K10))</f>
        <v>2.0177899555455656E-2</v>
      </c>
      <c r="V10" s="7">
        <f>G10 / SQRT(SUMSQ($B10:$K10))</f>
        <v>6.700147069277981E-3</v>
      </c>
      <c r="W10" s="7">
        <f>H10 / SQRT(SUMSQ($B10:$K10))</f>
        <v>1.6731003086289525E-2</v>
      </c>
      <c r="X10" s="7">
        <f>I10 / SQRT(SUMSQ($B10:$K10))</f>
        <v>7.9394806312253537E-3</v>
      </c>
      <c r="Y10" s="7"/>
    </row>
    <row r="11" spans="1:25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P11" s="7">
        <f t="shared" si="2"/>
        <v>1.8017947659727627E-3</v>
      </c>
      <c r="Q11" s="7">
        <f t="shared" si="3"/>
        <v>8.1001968779300285E-2</v>
      </c>
      <c r="R11" s="7">
        <f t="shared" si="0"/>
        <v>0.77613754131917101</v>
      </c>
      <c r="S11" s="7">
        <f t="shared" si="1"/>
        <v>0.6053610169991287</v>
      </c>
      <c r="T11" s="7">
        <f t="shared" si="4"/>
        <v>0.15356146659509343</v>
      </c>
      <c r="U11" s="7">
        <f>F11 / SQRT(SUMSQ($B11:$K11))</f>
        <v>1.975145282815623E-2</v>
      </c>
      <c r="V11" s="7">
        <f>G11 / SQRT(SUMSQ($B11:$K11))</f>
        <v>6.6713683754676626E-3</v>
      </c>
      <c r="W11" s="7">
        <f>H11 / SQRT(SUMSQ($B11:$K11))</f>
        <v>2.258809764922122E-2</v>
      </c>
      <c r="X11" s="7">
        <f>I11 / SQRT(SUMSQ($B11:$K11))</f>
        <v>7.6169166491559933E-3</v>
      </c>
      <c r="Y11" s="7"/>
    </row>
    <row r="12" spans="1:25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P12" s="7">
        <f t="shared" si="2"/>
        <v>1.4443977306136861E-3</v>
      </c>
      <c r="Q12" s="7">
        <f t="shared" si="3"/>
        <v>7.6239464313126046E-2</v>
      </c>
      <c r="R12" s="7">
        <f t="shared" si="0"/>
        <v>0.77237733081073112</v>
      </c>
      <c r="S12" s="7">
        <f t="shared" si="1"/>
        <v>0.61596716677088226</v>
      </c>
      <c r="T12" s="7">
        <f t="shared" si="4"/>
        <v>0.13257904291924777</v>
      </c>
      <c r="U12" s="7">
        <f>F12 / SQRT(SUMSQ($B12:$K12))</f>
        <v>1.4797346781516353E-2</v>
      </c>
      <c r="V12" s="7">
        <f>G12 / SQRT(SUMSQ($B12:$K12))</f>
        <v>4.903001470890493E-3</v>
      </c>
      <c r="W12" s="7">
        <f>H12 / SQRT(SUMSQ($B12:$K12))</f>
        <v>1.8551897457423486E-2</v>
      </c>
      <c r="X12" s="7">
        <f>I12 / SQRT(SUMSQ($B12:$K12))</f>
        <v>6.2281370035635998E-3</v>
      </c>
      <c r="Y12" s="7"/>
    </row>
    <row r="13" spans="1:25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P13" s="7">
        <f t="shared" si="2"/>
        <v>2.8599447134362529E-3</v>
      </c>
      <c r="Q13" s="7">
        <f t="shared" si="3"/>
        <v>7.6427755192194149E-2</v>
      </c>
      <c r="R13" s="7">
        <f t="shared" si="0"/>
        <v>0.75793760140007305</v>
      </c>
      <c r="S13" s="7">
        <f t="shared" si="1"/>
        <v>0.6375830461635047</v>
      </c>
      <c r="T13" s="7">
        <f t="shared" si="4"/>
        <v>0.1108726037599833</v>
      </c>
      <c r="U13" s="7">
        <f>F13 / SQRT(SUMSQ($B13:$K13))</f>
        <v>2.2573010649289797E-2</v>
      </c>
      <c r="V13" s="7">
        <f>G13 / SQRT(SUMSQ($B13:$K13))</f>
        <v>8.0468602777560832E-3</v>
      </c>
      <c r="W13" s="7">
        <f>H13 / SQRT(SUMSQ($B13:$K13))</f>
        <v>1.4979003980238598E-2</v>
      </c>
      <c r="X13" s="7">
        <f>I13 / SQRT(SUMSQ($B13:$K13))</f>
        <v>8.8132279232566637E-3</v>
      </c>
      <c r="Y13" s="7"/>
    </row>
    <row r="14" spans="1:25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P14" s="7">
        <f t="shared" si="2"/>
        <v>2.0678514980745494E-3</v>
      </c>
      <c r="Q14" s="7">
        <f t="shared" si="3"/>
        <v>7.0989128748332478E-2</v>
      </c>
      <c r="R14" s="7">
        <f t="shared" si="0"/>
        <v>0.74439608494015042</v>
      </c>
      <c r="S14" s="7">
        <f t="shared" si="1"/>
        <v>0.65571296914643773</v>
      </c>
      <c r="T14" s="7">
        <f t="shared" si="4"/>
        <v>0.10173533824064034</v>
      </c>
      <c r="U14" s="7">
        <f>F14 / SQRT(SUMSQ($B14:$K14))</f>
        <v>1.8485800579252601E-2</v>
      </c>
      <c r="V14" s="7">
        <f>G14 / SQRT(SUMSQ($B14:$K14))</f>
        <v>6.6085975711660866E-3</v>
      </c>
      <c r="W14" s="7">
        <f>H14 / SQRT(SUMSQ($B14:$K14))</f>
        <v>8.7404032392841783E-3</v>
      </c>
      <c r="X14" s="7">
        <f>I14 / SQRT(SUMSQ($B14:$K14))</f>
        <v>7.7049547719125339E-3</v>
      </c>
      <c r="Y14" s="7"/>
    </row>
    <row r="15" spans="1:25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P15" s="7">
        <f t="shared" si="2"/>
        <v>1.9638955429039373E-3</v>
      </c>
      <c r="Q15" s="7">
        <f t="shared" si="3"/>
        <v>7.6086924462221137E-2</v>
      </c>
      <c r="R15" s="7">
        <f t="shared" si="0"/>
        <v>0.76367480968350254</v>
      </c>
      <c r="S15" s="7">
        <f t="shared" si="1"/>
        <v>0.62983065249283043</v>
      </c>
      <c r="T15" s="7">
        <f t="shared" si="4"/>
        <v>0.11659933290174279</v>
      </c>
      <c r="U15" s="7">
        <f>F15 / SQRT(SUMSQ($B15:$K15))</f>
        <v>1.971377049734048E-2</v>
      </c>
      <c r="V15" s="7">
        <f>G15 / SQRT(SUMSQ($B15:$K15))</f>
        <v>6.5089109421959069E-3</v>
      </c>
      <c r="W15" s="7">
        <f>H15 / SQRT(SUMSQ($B15:$K15))</f>
        <v>1.5449311604177644E-2</v>
      </c>
      <c r="X15" s="7">
        <f>I15 / SQRT(SUMSQ($B15:$K15))</f>
        <v>7.4815068301102398E-3</v>
      </c>
      <c r="Y15" s="7"/>
    </row>
    <row r="16" spans="1:25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P16" s="7">
        <f t="shared" si="2"/>
        <v>2.5904691580410782E-3</v>
      </c>
      <c r="Q16" s="7">
        <f t="shared" si="3"/>
        <v>7.9051875714868589E-2</v>
      </c>
      <c r="R16" s="7">
        <f t="shared" si="0"/>
        <v>0.76611402423568531</v>
      </c>
      <c r="S16" s="7">
        <f t="shared" si="1"/>
        <v>0.62495575180534046</v>
      </c>
      <c r="T16" s="7">
        <f t="shared" si="4"/>
        <v>0.12413487923037195</v>
      </c>
      <c r="U16" s="7">
        <f>F16 / SQRT(SUMSQ($B16:$K16))</f>
        <v>2.124265788440571E-2</v>
      </c>
      <c r="V16" s="7">
        <f>G16 / SQRT(SUMSQ($B16:$K16))</f>
        <v>7.0538596791728881E-3</v>
      </c>
      <c r="W16" s="7">
        <f>H16 / SQRT(SUMSQ($B16:$K16))</f>
        <v>1.5972532836747804E-2</v>
      </c>
      <c r="X16" s="7">
        <f>I16 / SQRT(SUMSQ($B16:$K16))</f>
        <v>8.837594310687872E-3</v>
      </c>
      <c r="Y16" s="7"/>
    </row>
    <row r="17" spans="1:37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P17" s="7">
        <f t="shared" si="2"/>
        <v>2.4772527803275973E-3</v>
      </c>
      <c r="Q17" s="7">
        <f t="shared" si="3"/>
        <v>8.5637480220596418E-2</v>
      </c>
      <c r="R17" s="7">
        <f t="shared" si="0"/>
        <v>0.78561177576570118</v>
      </c>
      <c r="S17" s="7">
        <f t="shared" si="1"/>
        <v>0.59180639268665036</v>
      </c>
      <c r="T17" s="7">
        <f t="shared" si="4"/>
        <v>0.15486184533943836</v>
      </c>
      <c r="U17" s="7">
        <f>F17 / SQRT(SUMSQ($B17:$K17))</f>
        <v>2.5319382721670589E-2</v>
      </c>
      <c r="V17" s="7">
        <f>G17 / SQRT(SUMSQ($B17:$K17))</f>
        <v>9.0777916453505785E-3</v>
      </c>
      <c r="W17" s="7">
        <f>H17 / SQRT(SUMSQ($B17:$K17))</f>
        <v>2.1382027309229373E-2</v>
      </c>
      <c r="X17" s="7">
        <f>I17 / SQRT(SUMSQ($B17:$K17))</f>
        <v>8.7496786943138099E-3</v>
      </c>
      <c r="Y17" s="7"/>
    </row>
    <row r="18" spans="1:37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P18" s="7">
        <f t="shared" si="2"/>
        <v>1.3274688290293621E-3</v>
      </c>
      <c r="Q18" s="7">
        <f t="shared" si="3"/>
        <v>7.5318539099389015E-2</v>
      </c>
      <c r="R18" s="7">
        <f t="shared" si="0"/>
        <v>0.75812765955735339</v>
      </c>
      <c r="S18" s="7">
        <f t="shared" si="1"/>
        <v>0.63432587430233811</v>
      </c>
      <c r="T18" s="7">
        <f t="shared" si="4"/>
        <v>0.12880849795032812</v>
      </c>
      <c r="U18" s="7">
        <f>F18 / SQRT(SUMSQ($B18:$K18))</f>
        <v>1.4009901795602188E-2</v>
      </c>
      <c r="V18" s="7">
        <f>G18 / SQRT(SUMSQ($B18:$K18))</f>
        <v>4.5338166160695127E-3</v>
      </c>
      <c r="W18" s="7">
        <f>H18 / SQRT(SUMSQ($B18:$K18))</f>
        <v>1.8747944385368524E-2</v>
      </c>
      <c r="X18" s="7">
        <f>I18 / SQRT(SUMSQ($B18:$K18))</f>
        <v>6.2084696003834768E-3</v>
      </c>
      <c r="Y18" s="7"/>
    </row>
    <row r="19" spans="1:37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P19" s="7">
        <f t="shared" si="2"/>
        <v>2.2416775217946184E-3</v>
      </c>
      <c r="Q19" s="7">
        <f t="shared" si="3"/>
        <v>7.935614804581291E-2</v>
      </c>
      <c r="R19" s="7">
        <f t="shared" si="0"/>
        <v>0.76224673483851102</v>
      </c>
      <c r="S19" s="7">
        <f t="shared" si="1"/>
        <v>0.63061023709360375</v>
      </c>
      <c r="T19" s="7">
        <f t="shared" si="4"/>
        <v>0.11925546046239795</v>
      </c>
      <c r="U19" s="7">
        <f>F19 / SQRT(SUMSQ($B19:$K19))</f>
        <v>1.8979790942622244E-2</v>
      </c>
      <c r="V19" s="7">
        <f>G19 / SQRT(SUMSQ($B19:$K19))</f>
        <v>7.0649121214992243E-3</v>
      </c>
      <c r="W19" s="7">
        <f>H19 / SQRT(SUMSQ($B19:$K19))</f>
        <v>1.703216651993867E-2</v>
      </c>
      <c r="X19" s="7">
        <f>I19 / SQRT(SUMSQ($B19:$K19))</f>
        <v>9.2798575433746568E-3</v>
      </c>
      <c r="Y19" s="7"/>
    </row>
    <row r="20" spans="1:37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P20" s="7">
        <f t="shared" si="2"/>
        <v>1.9770183816055211E-3</v>
      </c>
      <c r="Q20" s="7">
        <f t="shared" si="3"/>
        <v>7.7112094079147556E-2</v>
      </c>
      <c r="R20" s="7">
        <f t="shared" si="0"/>
        <v>0.7691522996064023</v>
      </c>
      <c r="S20" s="7">
        <f t="shared" si="1"/>
        <v>0.62075026303800473</v>
      </c>
      <c r="T20" s="7">
        <f t="shared" si="4"/>
        <v>0.12768258433869714</v>
      </c>
      <c r="U20" s="7">
        <f>F20 / SQRT(SUMSQ($B20:$K20))</f>
        <v>1.9937727746699749E-2</v>
      </c>
      <c r="V20" s="7">
        <f>G20 / SQRT(SUMSQ($B20:$K20))</f>
        <v>6.115353468525553E-3</v>
      </c>
      <c r="W20" s="7">
        <f>H20 / SQRT(SUMSQ($B20:$K20))</f>
        <v>1.8555490318882328E-2</v>
      </c>
      <c r="X20" s="7">
        <f>I20 / SQRT(SUMSQ($B20:$K20))</f>
        <v>6.4504413298146239E-3</v>
      </c>
      <c r="Y20" s="7"/>
    </row>
    <row r="21" spans="1:37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P21" s="7">
        <f t="shared" si="2"/>
        <v>1.8720971910718782E-3</v>
      </c>
      <c r="Q21" s="7">
        <f t="shared" si="3"/>
        <v>7.8490680396316362E-2</v>
      </c>
      <c r="R21" s="7">
        <f t="shared" si="0"/>
        <v>0.76790335241122643</v>
      </c>
      <c r="S21" s="7">
        <f t="shared" si="1"/>
        <v>0.62139886580716108</v>
      </c>
      <c r="T21" s="7">
        <f t="shared" si="4"/>
        <v>0.1310274980251972</v>
      </c>
      <c r="U21" s="7">
        <f>F21 / SQRT(SUMSQ($B21:$K21))</f>
        <v>1.850628186587109E-2</v>
      </c>
      <c r="V21" s="7">
        <f>G21 / SQRT(SUMSQ($B21:$K21))</f>
        <v>6.8700814351261583E-3</v>
      </c>
      <c r="W21" s="7">
        <f>H21 / SQRT(SUMSQ($B21:$K21))</f>
        <v>2.0610244305378476E-2</v>
      </c>
      <c r="X21" s="7">
        <f>I21 / SQRT(SUMSQ($B21:$K21))</f>
        <v>6.3977633364612355E-3</v>
      </c>
      <c r="Y21" s="7"/>
    </row>
    <row r="22" spans="1:37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25">
      <c r="B25" t="str">
        <f>A26</f>
        <v>Arsenal</v>
      </c>
      <c r="C25" t="str">
        <f>A27</f>
        <v>Aston Villa</v>
      </c>
      <c r="D25" t="str">
        <f>A28</f>
        <v>Bournemouth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25">
      <c r="A26" s="5" t="s">
        <v>42</v>
      </c>
      <c r="B26" s="7" t="e">
        <f>SQRT((P2-$P$2)^2+(Q2-$Q$2)^2+(R2-$R$2)^2+(S2-$S$2)^2+(U2-$U$2)^2+(V2-$V$2)^2+(W2-$W$2)^2+(X2-$X$2)^2+(#REF!-#REF!)^2+(Y2-$Y$2)^2)</f>
        <v>#REF!</v>
      </c>
      <c r="C26" s="7" t="e">
        <f>SQRT((P2-$P$3)^2+(Q2-$Q$3)^2+(R2-$R$3)^2+(S2-$S$3)^2+(U2-$U$3)^2+(V2-$V$3)^2+(W2-$W$3)^2+(X2-$X$3)^2+(#REF!-#REF!)^2+(Y2-$Y$3)^2)</f>
        <v>#REF!</v>
      </c>
      <c r="D26" s="7" t="e">
        <f>SQRT((P2-$P$4)^2+(Q2-$Q$4)^2+(R2-$R$4)^2+(S2-$S$4)^2+(U2-$U$4)^2+(V2-$V$4)^2+(W2-$W$4)^2+(X2-$X$4)^2+(#REF!-#REF!)^2+(Y2-$Y$4)^2)</f>
        <v>#REF!</v>
      </c>
      <c r="E26" s="7" t="e">
        <f>SQRT((P2-$P$5)^2+(Q2-$Q$5)^2+(R2-$R$5)^2+(S2-$S$5)^2+(U2-$U$5)^2+(V2-$V$5)^2+(W2-$W$5)^2+(X2-$X$5)^2+(#REF!-#REF!)^2+(Y2-$Y$5)^2)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5">(B2-(MIN($B$2:$B$21)))/((MAX($B$2:$B$21))-(MIN($B$2:$B$21)))</f>
        <v>0.55443548387096742</v>
      </c>
      <c r="AC26" s="7">
        <f t="shared" ref="AC26:AC45" si="6">(C2-(MIN($C$2:$C$21)))/((MAX($C$2:$C$21))-(MIN($C$2:$C$21)))</f>
        <v>0.78580481622306686</v>
      </c>
      <c r="AD26" s="7">
        <f t="shared" ref="AD26:AD45" si="7">(D2-(MIN($D$2:$D$21)))/((MAX($D$2:$D$21))-(MIN($D$2:$D$21)))</f>
        <v>0.58301081671132282</v>
      </c>
      <c r="AE26" s="7">
        <f t="shared" ref="AE26:AE45" si="8">(E2-(MIN($E$2:$E$21)))/((MAX($E$2:$E$21))-(MIN($E$2:$E$21)))</f>
        <v>0.58306097674852941</v>
      </c>
      <c r="AF26" s="7">
        <f t="shared" ref="AF26:AF45" si="9">(F2-(MIN($F$2:$F$21)))/((MAX($F$2:$F$21))-(MIN($F$2:$F$21)))</f>
        <v>0.67731629392971238</v>
      </c>
      <c r="AG26" s="7">
        <f t="shared" ref="AG26:AG45" si="10">(G2-(MIN($G$2:$G$21)))/((MAX($G$2:$G$21))-(MIN($G$2:$G$21)))</f>
        <v>0.64166666666666683</v>
      </c>
      <c r="AH26" s="7">
        <f t="shared" ref="AH26:AH45" si="11">(H2-(MIN($H$2:$H$21)))/((MAX($H$2:$H$21))-(MIN($H$2:$H$21)))</f>
        <v>0.49779735682819393</v>
      </c>
      <c r="AI26" s="7">
        <f t="shared" ref="AI26:AI45" si="12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13">(K2-(MIN($K$2:$K$21)))/((MAX($K$2:$K$21))-(MIN($K$2:$K$21)))</f>
        <v>#DIV/0!</v>
      </c>
    </row>
    <row r="27" spans="1:37" x14ac:dyDescent="0.25">
      <c r="A27" s="5" t="s">
        <v>52</v>
      </c>
      <c r="B27" s="7" t="e">
        <f>SQRT((P3-$P$2)^2+(Q3-$Q$2)^2+(R3-$R$2)^2+(S3-$S$2)^2+(U3-$U$2)^2+(V3-$V$2)^2+(W3-$W$2)^2+(X3-$X$2)^2+(#REF!-#REF!)^2+(Y3-$Y$2)^2)</f>
        <v>#REF!</v>
      </c>
      <c r="C27" s="7" t="e">
        <f>SQRT((P3-$P$3)^2+(Q3-$Q$3)^2+(R3-$R$3)^2+(S3-$S$3)^2+(U3-$U$3)^2+(V3-$V$3)^2+(W3-$W$3)^2+(X3-$X$3)^2+(#REF!-#REF!)^2+(Y3-$Y$3)^2)</f>
        <v>#REF!</v>
      </c>
      <c r="D27" s="7" t="e">
        <f>SQRT((P3-$P$4)^2+(Q3-$Q$4)^2+(R3-$R$4)^2+(S3-$S$4)^2+(U3-$U$4)^2+(V3-$V$4)^2+(W3-$W$4)^2+(X3-$X$4)^2+(#REF!-#REF!)^2+(Y3-$Y$4)^2)</f>
        <v>#REF!</v>
      </c>
      <c r="E27" s="7" t="e">
        <f>SQRT((P3-$P$5)^2+(Q3-$Q$5)^2+(R3-$R$5)^2+(S3-$S$5)^2+(U3-$U$5)^2+(V3-$V$5)^2+(W3-$W$5)^2+(X3-$X$5)^2+(#REF!-#REF!)^2+(Y3-$Y$5)^2)</f>
        <v>#REF!</v>
      </c>
      <c r="F27" t="e">
        <f t="shared" ref="F27:F45" si="14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5"/>
        <v>0.47379032258064507</v>
      </c>
      <c r="AC27" s="7">
        <f t="shared" si="6"/>
        <v>0.47908745247148282</v>
      </c>
      <c r="AD27" s="7">
        <f t="shared" si="7"/>
        <v>0.34047831695941272</v>
      </c>
      <c r="AE27" s="7">
        <f t="shared" si="8"/>
        <v>0.36221869455598099</v>
      </c>
      <c r="AF27" s="7">
        <f t="shared" si="9"/>
        <v>0.47603833865814682</v>
      </c>
      <c r="AG27" s="7">
        <f t="shared" si="10"/>
        <v>0.49166666666666681</v>
      </c>
      <c r="AH27" s="7">
        <f t="shared" si="11"/>
        <v>0.52422907488986781</v>
      </c>
      <c r="AI27" s="7">
        <f t="shared" si="12"/>
        <v>0.81250000000000011</v>
      </c>
      <c r="AJ27" s="7" t="e">
        <f>(#REF!-(MIN(#REF!)))/((MAX(#REF!))-(MIN(#REF!)))</f>
        <v>#REF!</v>
      </c>
      <c r="AK27" s="7" t="e">
        <f t="shared" si="13"/>
        <v>#DIV/0!</v>
      </c>
    </row>
    <row r="28" spans="1:37" x14ac:dyDescent="0.25">
      <c r="A28" s="5" t="s">
        <v>49</v>
      </c>
      <c r="B28" s="7" t="e">
        <f>SQRT((P4-$P$2)^2+(Q4-$Q$2)^2+(R4-$R$2)^2+(S4-$S$2)^2+(U4-$U$2)^2+(V4-$V$2)^2+(W4-$W$2)^2+(X4-$X$2)^2+(#REF!-#REF!)^2+(Y4-$Y$2)^2)</f>
        <v>#REF!</v>
      </c>
      <c r="C28" s="7" t="e">
        <f>SQRT((P4-$P$3)^2+(Q4-$Q$3)^2+(R4-$R$3)^2+(S4-$S$3)^2+(U4-$U$3)^2+(V4-$V$3)^2+(W4-$W$3)^2+(X4-$X$3)^2+(#REF!-#REF!)^2+(Y4-$Y$3)^2)</f>
        <v>#REF!</v>
      </c>
      <c r="D28" s="7" t="e">
        <f>SQRT((P4-$P$4)^2+(Q4-$Q$4)^2+(R4-$R$4)^2+(S4-$S$4)^2+(U4-$U$4)^2+(V4-$V$4)^2+(W4-$W$4)^2+(X4-$X$4)^2+(#REF!-#REF!)^2+(Y4-$Y$4)^2)</f>
        <v>#REF!</v>
      </c>
      <c r="E28" s="7" t="e">
        <f>SQRT((P4-$P$5)^2+(Q4-$Q$5)^2+(R4-$R$5)^2+(S4-$S$5)^2+(U4-$U$5)^2+(V4-$V$5)^2+(W4-$W$5)^2+(X4-$X$5)^2+(#REF!-#REF!)^2+(Y4-$Y$5)^2)</f>
        <v>#REF!</v>
      </c>
      <c r="F28" t="e">
        <f t="shared" si="14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5"/>
        <v>0.63104838709677469</v>
      </c>
      <c r="AC28" s="7">
        <f t="shared" si="6"/>
        <v>0.38149556400506962</v>
      </c>
      <c r="AD28" s="7">
        <f t="shared" si="7"/>
        <v>0.25146372928450944</v>
      </c>
      <c r="AE28" s="7">
        <f t="shared" si="8"/>
        <v>0.20123260808665613</v>
      </c>
      <c r="AF28" s="7">
        <f t="shared" si="9"/>
        <v>0.78274760383386577</v>
      </c>
      <c r="AG28" s="7">
        <f t="shared" si="10"/>
        <v>0.75833333333333341</v>
      </c>
      <c r="AH28" s="7">
        <f t="shared" si="11"/>
        <v>1</v>
      </c>
      <c r="AI28" s="7">
        <f t="shared" si="12"/>
        <v>0.78571428571428559</v>
      </c>
      <c r="AJ28" s="7" t="e">
        <f>(#REF!-(MIN(#REF!)))/((MAX(#REF!))-(MIN(#REF!)))</f>
        <v>#REF!</v>
      </c>
      <c r="AK28" s="7" t="e">
        <f t="shared" si="13"/>
        <v>#DIV/0!</v>
      </c>
    </row>
    <row r="29" spans="1:37" x14ac:dyDescent="0.25">
      <c r="A29" s="5" t="s">
        <v>54</v>
      </c>
      <c r="B29" s="7" t="e">
        <f>SQRT((P5-$P$2)^2+(Q5-$Q$2)^2+(R5-$R$2)^2+(S5-$S$2)^2+(U5-$U$2)^2+(V5-$V$2)^2+(W5-$W$2)^2+(X5-$X$2)^2+(#REF!-#REF!)^2+(Y5-$Y$2)^2)</f>
        <v>#REF!</v>
      </c>
      <c r="C29" s="7" t="e">
        <f>SQRT((P5-$P$3)^2+(Q5-$Q$3)^2+(R5-$R$3)^2+(S5-$S$3)^2+(U5-$U$3)^2+(V5-$V$3)^2+(W5-$W$3)^2+(X5-$X$3)^2+(#REF!-#REF!)^2+(Y5-$Y$3)^2)</f>
        <v>#REF!</v>
      </c>
      <c r="D29" s="7" t="e">
        <f>SQRT((P5-$P$4)^2+(Q5-$Q$4)^2+(R5-$R$4)^2+(S5-$S$4)^2+(U5-$U$4)^2+(V5-$V$4)^2+(W5-$W$4)^2+(X5-$X$4)^2+(#REF!-#REF!)^2+(Y5-$Y$4)^2)</f>
        <v>#REF!</v>
      </c>
      <c r="E29" s="7" t="e">
        <f>SQRT((P5-$P$5)^2+(Q5-$Q$5)^2+(R5-$R$5)^2+(S5-$S$5)^2+(U5-$U$5)^2+(V5-$V$5)^2+(W5-$W$5)^2+(X5-$X$5)^2+(#REF!-#REF!)^2+(Y5-$Y$5)^2)</f>
        <v>#REF!</v>
      </c>
      <c r="F29" t="e">
        <f t="shared" si="14"/>
        <v>#REF!</v>
      </c>
      <c r="P29" s="7">
        <f>AVERAGE(P26:P28)</f>
        <v>0.75604838709677402</v>
      </c>
      <c r="Q29" s="7">
        <f t="shared" ref="Q29:Y29" si="15">AVERAGE(Q26:Q28)</f>
        <v>0.87072243346007594</v>
      </c>
      <c r="R29" s="7">
        <f t="shared" si="15"/>
        <v>0.77218748966292894</v>
      </c>
      <c r="S29" s="7">
        <f t="shared" si="15"/>
        <v>0.76054409064027151</v>
      </c>
      <c r="T29" s="7">
        <f t="shared" si="15"/>
        <v>0.84877529286474962</v>
      </c>
      <c r="U29" s="7">
        <f t="shared" si="15"/>
        <v>0.84166666666666679</v>
      </c>
      <c r="V29" s="7">
        <f t="shared" si="15"/>
        <v>0.37591776798825255</v>
      </c>
      <c r="W29" s="7">
        <f t="shared" si="15"/>
        <v>0.99404761904761907</v>
      </c>
      <c r="X29" s="7">
        <f t="shared" si="15"/>
        <v>0.11382113821138205</v>
      </c>
      <c r="Y29" s="7">
        <f t="shared" si="15"/>
        <v>0.61111111111111105</v>
      </c>
      <c r="AB29" s="7">
        <f t="shared" si="5"/>
        <v>0.5342741935483869</v>
      </c>
      <c r="AC29" s="7">
        <f t="shared" si="6"/>
        <v>0.35107731305449941</v>
      </c>
      <c r="AD29" s="7">
        <f t="shared" si="7"/>
        <v>0.27131090602361824</v>
      </c>
      <c r="AE29" s="7">
        <f t="shared" si="8"/>
        <v>0.23681015967877497</v>
      </c>
      <c r="AF29" s="7">
        <f t="shared" si="9"/>
        <v>0.33865814696485608</v>
      </c>
      <c r="AG29" s="7">
        <f t="shared" si="10"/>
        <v>0.60833333333333339</v>
      </c>
      <c r="AH29" s="7">
        <f t="shared" si="11"/>
        <v>0.14096916299559484</v>
      </c>
      <c r="AI29" s="7">
        <f t="shared" si="12"/>
        <v>0.3035714285714286</v>
      </c>
      <c r="AJ29" s="7" t="e">
        <f>(#REF!-(MIN(#REF!)))/((MAX(#REF!))-(MIN(#REF!)))</f>
        <v>#REF!</v>
      </c>
      <c r="AK29" s="7" t="e">
        <f t="shared" si="13"/>
        <v>#DIV/0!</v>
      </c>
    </row>
    <row r="30" spans="1:37" x14ac:dyDescent="0.25">
      <c r="A30" s="5" t="s">
        <v>45</v>
      </c>
      <c r="B30" s="7" t="e">
        <f>SQRT((P6-$P$2)^2+(Q6-$Q$2)^2+(R6-$R$2)^2+(S6-$S$2)^2+(U6-$U$2)^2+(V6-$V$2)^2+(W6-$W$2)^2+(X6-$X$2)^2+(#REF!-#REF!)^2+(Y6-$Y$2)^2)</f>
        <v>#REF!</v>
      </c>
      <c r="C30" s="7" t="e">
        <f>SQRT((P6-$P$3)^2+(Q6-$Q$3)^2+(R6-$R$3)^2+(S6-$S$3)^2+(U6-$U$3)^2+(V6-$V$3)^2+(W6-$W$3)^2+(X6-$X$3)^2+(#REF!-#REF!)^2+(Y6-$Y$3)^2)</f>
        <v>#REF!</v>
      </c>
      <c r="D30" s="7" t="e">
        <f>SQRT((P6-$P$4)^2+(Q6-$Q$4)^2+(R6-$R$4)^2+(S6-$S$4)^2+(U6-$U$4)^2+(V6-$V$4)^2+(W6-$W$4)^2+(X6-$X$4)^2+(#REF!-#REF!)^2+(Y6-$Y$4)^2)</f>
        <v>#REF!</v>
      </c>
      <c r="E30" s="7" t="e">
        <f>SQRT((P6-$P$5)^2+(Q6-$Q$5)^2+(R6-$R$5)^2+(S6-$S$5)^2+(U6-$U$5)^2+(V6-$V$5)^2+(W6-$W$5)^2+(X6-$X$5)^2+(#REF!-#REF!)^2+(Y6-$Y$5)^2)</f>
        <v>#REF!</v>
      </c>
      <c r="F30" t="e">
        <f t="shared" si="14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5"/>
        <v>0.52419354838709664</v>
      </c>
      <c r="AC30" s="7">
        <f t="shared" si="6"/>
        <v>0.56653992395437258</v>
      </c>
      <c r="AD30" s="7">
        <f t="shared" si="7"/>
        <v>0.47851543117991485</v>
      </c>
      <c r="AE30" s="7">
        <f t="shared" si="8"/>
        <v>0.46671024372023545</v>
      </c>
      <c r="AF30" s="7">
        <f t="shared" si="9"/>
        <v>0.63258785942492013</v>
      </c>
      <c r="AG30" s="7">
        <f t="shared" si="10"/>
        <v>0.66666666666666674</v>
      </c>
      <c r="AH30" s="7">
        <f t="shared" si="11"/>
        <v>0.66519823788546262</v>
      </c>
      <c r="AI30" s="7">
        <f t="shared" si="12"/>
        <v>0.42857142857142855</v>
      </c>
      <c r="AJ30" s="7" t="e">
        <f>(#REF!-(MIN(#REF!)))/((MAX(#REF!))-(MIN(#REF!)))</f>
        <v>#REF!</v>
      </c>
      <c r="AK30" s="7" t="e">
        <f t="shared" si="13"/>
        <v>#DIV/0!</v>
      </c>
    </row>
    <row r="31" spans="1:37" x14ac:dyDescent="0.25">
      <c r="A31" s="5" t="s">
        <v>57</v>
      </c>
      <c r="B31" s="7" t="e">
        <f>SQRT((P7-$P$2)^2+(Q7-$Q$2)^2+(R7-$R$2)^2+(S7-$S$2)^2+(U7-$U$2)^2+(V7-$V$2)^2+(W7-$W$2)^2+(X7-$X$2)^2+(#REF!-#REF!)^2+(Y7-$Y$2)^2)</f>
        <v>#REF!</v>
      </c>
      <c r="C31" s="7" t="e">
        <f>SQRT((P7-$P$3)^2+(Q7-$Q$3)^2+(R7-$R$3)^2+(S7-$S$3)^2+(U7-$U$3)^2+(V7-$V$3)^2+(W7-$W$3)^2+(X7-$X$3)^2+(#REF!-#REF!)^2+(Y7-$Y$3)^2)</f>
        <v>#REF!</v>
      </c>
      <c r="D31" s="7" t="e">
        <f>SQRT((P7-$P$4)^2+(Q7-$Q$4)^2+(R7-$R$4)^2+(S7-$S$4)^2+(U7-$U$4)^2+(V7-$V$4)^2+(W7-$W$4)^2+(X7-$X$4)^2+(#REF!-#REF!)^2+(Y7-$Y$4)^2)</f>
        <v>#REF!</v>
      </c>
      <c r="E31" s="7" t="e">
        <f>SQRT((P7-$P$5)^2+(Q7-$Q$5)^2+(R7-$R$5)^2+(S7-$S$5)^2+(U7-$U$5)^2+(V7-$V$5)^2+(W7-$W$5)^2+(X7-$X$5)^2+(#REF!-#REF!)^2+(Y7-$Y$5)^2)</f>
        <v>#REF!</v>
      </c>
      <c r="F31" t="e">
        <f t="shared" si="14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5"/>
        <v>0.71169354838709686</v>
      </c>
      <c r="AC31" s="7">
        <f t="shared" si="6"/>
        <v>0.79340937896070973</v>
      </c>
      <c r="AD31" s="7">
        <f t="shared" si="7"/>
        <v>0.69008633521881535</v>
      </c>
      <c r="AE31" s="7">
        <f t="shared" si="8"/>
        <v>0.67335885703613785</v>
      </c>
      <c r="AF31" s="7">
        <f t="shared" si="9"/>
        <v>0.83067092651757168</v>
      </c>
      <c r="AG31" s="7">
        <f t="shared" si="10"/>
        <v>0.89166666666666672</v>
      </c>
      <c r="AH31" s="7">
        <f t="shared" si="11"/>
        <v>0.65638766519823766</v>
      </c>
      <c r="AI31" s="7">
        <f t="shared" si="12"/>
        <v>0.84821428571428559</v>
      </c>
      <c r="AJ31" s="7" t="e">
        <f>(#REF!-(MIN(#REF!)))/((MAX(#REF!))-(MIN(#REF!)))</f>
        <v>#REF!</v>
      </c>
      <c r="AK31" s="7" t="e">
        <f t="shared" si="13"/>
        <v>#DIV/0!</v>
      </c>
    </row>
    <row r="32" spans="1:37" x14ac:dyDescent="0.25">
      <c r="A32" s="5" t="s">
        <v>55</v>
      </c>
      <c r="B32" s="7" t="e">
        <f>SQRT((P8-$P$2)^2+(Q8-$Q$2)^2+(R8-$R$2)^2+(S8-$S$2)^2+(U8-$U$2)^2+(V8-$V$2)^2+(W8-$W$2)^2+(X8-$X$2)^2+(#REF!-#REF!)^2+(Y8-$Y$2)^2)</f>
        <v>#REF!</v>
      </c>
      <c r="C32" s="7" t="e">
        <f>SQRT((P8-$P$3)^2+(Q8-$Q$3)^2+(R8-$R$3)^2+(S8-$S$3)^2+(U8-$U$3)^2+(V8-$V$3)^2+(W8-$W$3)^2+(X8-$X$3)^2+(#REF!-#REF!)^2+(Y8-$Y$3)^2)</f>
        <v>#REF!</v>
      </c>
      <c r="D32" s="7" t="e">
        <f>SQRT((P8-$P$4)^2+(Q8-$Q$4)^2+(R8-$R$4)^2+(S8-$S$4)^2+(U8-$U$4)^2+(V8-$V$4)^2+(W8-$W$4)^2+(X8-$X$4)^2+(#REF!-#REF!)^2+(Y8-$Y$4)^2)</f>
        <v>#REF!</v>
      </c>
      <c r="E32" s="7" t="e">
        <f>SQRT((P8-$P$5)^2+(Q8-$Q$5)^2+(R8-$R$5)^2+(S8-$S$5)^2+(U8-$U$5)^2+(V8-$V$5)^2+(W8-$W$5)^2+(X8-$X$5)^2+(#REF!-#REF!)^2+(Y8-$Y$5)^2)</f>
        <v>#REF!</v>
      </c>
      <c r="F32" t="e">
        <f t="shared" si="14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5"/>
        <v>0.56249999999999967</v>
      </c>
      <c r="AC32" s="7">
        <f t="shared" si="6"/>
        <v>0.10519645120405567</v>
      </c>
      <c r="AD32" s="7">
        <f t="shared" si="7"/>
        <v>0.13773940656941555</v>
      </c>
      <c r="AE32" s="7">
        <f t="shared" si="8"/>
        <v>9.8328508730973985E-2</v>
      </c>
      <c r="AF32" s="7">
        <f t="shared" si="9"/>
        <v>0.57827476038338654</v>
      </c>
      <c r="AG32" s="7">
        <f t="shared" si="10"/>
        <v>0.625</v>
      </c>
      <c r="AH32" s="7">
        <f t="shared" si="11"/>
        <v>0.57268722466960331</v>
      </c>
      <c r="AI32" s="7">
        <f t="shared" si="12"/>
        <v>0.27678571428571419</v>
      </c>
      <c r="AJ32" s="7" t="e">
        <f>(#REF!-(MIN(#REF!)))/((MAX(#REF!))-(MIN(#REF!)))</f>
        <v>#REF!</v>
      </c>
      <c r="AK32" s="7" t="e">
        <f t="shared" si="13"/>
        <v>#DIV/0!</v>
      </c>
    </row>
    <row r="33" spans="1:37" x14ac:dyDescent="0.25">
      <c r="A33" s="5" t="s">
        <v>44</v>
      </c>
      <c r="B33" s="7" t="e">
        <f>SQRT((P9-$P$2)^2+(Q9-$Q$2)^2+(R9-$R$2)^2+(S9-$S$2)^2+(U9-$U$2)^2+(V9-$V$2)^2+(W9-$W$2)^2+(X9-$X$2)^2+(#REF!-#REF!)^2+(Y9-$Y$2)^2)</f>
        <v>#REF!</v>
      </c>
      <c r="C33" s="7" t="e">
        <f>SQRT((P9-$P$3)^2+(Q9-$Q$3)^2+(R9-$R$3)^2+(S9-$S$3)^2+(U9-$U$3)^2+(V9-$V$3)^2+(W9-$W$3)^2+(X9-$X$3)^2+(#REF!-#REF!)^2+(Y9-$Y$3)^2)</f>
        <v>#REF!</v>
      </c>
      <c r="D33" s="7" t="e">
        <f>SQRT((P9-$P$4)^2+(Q9-$Q$4)^2+(R9-$R$4)^2+(S9-$S$4)^2+(U9-$U$4)^2+(V9-$V$4)^2+(W9-$W$4)^2+(X9-$X$4)^2+(#REF!-#REF!)^2+(Y9-$Y$4)^2)</f>
        <v>#REF!</v>
      </c>
      <c r="E33" s="7" t="e">
        <f>SQRT((P9-$P$5)^2+(Q9-$Q$5)^2+(R9-$R$5)^2+(S9-$S$5)^2+(U9-$U$5)^2+(V9-$V$5)^2+(W9-$W$5)^2+(X9-$X$5)^2+(#REF!-#REF!)^2+(Y9-$Y$5)^2)</f>
        <v>#REF!</v>
      </c>
      <c r="F33" t="e">
        <f t="shared" si="14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5"/>
        <v>0.1915322580645161</v>
      </c>
      <c r="AC33" s="7">
        <f t="shared" si="6"/>
        <v>1.5209125475284919E-2</v>
      </c>
      <c r="AD33" s="7">
        <f t="shared" si="7"/>
        <v>5.8251463729284615E-2</v>
      </c>
      <c r="AE33" s="7">
        <f t="shared" si="8"/>
        <v>5.4440190493977123E-2</v>
      </c>
      <c r="AF33" s="7">
        <f t="shared" si="9"/>
        <v>0.22364217252396151</v>
      </c>
      <c r="AG33" s="7">
        <f t="shared" si="10"/>
        <v>0.27499999999999997</v>
      </c>
      <c r="AH33" s="7">
        <f t="shared" si="11"/>
        <v>0.62995594713656378</v>
      </c>
      <c r="AI33" s="7">
        <f t="shared" si="12"/>
        <v>0.13392857142857148</v>
      </c>
      <c r="AJ33" s="7" t="e">
        <f>(#REF!-(MIN(#REF!)))/((MAX(#REF!))-(MIN(#REF!)))</f>
        <v>#REF!</v>
      </c>
      <c r="AK33" s="7" t="e">
        <f t="shared" si="13"/>
        <v>#DIV/0!</v>
      </c>
    </row>
    <row r="34" spans="1:37" x14ac:dyDescent="0.25">
      <c r="A34" s="5" t="s">
        <v>34</v>
      </c>
      <c r="B34" s="7" t="e">
        <f>SQRT((P10-$P$2)^2+(Q10-$Q$2)^2+(R10-$R$2)^2+(S10-$S$2)^2+(U10-$U$2)^2+(V10-$V$2)^2+(W10-$W$2)^2+(X10-$X$2)^2+(#REF!-#REF!)^2+(Y10-$Y$2)^2)</f>
        <v>#REF!</v>
      </c>
      <c r="C34" s="7" t="e">
        <f>SQRT((P10-$P$3)^2+(Q10-$Q$3)^2+(R10-$R$3)^2+(S10-$S$3)^2+(U10-$U$3)^2+(V10-$V$3)^2+(W10-$W$3)^2+(X10-$X$3)^2+(#REF!-#REF!)^2+(Y10-$Y$3)^2)</f>
        <v>#REF!</v>
      </c>
      <c r="D34" s="7" t="e">
        <f>SQRT((P10-$P$4)^2+(Q10-$Q$4)^2+(R10-$R$4)^2+(S10-$S$4)^2+(U10-$U$4)^2+(V10-$V$4)^2+(W10-$W$4)^2+(X10-$X$4)^2+(#REF!-#REF!)^2+(Y10-$Y$4)^2)</f>
        <v>#REF!</v>
      </c>
      <c r="E34" s="7" t="e">
        <f>SQRT((P10-$P$5)^2+(Q10-$Q$5)^2+(R10-$R$5)^2+(S10-$S$5)^2+(U10-$U$5)^2+(V10-$V$5)^2+(W10-$W$5)^2+(X10-$X$5)^2+(#REF!-#REF!)^2+(Y10-$Y$5)^2)</f>
        <v>#REF!</v>
      </c>
      <c r="F34" t="e">
        <f t="shared" si="14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5"/>
        <v>0.33467741935483875</v>
      </c>
      <c r="AC34" s="7">
        <f t="shared" si="6"/>
        <v>0.56273764258555126</v>
      </c>
      <c r="AD34" s="7">
        <f t="shared" si="7"/>
        <v>0.53458370546789713</v>
      </c>
      <c r="AE34" s="7">
        <f t="shared" si="8"/>
        <v>0.50210103651134563</v>
      </c>
      <c r="AF34" s="7">
        <f t="shared" si="9"/>
        <v>0.59424920127795522</v>
      </c>
      <c r="AG34" s="7">
        <f t="shared" si="10"/>
        <v>0.51666666666666661</v>
      </c>
      <c r="AH34" s="7">
        <f t="shared" si="11"/>
        <v>0.6387665198237884</v>
      </c>
      <c r="AI34" s="7">
        <f t="shared" si="12"/>
        <v>0.57142857142857129</v>
      </c>
      <c r="AJ34" s="7" t="e">
        <f>(#REF!-(MIN(#REF!)))/((MAX(#REF!))-(MIN(#REF!)))</f>
        <v>#REF!</v>
      </c>
      <c r="AK34" s="7" t="e">
        <f t="shared" si="13"/>
        <v>#DIV/0!</v>
      </c>
    </row>
    <row r="35" spans="1:37" x14ac:dyDescent="0.25">
      <c r="A35" s="5" t="s">
        <v>38</v>
      </c>
      <c r="B35" s="7" t="e">
        <f>SQRT((P11-$P$2)^2+(Q11-$Q$2)^2+(R11-$R$2)^2+(S11-$S$2)^2+(U11-$U$2)^2+(V11-$V$2)^2+(W11-$W$2)^2+(X11-$X$2)^2+(#REF!-#REF!)^2+(Y11-$Y$2)^2)</f>
        <v>#REF!</v>
      </c>
      <c r="C35" s="7" t="e">
        <f>SQRT((P11-$P$3)^2+(Q11-$Q$3)^2+(R11-$R$3)^2+(S11-$S$3)^2+(U11-$U$3)^2+(V11-$V$3)^2+(W11-$W$3)^2+(X11-$X$3)^2+(#REF!-#REF!)^2+(Y11-$Y$3)^2)</f>
        <v>#REF!</v>
      </c>
      <c r="D35" s="7" t="e">
        <f>SQRT((P11-$P$4)^2+(Q11-$Q$4)^2+(R11-$R$4)^2+(S11-$S$4)^2+(U11-$U$4)^2+(V11-$V$4)^2+(W11-$W$4)^2+(X11-$X$4)^2+(#REF!-#REF!)^2+(Y11-$Y$4)^2)</f>
        <v>#REF!</v>
      </c>
      <c r="E35" s="7" t="e">
        <f>SQRT((P11-$P$5)^2+(Q11-$Q$5)^2+(R11-$R$5)^2+(S11-$S$5)^2+(U11-$U$5)^2+(V11-$V$5)^2+(W11-$W$5)^2+(X11-$X$5)^2+(#REF!-#REF!)^2+(Y11-$Y$5)^2)</f>
        <v>#REF!</v>
      </c>
      <c r="F35" t="e">
        <f t="shared" si="14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5"/>
        <v>3.6290322580645115E-2</v>
      </c>
      <c r="AC35" s="7">
        <f t="shared" si="6"/>
        <v>0</v>
      </c>
      <c r="AD35" s="7">
        <f t="shared" si="7"/>
        <v>4.0587476431477761E-2</v>
      </c>
      <c r="AE35" s="7">
        <f t="shared" si="8"/>
        <v>6.5552339153982592E-2</v>
      </c>
      <c r="AF35" s="7">
        <f t="shared" si="9"/>
        <v>0.13099041533546329</v>
      </c>
      <c r="AG35" s="7">
        <f t="shared" si="10"/>
        <v>0.13333333333333333</v>
      </c>
      <c r="AH35" s="7">
        <f t="shared" si="11"/>
        <v>0.62995594713656378</v>
      </c>
      <c r="AI35" s="7">
        <f t="shared" si="12"/>
        <v>3.5714285714285678E-2</v>
      </c>
      <c r="AJ35" s="7" t="e">
        <f>(#REF!-(MIN(#REF!)))/((MAX(#REF!))-(MIN(#REF!)))</f>
        <v>#REF!</v>
      </c>
      <c r="AK35" s="7" t="e">
        <f t="shared" si="13"/>
        <v>#DIV/0!</v>
      </c>
    </row>
    <row r="36" spans="1:37" x14ac:dyDescent="0.25">
      <c r="A36" s="5" t="s">
        <v>59</v>
      </c>
      <c r="B36" s="7" t="e">
        <f>SQRT((P12-$P$2)^2+(Q12-$Q$2)^2+(R12-$R$2)^2+(S12-$S$2)^2+(U12-$U$2)^2+(V12-$V$2)^2+(W12-$W$2)^2+(X12-$X$2)^2+(#REF!-#REF!)^2+(Y12-$Y$2)^2)</f>
        <v>#REF!</v>
      </c>
      <c r="C36" s="7" t="e">
        <f>SQRT((P12-$P$3)^2+(Q12-$Q$3)^2+(R12-$R$3)^2+(S12-$S$3)^2+(U12-$U$3)^2+(V12-$V$3)^2+(W12-$W$3)^2+(X12-$X$3)^2+(#REF!-#REF!)^2+(Y12-$Y$3)^2)</f>
        <v>#REF!</v>
      </c>
      <c r="D36" s="7" t="e">
        <f>SQRT((P12-$P$4)^2+(Q12-$Q$4)^2+(R12-$R$4)^2+(S12-$S$4)^2+(U12-$U$4)^2+(V12-$V$4)^2+(W12-$W$4)^2+(X12-$X$4)^2+(#REF!-#REF!)^2+(Y12-$Y$4)^2)</f>
        <v>#REF!</v>
      </c>
      <c r="E36" s="7" t="e">
        <f>SQRT((P12-$P$5)^2+(Q12-$Q$5)^2+(R12-$R$5)^2+(S12-$S$5)^2+(U12-$U$5)^2+(V12-$V$5)^2+(W12-$W$5)^2+(X12-$X$5)^2+(#REF!-#REF!)^2+(Y12-$Y$5)^2)</f>
        <v>#REF!</v>
      </c>
      <c r="F36" t="e">
        <f t="shared" si="14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5"/>
        <v>4.0322580645160578E-3</v>
      </c>
      <c r="AC36" s="7">
        <f t="shared" si="6"/>
        <v>0.23320659062103907</v>
      </c>
      <c r="AD36" s="7">
        <f t="shared" si="7"/>
        <v>0.30961595713009826</v>
      </c>
      <c r="AE36" s="7">
        <f t="shared" si="8"/>
        <v>0.2916238677747689</v>
      </c>
      <c r="AF36" s="7">
        <f t="shared" si="9"/>
        <v>0</v>
      </c>
      <c r="AG36" s="7">
        <f t="shared" si="10"/>
        <v>0</v>
      </c>
      <c r="AH36" s="7">
        <f t="shared" si="11"/>
        <v>0.58590308370044042</v>
      </c>
      <c r="AI36" s="7">
        <f t="shared" si="12"/>
        <v>0</v>
      </c>
      <c r="AJ36" s="7" t="e">
        <f>(#REF!-(MIN(#REF!)))/((MAX(#REF!))-(MIN(#REF!)))</f>
        <v>#REF!</v>
      </c>
      <c r="AK36" s="7" t="e">
        <f t="shared" si="13"/>
        <v>#DIV/0!</v>
      </c>
    </row>
    <row r="37" spans="1:37" x14ac:dyDescent="0.25">
      <c r="A37" s="5" t="s">
        <v>39</v>
      </c>
      <c r="B37" s="7" t="e">
        <f>SQRT((P13-$P$2)^2+(Q13-$Q$2)^2+(R13-$R$2)^2+(S13-$S$2)^2+(U13-$U$2)^2+(V13-$V$2)^2+(W13-$W$2)^2+(X13-$X$2)^2+(#REF!-#REF!)^2+(Y13-$Y$2)^2)</f>
        <v>#REF!</v>
      </c>
      <c r="C37" s="7" t="e">
        <f>SQRT((P13-$P$3)^2+(Q13-$Q$3)^2+(R13-$R$3)^2+(S13-$S$3)^2+(U13-$U$3)^2+(V13-$V$3)^2+(W13-$W$3)^2+(X13-$X$3)^2+(#REF!-#REF!)^2+(Y13-$Y$3)^2)</f>
        <v>#REF!</v>
      </c>
      <c r="D37" s="7" t="e">
        <f>SQRT((P13-$P$4)^2+(Q13-$Q$4)^2+(R13-$R$4)^2+(S13-$S$4)^2+(U13-$U$4)^2+(V13-$V$4)^2+(W13-$W$4)^2+(X13-$X$4)^2+(#REF!-#REF!)^2+(Y13-$Y$4)^2)</f>
        <v>#REF!</v>
      </c>
      <c r="E37" s="7" t="e">
        <f>SQRT((P13-$P$5)^2+(Q13-$Q$5)^2+(R13-$R$5)^2+(S13-$S$5)^2+(U13-$U$5)^2+(V13-$V$5)^2+(W13-$W$5)^2+(X13-$X$5)^2+(#REF!-#REF!)^2+(Y13-$Y$5)^2)</f>
        <v>#REF!</v>
      </c>
      <c r="F37" t="e">
        <f t="shared" si="14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5"/>
        <v>1</v>
      </c>
      <c r="AC37" s="7">
        <f t="shared" si="6"/>
        <v>0.82636248415716085</v>
      </c>
      <c r="AD37" s="7">
        <f t="shared" si="7"/>
        <v>0.73355165227746366</v>
      </c>
      <c r="AE37" s="7">
        <f t="shared" si="8"/>
        <v>0.698571295172285</v>
      </c>
      <c r="AF37" s="7">
        <f t="shared" si="9"/>
        <v>1</v>
      </c>
      <c r="AG37" s="7">
        <f t="shared" si="10"/>
        <v>1</v>
      </c>
      <c r="AH37" s="7">
        <f t="shared" si="11"/>
        <v>0.62995594713656378</v>
      </c>
      <c r="AI37" s="7">
        <f t="shared" si="12"/>
        <v>1</v>
      </c>
      <c r="AJ37" s="7" t="e">
        <f>(#REF!-(MIN(#REF!)))/((MAX(#REF!))-(MIN(#REF!)))</f>
        <v>#REF!</v>
      </c>
      <c r="AK37" s="7" t="e">
        <f t="shared" si="13"/>
        <v>#DIV/0!</v>
      </c>
    </row>
    <row r="38" spans="1:37" x14ac:dyDescent="0.25">
      <c r="A38" s="5" t="s">
        <v>58</v>
      </c>
      <c r="B38" s="7" t="e">
        <f>SQRT((P14-$P$2)^2+(Q14-$Q$2)^2+(R14-$R$2)^2+(S14-$S$2)^2+(U14-$U$2)^2+(V14-$V$2)^2+(W14-$W$2)^2+(X14-$X$2)^2+(#REF!-#REF!)^2+(Y14-$Y$2)^2)</f>
        <v>#REF!</v>
      </c>
      <c r="C38" s="7" t="e">
        <f>SQRT((P14-$P$3)^2+(Q14-$Q$3)^2+(R14-$R$3)^2+(S14-$S$3)^2+(U14-$U$3)^2+(V14-$V$3)^2+(W14-$W$3)^2+(X14-$X$3)^2+(#REF!-#REF!)^2+(Y14-$Y$3)^2)</f>
        <v>#REF!</v>
      </c>
      <c r="D38" s="7" t="e">
        <f>SQRT((P14-$P$4)^2+(Q14-$Q$4)^2+(R14-$R$4)^2+(S14-$S$4)^2+(U14-$U$4)^2+(V14-$V$4)^2+(W14-$W$4)^2+(X14-$X$4)^2+(#REF!-#REF!)^2+(Y14-$Y$4)^2)</f>
        <v>#REF!</v>
      </c>
      <c r="E38" s="7" t="e">
        <f>SQRT((P14-$P$5)^2+(Q14-$Q$5)^2+(R14-$R$5)^2+(S14-$S$5)^2+(U14-$U$5)^2+(V14-$V$5)^2+(W14-$W$5)^2+(X14-$X$5)^2+(#REF!-#REF!)^2+(Y14-$Y$5)^2)</f>
        <v>#REF!</v>
      </c>
      <c r="F38" t="e">
        <f t="shared" si="14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5"/>
        <v>0.71370967741935465</v>
      </c>
      <c r="AC38" s="7">
        <f t="shared" si="6"/>
        <v>1</v>
      </c>
      <c r="AD38" s="7">
        <f t="shared" si="7"/>
        <v>1</v>
      </c>
      <c r="AE38" s="7">
        <f t="shared" si="8"/>
        <v>1</v>
      </c>
      <c r="AF38" s="7">
        <f t="shared" si="9"/>
        <v>0.86900958466453648</v>
      </c>
      <c r="AG38" s="7">
        <f t="shared" si="10"/>
        <v>0.88333333333333341</v>
      </c>
      <c r="AH38" s="7">
        <f t="shared" si="11"/>
        <v>0</v>
      </c>
      <c r="AI38" s="7">
        <f t="shared" si="12"/>
        <v>1</v>
      </c>
      <c r="AJ38" s="7" t="e">
        <f>(#REF!-(MIN(#REF!)))/((MAX(#REF!))-(MIN(#REF!)))</f>
        <v>#REF!</v>
      </c>
      <c r="AK38" s="7" t="e">
        <f t="shared" si="13"/>
        <v>#DIV/0!</v>
      </c>
    </row>
    <row r="39" spans="1:37" x14ac:dyDescent="0.25">
      <c r="A39" s="5" t="s">
        <v>33</v>
      </c>
      <c r="B39" s="7" t="e">
        <f>SQRT((P15-$P$2)^2+(Q15-$Q$2)^2+(R15-$R$2)^2+(S15-$S$2)^2+(U15-$U$2)^2+(V15-$V$2)^2+(W15-$W$2)^2+(X15-$X$2)^2+(#REF!-#REF!)^2+(Y15-$Y$2)^2)</f>
        <v>#REF!</v>
      </c>
      <c r="C39" s="7" t="e">
        <f>SQRT((P15-$P$3)^2+(Q15-$Q$3)^2+(R15-$R$3)^2+(S15-$S$3)^2+(U15-$U$3)^2+(V15-$V$3)^2+(W15-$W$3)^2+(X15-$X$3)^2+(#REF!-#REF!)^2+(Y15-$Y$3)^2)</f>
        <v>#REF!</v>
      </c>
      <c r="D39" s="7" t="e">
        <f>SQRT((P15-$P$4)^2+(Q15-$Q$4)^2+(R15-$R$4)^2+(S15-$S$4)^2+(U15-$U$4)^2+(V15-$V$4)^2+(W15-$W$4)^2+(X15-$X$4)^2+(#REF!-#REF!)^2+(Y15-$Y$4)^2)</f>
        <v>#REF!</v>
      </c>
      <c r="E39" s="7" t="e">
        <f>SQRT((P15-$P$5)^2+(Q15-$Q$5)^2+(R15-$R$5)^2+(S15-$S$5)^2+(U15-$U$5)^2+(V15-$V$5)^2+(W15-$W$5)^2+(X15-$X$5)^2+(#REF!-#REF!)^2+(Y15-$Y$5)^2)</f>
        <v>#REF!</v>
      </c>
      <c r="F39" t="e">
        <f t="shared" si="14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5"/>
        <v>0.40322580645161266</v>
      </c>
      <c r="AC39" s="7">
        <f t="shared" si="6"/>
        <v>0.62357414448669191</v>
      </c>
      <c r="AD39" s="7">
        <f t="shared" si="7"/>
        <v>0.6002778604743475</v>
      </c>
      <c r="AE39" s="7">
        <f t="shared" si="8"/>
        <v>0.56167709403305643</v>
      </c>
      <c r="AF39" s="7">
        <f t="shared" si="9"/>
        <v>0.61341853035143756</v>
      </c>
      <c r="AG39" s="7">
        <f t="shared" si="10"/>
        <v>0.52499999999999991</v>
      </c>
      <c r="AH39" s="7">
        <f t="shared" si="11"/>
        <v>0.55506607929515406</v>
      </c>
      <c r="AI39" s="7">
        <f t="shared" si="12"/>
        <v>0.52678571428571441</v>
      </c>
      <c r="AJ39" s="7" t="e">
        <f>(#REF!-(MIN(#REF!)))/((MAX(#REF!))-(MIN(#REF!)))</f>
        <v>#REF!</v>
      </c>
      <c r="AK39" s="7" t="e">
        <f t="shared" si="13"/>
        <v>#DIV/0!</v>
      </c>
    </row>
    <row r="40" spans="1:37" x14ac:dyDescent="0.25">
      <c r="A40" s="5" t="s">
        <v>46</v>
      </c>
      <c r="B40" s="7" t="e">
        <f>SQRT((P16-$P$2)^2+(Q16-$Q$2)^2+(R16-$R$2)^2+(S16-$S$2)^2+(U16-$U$2)^2+(V16-$V$2)^2+(W16-$W$2)^2+(X16-$X$2)^2+(#REF!-#REF!)^2+(Y16-$Y$2)^2)</f>
        <v>#REF!</v>
      </c>
      <c r="C40" s="7" t="e">
        <f>SQRT((P16-$P$3)^2+(Q16-$Q$3)^2+(R16-$R$3)^2+(S16-$S$3)^2+(U16-$U$3)^2+(V16-$V$3)^2+(W16-$W$3)^2+(X16-$X$3)^2+(#REF!-#REF!)^2+(Y16-$Y$3)^2)</f>
        <v>#REF!</v>
      </c>
      <c r="D40" s="7" t="e">
        <f>SQRT((P16-$P$4)^2+(Q16-$Q$4)^2+(R16-$R$4)^2+(S16-$S$4)^2+(U16-$U$4)^2+(V16-$V$4)^2+(W16-$W$4)^2+(X16-$X$4)^2+(#REF!-#REF!)^2+(Y16-$Y$4)^2)</f>
        <v>#REF!</v>
      </c>
      <c r="E40" s="7" t="e">
        <f>SQRT((P16-$P$5)^2+(Q16-$Q$5)^2+(R16-$R$5)^2+(S16-$S$5)^2+(U16-$U$5)^2+(V16-$V$5)^2+(W16-$W$5)^2+(X16-$X$5)^2+(#REF!-#REF!)^2+(Y16-$Y$5)^2)</f>
        <v>#REF!</v>
      </c>
      <c r="F40" t="e">
        <f t="shared" si="14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5"/>
        <v>0.63306451612903247</v>
      </c>
      <c r="AC40" s="7">
        <f t="shared" si="6"/>
        <v>0.5171102661596958</v>
      </c>
      <c r="AD40" s="7">
        <f t="shared" si="7"/>
        <v>0.44973702490820694</v>
      </c>
      <c r="AE40" s="7">
        <f t="shared" si="8"/>
        <v>0.42898496591651886</v>
      </c>
      <c r="AF40" s="7">
        <f t="shared" si="9"/>
        <v>0.60383386581469634</v>
      </c>
      <c r="AG40" s="7">
        <f t="shared" si="10"/>
        <v>0.52499999999999991</v>
      </c>
      <c r="AH40" s="7">
        <f t="shared" si="11"/>
        <v>0.47136563876651977</v>
      </c>
      <c r="AI40" s="7">
        <f t="shared" si="12"/>
        <v>0.68749999999999989</v>
      </c>
      <c r="AJ40" s="7" t="e">
        <f>(#REF!-(MIN(#REF!)))/((MAX(#REF!))-(MIN(#REF!)))</f>
        <v>#REF!</v>
      </c>
      <c r="AK40" s="7" t="e">
        <f t="shared" si="13"/>
        <v>#DIV/0!</v>
      </c>
    </row>
    <row r="41" spans="1:37" x14ac:dyDescent="0.25">
      <c r="A41" s="5" t="s">
        <v>48</v>
      </c>
      <c r="B41" s="7" t="e">
        <f>SQRT((P17-$P$2)^2+(Q17-$Q$2)^2+(R17-$R$2)^2+(S17-$S$2)^2+(U17-$U$2)^2+(V17-$V$2)^2+(W17-$W$2)^2+(X17-$X$2)^2+(#REF!-#REF!)^2+(Y17-$Y$2)^2)</f>
        <v>#REF!</v>
      </c>
      <c r="C41" s="7" t="e">
        <f>SQRT((P17-$P$3)^2+(Q17-$Q$3)^2+(R17-$R$3)^2+(S17-$S$3)^2+(U17-$U$3)^2+(V17-$V$3)^2+(W17-$W$3)^2+(X17-$X$3)^2+(#REF!-#REF!)^2+(Y17-$Y$3)^2)</f>
        <v>#REF!</v>
      </c>
      <c r="D41" s="7" t="e">
        <f>SQRT((P17-$P$4)^2+(Q17-$Q$4)^2+(R17-$R$4)^2+(S17-$S$4)^2+(U17-$U$4)^2+(V17-$V$4)^2+(W17-$W$4)^2+(X17-$X$4)^2+(#REF!-#REF!)^2+(Y17-$Y$4)^2)</f>
        <v>#REF!</v>
      </c>
      <c r="E41" s="7" t="e">
        <f>SQRT((P17-$P$5)^2+(Q17-$Q$5)^2+(R17-$R$5)^2+(S17-$S$5)^2+(U17-$U$5)^2+(V17-$V$5)^2+(W17-$W$5)^2+(X17-$X$5)^2+(#REF!-#REF!)^2+(Y17-$Y$5)^2)</f>
        <v>#REF!</v>
      </c>
      <c r="F41" t="e">
        <f t="shared" si="14"/>
        <v>#REF!</v>
      </c>
      <c r="P41" s="7">
        <f t="shared" ref="P41:Y41" si="16">AVERAGE(P31:P40)</f>
        <v>0.37923387096774186</v>
      </c>
      <c r="Q41" s="7">
        <f t="shared" si="16"/>
        <v>0.42953105196451197</v>
      </c>
      <c r="R41" s="7">
        <f t="shared" si="16"/>
        <v>0.39499851146174464</v>
      </c>
      <c r="S41" s="7">
        <f t="shared" si="16"/>
        <v>0.38299561116817638</v>
      </c>
      <c r="T41" s="7">
        <f t="shared" si="16"/>
        <v>0.46230031948881783</v>
      </c>
      <c r="U41" s="7">
        <f t="shared" si="16"/>
        <v>0.43916666666666665</v>
      </c>
      <c r="V41" s="7">
        <f t="shared" si="16"/>
        <v>0.6202643171806167</v>
      </c>
      <c r="W41" s="7">
        <f t="shared" si="16"/>
        <v>0.44642857142857134</v>
      </c>
      <c r="X41" s="7">
        <f t="shared" si="16"/>
        <v>0.49024390243902438</v>
      </c>
      <c r="Y41" s="7">
        <f t="shared" si="16"/>
        <v>0.48333333333333328</v>
      </c>
      <c r="AB41" s="7">
        <f t="shared" si="5"/>
        <v>0.25806451612903203</v>
      </c>
      <c r="AC41" s="7">
        <f t="shared" si="6"/>
        <v>3.0418250950570179E-2</v>
      </c>
      <c r="AD41" s="7">
        <f t="shared" si="7"/>
        <v>0</v>
      </c>
      <c r="AE41" s="7">
        <f t="shared" si="8"/>
        <v>0</v>
      </c>
      <c r="AF41" s="7">
        <f t="shared" si="9"/>
        <v>0.40894568690095839</v>
      </c>
      <c r="AG41" s="7">
        <f t="shared" si="10"/>
        <v>0.45833333333333331</v>
      </c>
      <c r="AH41" s="7">
        <f t="shared" si="11"/>
        <v>0.45814977973568266</v>
      </c>
      <c r="AI41" s="7">
        <f t="shared" si="12"/>
        <v>0.16964285714285701</v>
      </c>
      <c r="AJ41" s="7" t="e">
        <f>(#REF!-(MIN(#REF!)))/((MAX(#REF!))-(MIN(#REF!)))</f>
        <v>#REF!</v>
      </c>
      <c r="AK41" s="7" t="e">
        <f t="shared" si="13"/>
        <v>#DIV/0!</v>
      </c>
    </row>
    <row r="42" spans="1:37" x14ac:dyDescent="0.25">
      <c r="A42" s="5" t="s">
        <v>47</v>
      </c>
      <c r="B42" s="7" t="e">
        <f>SQRT((P18-$P$2)^2+(Q18-$Q$2)^2+(R18-$R$2)^2+(S18-$S$2)^2+(U18-$U$2)^2+(V18-$V$2)^2+(W18-$W$2)^2+(X18-$X$2)^2+(#REF!-#REF!)^2+(Y18-$Y$2)^2)</f>
        <v>#REF!</v>
      </c>
      <c r="C42" s="7" t="e">
        <f>SQRT((P18-$P$3)^2+(Q18-$Q$3)^2+(R18-$R$3)^2+(S18-$S$3)^2+(U18-$U$3)^2+(V18-$V$3)^2+(W18-$W$3)^2+(X18-$X$3)^2+(#REF!-#REF!)^2+(Y18-$Y$3)^2)</f>
        <v>#REF!</v>
      </c>
      <c r="D42" s="7" t="e">
        <f>SQRT((P18-$P$4)^2+(Q18-$Q$4)^2+(R18-$R$4)^2+(S18-$S$4)^2+(U18-$U$4)^2+(V18-$V$4)^2+(W18-$W$4)^2+(X18-$X$4)^2+(#REF!-#REF!)^2+(Y18-$Y$4)^2)</f>
        <v>#REF!</v>
      </c>
      <c r="E42" s="7" t="e">
        <f>SQRT((P18-$P$5)^2+(Q18-$Q$5)^2+(R18-$R$5)^2+(S18-$S$5)^2+(U18-$U$5)^2+(V18-$V$5)^2+(W18-$W$5)^2+(X18-$X$5)^2+(#REF!-#REF!)^2+(Y18-$Y$5)^2)</f>
        <v>#REF!</v>
      </c>
      <c r="F42" t="e">
        <f t="shared" si="14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5"/>
        <v>0</v>
      </c>
      <c r="AC42" s="7">
        <f t="shared" si="6"/>
        <v>0.38276299112801004</v>
      </c>
      <c r="AD42" s="7">
        <f t="shared" si="7"/>
        <v>0.41629453210280859</v>
      </c>
      <c r="AE42" s="7">
        <f t="shared" si="8"/>
        <v>0.43963021757400322</v>
      </c>
      <c r="AF42" s="7">
        <f t="shared" si="9"/>
        <v>2.5559105431309979E-2</v>
      </c>
      <c r="AG42" s="7">
        <f t="shared" si="10"/>
        <v>0</v>
      </c>
      <c r="AH42" s="7">
        <f t="shared" si="11"/>
        <v>0.75770925110132159</v>
      </c>
      <c r="AI42" s="7">
        <f t="shared" si="12"/>
        <v>9.8214285714285643E-2</v>
      </c>
      <c r="AJ42" s="7" t="e">
        <f>(#REF!-(MIN(#REF!)))/((MAX(#REF!))-(MIN(#REF!)))</f>
        <v>#REF!</v>
      </c>
      <c r="AK42" s="7" t="e">
        <f t="shared" si="13"/>
        <v>#DIV/0!</v>
      </c>
    </row>
    <row r="43" spans="1:37" x14ac:dyDescent="0.25">
      <c r="A43" s="5" t="s">
        <v>60</v>
      </c>
      <c r="B43" s="7" t="e">
        <f>SQRT((P19-$P$2)^2+(Q19-$Q$2)^2+(R19-$R$2)^2+(S19-$S$2)^2+(U19-$U$2)^2+(V19-$V$2)^2+(W19-$W$2)^2+(X19-$X$2)^2+(#REF!-#REF!)^2+(Y19-$Y$2)^2)</f>
        <v>#REF!</v>
      </c>
      <c r="C43" s="7" t="e">
        <f>SQRT((P19-$P$3)^2+(Q19-$Q$3)^2+(R19-$R$3)^2+(S19-$S$3)^2+(U19-$U$3)^2+(V19-$V$3)^2+(W19-$W$3)^2+(X19-$X$3)^2+(#REF!-#REF!)^2+(Y19-$Y$3)^2)</f>
        <v>#REF!</v>
      </c>
      <c r="D43" s="7" t="e">
        <f>SQRT((P19-$P$4)^2+(Q19-$Q$4)^2+(R19-$R$4)^2+(S19-$S$4)^2+(U19-$U$4)^2+(V19-$V$4)^2+(W19-$W$4)^2+(X19-$X$4)^2+(#REF!-#REF!)^2+(Y19-$Y$4)^2)</f>
        <v>#REF!</v>
      </c>
      <c r="E43" s="7" t="e">
        <f>SQRT((P19-$P$5)^2+(Q19-$Q$5)^2+(R19-$R$5)^2+(S19-$S$5)^2+(U19-$U$5)^2+(V19-$V$5)^2+(W19-$W$5)^2+(X19-$X$5)^2+(#REF!-#REF!)^2+(Y19-$Y$5)^2)</f>
        <v>#REF!</v>
      </c>
      <c r="F43" t="e">
        <f t="shared" si="14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5"/>
        <v>0.52822580645161277</v>
      </c>
      <c r="AC43" s="7">
        <f t="shared" si="6"/>
        <v>0.67934093789607075</v>
      </c>
      <c r="AD43" s="7">
        <f t="shared" si="7"/>
        <v>0.55512553339287507</v>
      </c>
      <c r="AE43" s="7">
        <f t="shared" si="8"/>
        <v>0.5314221682696797</v>
      </c>
      <c r="AF43" s="7">
        <f t="shared" si="9"/>
        <v>0.51757188498402551</v>
      </c>
      <c r="AG43" s="7">
        <f t="shared" si="10"/>
        <v>0.6166666666666667</v>
      </c>
      <c r="AH43" s="7">
        <f t="shared" si="11"/>
        <v>0.70044052863436113</v>
      </c>
      <c r="AI43" s="7">
        <f t="shared" si="12"/>
        <v>0.91071428571428559</v>
      </c>
      <c r="AJ43" s="7" t="e">
        <f>(#REF!-(MIN(#REF!)))/((MAX(#REF!))-(MIN(#REF!)))</f>
        <v>#REF!</v>
      </c>
      <c r="AK43" s="7" t="e">
        <f t="shared" si="13"/>
        <v>#DIV/0!</v>
      </c>
    </row>
    <row r="44" spans="1:37" x14ac:dyDescent="0.25">
      <c r="A44" s="5" t="s">
        <v>51</v>
      </c>
      <c r="B44" s="7" t="e">
        <f>SQRT((P20-$P$2)^2+(Q20-$Q$2)^2+(R20-$R$2)^2+(S20-$S$2)^2+(U20-$U$2)^2+(V20-$V$2)^2+(W20-$W$2)^2+(X20-$X$2)^2+(#REF!-#REF!)^2+(Y20-$Y$2)^2)</f>
        <v>#REF!</v>
      </c>
      <c r="C44" s="7" t="e">
        <f>SQRT((P20-$P$3)^2+(Q20-$Q$3)^2+(R20-$R$3)^2+(S20-$S$3)^2+(U20-$U$3)^2+(V20-$V$3)^2+(W20-$W$3)^2+(X20-$X$3)^2+(#REF!-#REF!)^2+(Y20-$Y$3)^2)</f>
        <v>#REF!</v>
      </c>
      <c r="D44" s="7" t="e">
        <f>SQRT((P20-$P$4)^2+(Q20-$Q$4)^2+(R20-$R$4)^2+(S20-$S$4)^2+(U20-$U$4)^2+(V20-$V$4)^2+(W20-$W$4)^2+(X20-$X$4)^2+(#REF!-#REF!)^2+(Y20-$Y$4)^2)</f>
        <v>#REF!</v>
      </c>
      <c r="E44" s="7" t="e">
        <f>SQRT((P20-$P$5)^2+(Q20-$Q$5)^2+(R20-$R$5)^2+(S20-$S$5)^2+(U20-$U$5)^2+(V20-$V$5)^2+(W20-$W$5)^2+(X20-$X$5)^2+(#REF!-#REF!)^2+(Y20-$Y$5)^2)</f>
        <v>#REF!</v>
      </c>
      <c r="F44" t="e">
        <f t="shared" si="14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5"/>
        <v>0.2963709677419355</v>
      </c>
      <c r="AC44" s="7">
        <f t="shared" si="6"/>
        <v>0.37896070975918866</v>
      </c>
      <c r="AD44" s="7">
        <f t="shared" si="7"/>
        <v>0.39664582713109081</v>
      </c>
      <c r="AE44" s="7">
        <f t="shared" si="8"/>
        <v>0.37333084321598664</v>
      </c>
      <c r="AF44" s="7">
        <f t="shared" si="9"/>
        <v>0.45047923322683708</v>
      </c>
      <c r="AG44" s="7">
        <f t="shared" si="10"/>
        <v>0.29166666666666669</v>
      </c>
      <c r="AH44" s="7">
        <f t="shared" si="11"/>
        <v>0.68722466960352402</v>
      </c>
      <c r="AI44" s="7">
        <f t="shared" si="12"/>
        <v>0.11607142857142841</v>
      </c>
      <c r="AJ44" s="7" t="e">
        <f>(#REF!-(MIN(#REF!)))/((MAX(#REF!))-(MIN(#REF!)))</f>
        <v>#REF!</v>
      </c>
      <c r="AK44" s="7" t="e">
        <f t="shared" si="13"/>
        <v>#DIV/0!</v>
      </c>
    </row>
    <row r="45" spans="1:37" x14ac:dyDescent="0.25">
      <c r="A45" s="5" t="s">
        <v>43</v>
      </c>
      <c r="B45" s="7" t="e">
        <f>SQRT((P21-$P$2)^2+(Q21-$Q$2)^2+(R21-$R$2)^2+(S21-$S$2)^2+(U21-$U$2)^2+(V21-$V$2)^2+(W21-$W$2)^2+(X21-$X$2)^2+(#REF!-#REF!)^2+(Y21-$Y$2)^2)</f>
        <v>#REF!</v>
      </c>
      <c r="C45" s="7" t="e">
        <f>SQRT((P21-$P$3)^2+(Q21-$Q$3)^2+(R21-$R$3)^2+(S21-$S$3)^2+(U21-$U$3)^2+(V21-$V$3)^2+(W21-$W$3)^2+(X21-$X$3)^2+(#REF!-#REF!)^2+(Y21-$Y$3)^2)</f>
        <v>#REF!</v>
      </c>
      <c r="D45" s="7" t="e">
        <f>SQRT((P21-$P$4)^2+(Q21-$Q$4)^2+(R21-$R$4)^2+(S21-$S$4)^2+(U21-$U$4)^2+(V21-$V$4)^2+(W21-$W$4)^2+(X21-$X$4)^2+(#REF!-#REF!)^2+(Y21-$Y$4)^2)</f>
        <v>#REF!</v>
      </c>
      <c r="E45" s="7" t="e">
        <f>SQRT((P21-$P$5)^2+(Q21-$Q$5)^2+(R21-$R$5)^2+(S21-$S$5)^2+(U21-$U$5)^2+(V21-$V$5)^2+(W21-$W$5)^2+(X21-$X$5)^2+(#REF!-#REF!)^2+(Y21-$Y$5)^2)</f>
        <v>#REF!</v>
      </c>
      <c r="F45" t="e">
        <f t="shared" si="14"/>
        <v>#REF!</v>
      </c>
      <c r="P45" s="7">
        <f>AVERAGE(P43:P44)</f>
        <v>0.67137096774193572</v>
      </c>
      <c r="Q45" s="7">
        <f t="shared" ref="Q45:Y45" si="17">AVERAGE(Q43:Q44)</f>
        <v>0.5874524714828897</v>
      </c>
      <c r="R45" s="7">
        <f t="shared" si="17"/>
        <v>0.4707750322516624</v>
      </c>
      <c r="S45" s="7">
        <f t="shared" si="17"/>
        <v>0.43729573256139698</v>
      </c>
      <c r="T45" s="7">
        <f t="shared" si="17"/>
        <v>0.80670926517571873</v>
      </c>
      <c r="U45" s="7">
        <f t="shared" si="17"/>
        <v>0.82500000000000007</v>
      </c>
      <c r="V45" s="7">
        <f t="shared" si="17"/>
        <v>0.82819383259911883</v>
      </c>
      <c r="W45" s="7">
        <f t="shared" si="17"/>
        <v>0.81696428571428559</v>
      </c>
      <c r="X45" s="7">
        <f t="shared" si="17"/>
        <v>0.98780487804878048</v>
      </c>
      <c r="Y45" s="7">
        <f t="shared" si="17"/>
        <v>0.41666666666666663</v>
      </c>
      <c r="AB45" s="7">
        <f t="shared" si="5"/>
        <v>0.22379032258064507</v>
      </c>
      <c r="AC45" s="7">
        <f t="shared" si="6"/>
        <v>0.36248415716096327</v>
      </c>
      <c r="AD45" s="7">
        <f t="shared" si="7"/>
        <v>0.34911183884092506</v>
      </c>
      <c r="AE45" s="7">
        <f t="shared" si="8"/>
        <v>0.34083481184050812</v>
      </c>
      <c r="AF45" s="7">
        <f t="shared" si="9"/>
        <v>0.30670926517571889</v>
      </c>
      <c r="AG45" s="7">
        <f t="shared" si="10"/>
        <v>0.40833333333333333</v>
      </c>
      <c r="AH45" s="7">
        <f t="shared" si="11"/>
        <v>0.85022026431718056</v>
      </c>
      <c r="AI45" s="7">
        <f t="shared" si="12"/>
        <v>7.1428571428571355E-2</v>
      </c>
      <c r="AJ45" s="7" t="e">
        <f>(#REF!-(MIN(#REF!)))/((MAX(#REF!))-(MIN(#REF!)))</f>
        <v>#REF!</v>
      </c>
      <c r="AK45" s="7" t="e">
        <f t="shared" si="13"/>
        <v>#DIV/0!</v>
      </c>
    </row>
    <row r="46" spans="1:37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18">AVERAGE(Q47:Q51)</f>
        <v>0.19847908745247136</v>
      </c>
      <c r="R52" s="7">
        <f t="shared" si="18"/>
        <v>0.19765803314478525</v>
      </c>
      <c r="S52" s="7">
        <f t="shared" si="18"/>
        <v>0.18474180595760584</v>
      </c>
      <c r="T52" s="7">
        <f t="shared" si="18"/>
        <v>0.25559105431309898</v>
      </c>
      <c r="U52" s="7">
        <f t="shared" si="18"/>
        <v>0.35</v>
      </c>
      <c r="V52" s="7">
        <f t="shared" si="18"/>
        <v>0.53303964757709243</v>
      </c>
      <c r="W52" s="7">
        <f t="shared" si="18"/>
        <v>0.1357142857142857</v>
      </c>
      <c r="X52" s="7">
        <f t="shared" si="18"/>
        <v>0.50243902439024379</v>
      </c>
      <c r="Y52" s="7">
        <f t="shared" si="18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 t="e">
        <f t="shared" ref="B55:B74" si="19">SQRT((AB26-$P$29)^2+(AC26-$Q$29)^2+(AD26-$R$29)^2+(AE26-$S$29)^2+(AF26-$T$29)^2+(AG26-$U$29)^2+(AH26-$V$29)^2+(AI26-$W$29)^2+(AJ26-$X$29)^2+(AK26-$Y$29)^2)</f>
        <v>#REF!</v>
      </c>
      <c r="C55" t="e">
        <f t="shared" ref="C55:C74" si="20">SQRT((AB26-$P$41)^2+(AC26-$Q$41)^2+(AD26-$R$41)^2+(AE26-$S$41)^2+(AF26-$T$41)^2+(AG26-$U$41)^2+(AH26-$V$41)^2+(AI26-$W$41)^2+(AJ26-$X$41)^2+(AK26-$Y$41)^2)</f>
        <v>#REF!</v>
      </c>
      <c r="D55" t="e">
        <f t="shared" ref="D55:D74" si="21">SQRT((AB26-$P$45)^2+(AC26-$Q$45)^2+(AD26-$R$45)^2+(AE26-$S$45)^2+(AF26-$T$45)^2+(AG26-$U$45)^2+(AH26-$V$45)^2+(AI26-$W$45)^2+(AJ26-$X$45)^2+(AK26-$Y$45)^2)</f>
        <v>#REF!</v>
      </c>
      <c r="E55" t="e">
        <f t="shared" ref="E55:E74" si="22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 t="e">
        <f t="shared" si="19"/>
        <v>#REF!</v>
      </c>
      <c r="C56" t="e">
        <f t="shared" si="20"/>
        <v>#REF!</v>
      </c>
      <c r="D56" t="e">
        <f t="shared" si="21"/>
        <v>#REF!</v>
      </c>
      <c r="E56" t="e">
        <f t="shared" si="22"/>
        <v>#REF!</v>
      </c>
      <c r="F56" t="e">
        <f t="shared" ref="F56:F74" si="23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 t="e">
        <f t="shared" si="19"/>
        <v>#REF!</v>
      </c>
      <c r="C57" t="e">
        <f t="shared" si="20"/>
        <v>#REF!</v>
      </c>
      <c r="D57" t="e">
        <f t="shared" si="21"/>
        <v>#REF!</v>
      </c>
      <c r="E57" t="e">
        <f t="shared" si="22"/>
        <v>#REF!</v>
      </c>
      <c r="F57" t="e">
        <f t="shared" si="23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 t="e">
        <f t="shared" si="19"/>
        <v>#REF!</v>
      </c>
      <c r="C58" t="e">
        <f t="shared" si="20"/>
        <v>#REF!</v>
      </c>
      <c r="D58" t="e">
        <f t="shared" si="21"/>
        <v>#REF!</v>
      </c>
      <c r="E58" t="e">
        <f t="shared" si="22"/>
        <v>#REF!</v>
      </c>
      <c r="F58" t="e">
        <f t="shared" si="23"/>
        <v>#REF!</v>
      </c>
      <c r="P58" s="7">
        <f>AVERAGE(P55:P57)</f>
        <v>0.75604838709677402</v>
      </c>
      <c r="Q58" s="7">
        <f t="shared" ref="Q58:Y58" si="24">AVERAGE(Q55:Q57)</f>
        <v>0.87072243346007594</v>
      </c>
      <c r="R58" s="7">
        <f t="shared" si="24"/>
        <v>0.77218748966292894</v>
      </c>
      <c r="S58" s="7">
        <f t="shared" si="24"/>
        <v>0.76054409064027151</v>
      </c>
      <c r="T58" s="7">
        <f t="shared" si="24"/>
        <v>0.84877529286474962</v>
      </c>
      <c r="U58" s="7">
        <f t="shared" si="24"/>
        <v>0.84166666666666679</v>
      </c>
      <c r="V58" s="7">
        <f t="shared" si="24"/>
        <v>0.37591776798825255</v>
      </c>
      <c r="W58" s="7">
        <f t="shared" si="24"/>
        <v>0.99404761904761907</v>
      </c>
      <c r="X58" s="7">
        <f t="shared" si="24"/>
        <v>0.11382113821138205</v>
      </c>
      <c r="Y58" s="7">
        <f t="shared" si="24"/>
        <v>0.61111111111111105</v>
      </c>
    </row>
    <row r="59" spans="1:25" x14ac:dyDescent="0.25">
      <c r="A59" s="5" t="s">
        <v>45</v>
      </c>
      <c r="B59" s="7" t="e">
        <f t="shared" si="19"/>
        <v>#REF!</v>
      </c>
      <c r="C59" t="e">
        <f t="shared" si="20"/>
        <v>#REF!</v>
      </c>
      <c r="D59" t="e">
        <f t="shared" si="21"/>
        <v>#REF!</v>
      </c>
      <c r="E59" t="e">
        <f t="shared" si="22"/>
        <v>#REF!</v>
      </c>
      <c r="F59" t="e">
        <f t="shared" si="23"/>
        <v>#REF!</v>
      </c>
      <c r="O59" t="s">
        <v>95</v>
      </c>
    </row>
    <row r="60" spans="1:25" x14ac:dyDescent="0.25">
      <c r="A60" s="5" t="s">
        <v>57</v>
      </c>
      <c r="B60" s="7" t="e">
        <f t="shared" si="19"/>
        <v>#REF!</v>
      </c>
      <c r="C60" t="e">
        <f t="shared" si="20"/>
        <v>#REF!</v>
      </c>
      <c r="D60" t="e">
        <f t="shared" si="21"/>
        <v>#REF!</v>
      </c>
      <c r="E60" t="e">
        <f t="shared" si="22"/>
        <v>#REF!</v>
      </c>
      <c r="F60" t="e">
        <f t="shared" si="23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 t="e">
        <f t="shared" si="19"/>
        <v>#REF!</v>
      </c>
      <c r="C61" t="e">
        <f t="shared" si="20"/>
        <v>#REF!</v>
      </c>
      <c r="D61" t="e">
        <f t="shared" si="21"/>
        <v>#REF!</v>
      </c>
      <c r="E61" t="e">
        <f t="shared" si="22"/>
        <v>#REF!</v>
      </c>
      <c r="F61" t="e">
        <f t="shared" si="23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 t="e">
        <f t="shared" si="19"/>
        <v>#REF!</v>
      </c>
      <c r="C62" t="e">
        <f t="shared" si="20"/>
        <v>#REF!</v>
      </c>
      <c r="D62" t="e">
        <f t="shared" si="21"/>
        <v>#REF!</v>
      </c>
      <c r="E62" t="e">
        <f t="shared" si="22"/>
        <v>#REF!</v>
      </c>
      <c r="F62" t="e">
        <f t="shared" si="23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 t="e">
        <f t="shared" si="19"/>
        <v>#REF!</v>
      </c>
      <c r="C63" t="e">
        <f t="shared" si="20"/>
        <v>#REF!</v>
      </c>
      <c r="D63" t="e">
        <f t="shared" si="21"/>
        <v>#REF!</v>
      </c>
      <c r="E63" t="e">
        <f t="shared" si="22"/>
        <v>#REF!</v>
      </c>
      <c r="F63" t="e">
        <f t="shared" si="23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 t="e">
        <f t="shared" si="19"/>
        <v>#REF!</v>
      </c>
      <c r="C64" t="e">
        <f t="shared" si="20"/>
        <v>#REF!</v>
      </c>
      <c r="D64" t="e">
        <f t="shared" si="21"/>
        <v>#REF!</v>
      </c>
      <c r="E64" t="e">
        <f t="shared" si="22"/>
        <v>#REF!</v>
      </c>
      <c r="F64" t="e">
        <f t="shared" si="23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 t="e">
        <f t="shared" si="19"/>
        <v>#REF!</v>
      </c>
      <c r="C65" t="e">
        <f t="shared" si="20"/>
        <v>#REF!</v>
      </c>
      <c r="D65" t="e">
        <f t="shared" si="21"/>
        <v>#REF!</v>
      </c>
      <c r="E65" t="e">
        <f t="shared" si="22"/>
        <v>#REF!</v>
      </c>
      <c r="F65" t="e">
        <f t="shared" si="23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 t="e">
        <f t="shared" si="19"/>
        <v>#REF!</v>
      </c>
      <c r="C66" t="e">
        <f t="shared" si="20"/>
        <v>#REF!</v>
      </c>
      <c r="D66" t="e">
        <f t="shared" si="21"/>
        <v>#REF!</v>
      </c>
      <c r="E66" t="e">
        <f t="shared" si="22"/>
        <v>#REF!</v>
      </c>
      <c r="F66" t="e">
        <f t="shared" si="23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 t="e">
        <f t="shared" si="19"/>
        <v>#REF!</v>
      </c>
      <c r="C67" t="e">
        <f t="shared" si="20"/>
        <v>#REF!</v>
      </c>
      <c r="D67" t="e">
        <f t="shared" si="21"/>
        <v>#REF!</v>
      </c>
      <c r="E67" t="e">
        <f t="shared" si="22"/>
        <v>#REF!</v>
      </c>
      <c r="F67" t="e">
        <f t="shared" si="23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 t="e">
        <f t="shared" si="19"/>
        <v>#REF!</v>
      </c>
      <c r="C68" t="e">
        <f t="shared" si="20"/>
        <v>#REF!</v>
      </c>
      <c r="D68" t="e">
        <f t="shared" si="21"/>
        <v>#REF!</v>
      </c>
      <c r="E68" t="e">
        <f t="shared" si="22"/>
        <v>#REF!</v>
      </c>
      <c r="F68" t="e">
        <f t="shared" si="23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25">AVERAGE(R60:R67)</f>
        <v>0.43663788826039501</v>
      </c>
      <c r="S68" s="7">
        <f t="shared" si="25"/>
        <v>0.4155966943692222</v>
      </c>
      <c r="T68" s="7">
        <f t="shared" si="25"/>
        <v>0.55830670926517567</v>
      </c>
      <c r="U68" s="7">
        <f t="shared" si="25"/>
        <v>0.53229166666666672</v>
      </c>
      <c r="V68" s="7">
        <f t="shared" si="25"/>
        <v>0.60187224669603523</v>
      </c>
      <c r="W68" s="7">
        <f t="shared" si="25"/>
        <v>0.54129464285714279</v>
      </c>
      <c r="X68" s="7">
        <f t="shared" si="25"/>
        <v>0.43292682926829262</v>
      </c>
      <c r="Y68" s="7">
        <f t="shared" si="25"/>
        <v>0.43749999999999994</v>
      </c>
    </row>
    <row r="69" spans="1:25" x14ac:dyDescent="0.25">
      <c r="A69" s="5" t="s">
        <v>46</v>
      </c>
      <c r="B69" s="7" t="e">
        <f t="shared" si="19"/>
        <v>#REF!</v>
      </c>
      <c r="C69" t="e">
        <f t="shared" si="20"/>
        <v>#REF!</v>
      </c>
      <c r="D69" t="e">
        <f t="shared" si="21"/>
        <v>#REF!</v>
      </c>
      <c r="E69" t="e">
        <f t="shared" si="22"/>
        <v>#REF!</v>
      </c>
      <c r="F69" t="e">
        <f t="shared" si="23"/>
        <v>#REF!</v>
      </c>
      <c r="O69" s="5" t="s">
        <v>102</v>
      </c>
    </row>
    <row r="70" spans="1:25" x14ac:dyDescent="0.25">
      <c r="A70" s="5" t="s">
        <v>48</v>
      </c>
      <c r="B70" s="7" t="e">
        <f t="shared" si="19"/>
        <v>#REF!</v>
      </c>
      <c r="C70" t="e">
        <f t="shared" si="20"/>
        <v>#REF!</v>
      </c>
      <c r="D70" t="e">
        <f t="shared" si="21"/>
        <v>#REF!</v>
      </c>
      <c r="E70" t="e">
        <f t="shared" si="22"/>
        <v>#REF!</v>
      </c>
      <c r="F70" t="e">
        <f t="shared" si="23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 t="e">
        <f t="shared" si="19"/>
        <v>#REF!</v>
      </c>
      <c r="C71" t="e">
        <f t="shared" si="20"/>
        <v>#REF!</v>
      </c>
      <c r="D71" t="e">
        <f t="shared" si="21"/>
        <v>#REF!</v>
      </c>
      <c r="E71" t="e">
        <f t="shared" si="22"/>
        <v>#REF!</v>
      </c>
      <c r="F71" t="e">
        <f t="shared" si="23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 t="e">
        <f t="shared" si="19"/>
        <v>#REF!</v>
      </c>
      <c r="C72" t="e">
        <f t="shared" si="20"/>
        <v>#REF!</v>
      </c>
      <c r="D72" t="e">
        <f t="shared" si="21"/>
        <v>#REF!</v>
      </c>
      <c r="E72" t="e">
        <f t="shared" si="22"/>
        <v>#REF!</v>
      </c>
      <c r="F72" t="e">
        <f t="shared" si="23"/>
        <v>#REF!</v>
      </c>
      <c r="P72" s="7">
        <f>AVERAGE(P70:P71)</f>
        <v>0.67137096774193572</v>
      </c>
      <c r="Q72" s="7">
        <f t="shared" ref="Q72:Y72" si="26">AVERAGE(Q70:Q71)</f>
        <v>0.5874524714828897</v>
      </c>
      <c r="R72" s="7">
        <f t="shared" si="26"/>
        <v>0.4707750322516624</v>
      </c>
      <c r="S72" s="7">
        <f t="shared" si="26"/>
        <v>0.43729573256139698</v>
      </c>
      <c r="T72" s="7">
        <f t="shared" si="26"/>
        <v>0.80670926517571873</v>
      </c>
      <c r="U72" s="7">
        <f t="shared" si="26"/>
        <v>0.82500000000000007</v>
      </c>
      <c r="V72" s="7">
        <f t="shared" si="26"/>
        <v>0.82819383259911883</v>
      </c>
      <c r="W72" s="7">
        <f t="shared" si="26"/>
        <v>0.81696428571428559</v>
      </c>
      <c r="X72" s="7">
        <f t="shared" si="26"/>
        <v>0.98780487804878048</v>
      </c>
      <c r="Y72" s="7">
        <f t="shared" si="26"/>
        <v>0.41666666666666663</v>
      </c>
    </row>
    <row r="73" spans="1:25" x14ac:dyDescent="0.25">
      <c r="A73" s="5" t="s">
        <v>51</v>
      </c>
      <c r="B73" s="7" t="e">
        <f t="shared" si="19"/>
        <v>#REF!</v>
      </c>
      <c r="C73" t="e">
        <f t="shared" si="20"/>
        <v>#REF!</v>
      </c>
      <c r="D73" t="e">
        <f t="shared" si="21"/>
        <v>#REF!</v>
      </c>
      <c r="E73" t="e">
        <f t="shared" si="22"/>
        <v>#REF!</v>
      </c>
      <c r="F73" t="e">
        <f t="shared" si="23"/>
        <v>#REF!</v>
      </c>
      <c r="O73" s="5" t="s">
        <v>108</v>
      </c>
    </row>
    <row r="74" spans="1:25" x14ac:dyDescent="0.25">
      <c r="A74" s="5" t="s">
        <v>43</v>
      </c>
      <c r="B74" s="7" t="e">
        <f t="shared" si="19"/>
        <v>#REF!</v>
      </c>
      <c r="C74" t="e">
        <f t="shared" si="20"/>
        <v>#REF!</v>
      </c>
      <c r="D74" t="e">
        <f t="shared" si="21"/>
        <v>#REF!</v>
      </c>
      <c r="E74" t="e">
        <f t="shared" si="22"/>
        <v>#REF!</v>
      </c>
      <c r="F74" t="e">
        <f t="shared" si="23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27">AVERAGE(Q74:Q80)</f>
        <v>0.19645120405576666</v>
      </c>
      <c r="R81" s="7">
        <f t="shared" si="27"/>
        <v>0.20645316775117323</v>
      </c>
      <c r="S81" s="7">
        <f t="shared" si="27"/>
        <v>0.20412736950228785</v>
      </c>
      <c r="T81" s="7">
        <f t="shared" si="27"/>
        <v>0.2049292560474669</v>
      </c>
      <c r="U81" s="7">
        <f t="shared" si="27"/>
        <v>0.26904761904761904</v>
      </c>
      <c r="V81" s="7">
        <f t="shared" si="27"/>
        <v>0.57898049087476389</v>
      </c>
      <c r="W81" s="7">
        <f t="shared" si="27"/>
        <v>0.11607142857142853</v>
      </c>
      <c r="X81" s="7">
        <f t="shared" si="27"/>
        <v>0.56445993031358876</v>
      </c>
      <c r="Y81" s="7">
        <f t="shared" si="27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 t="e">
        <f t="shared" ref="B84:B103" si="28">SQRT((AB26-$P$29)^2+(AC26-$Q$29)^2+(AD26-$R$29)^2+(AE26-$S$29)^2+(AF26-$T$29)^2+(AG26-$U$29)^2+(AH26-$V$29)^2+(AI26-$W$29)^2+(AJ26-$X$29)^2+(AK26-$Y$29)^2)</f>
        <v>#REF!</v>
      </c>
      <c r="C84" t="e">
        <f t="shared" ref="C84:C103" si="29">SQRT((AB26-$P$68)^2+(AC26-$Q$68)^2+(AD26-$R$68)^2+(AE26-$S$68)^2+(AF26-$T$68)^2+(AG26-$U$68)^2+(AH26-$V$68)^2+(AI26-$W$68)^2+(AJ26-$X$68)^2+(AK26-$Y$68)^2)</f>
        <v>#REF!</v>
      </c>
      <c r="D84" t="e">
        <f t="shared" ref="D84:D103" si="30">SQRT((AB26-$P$45)^2+(AC26-$Q$45)^2+(AD26-$R$45)^2+(AE26-$S$45)^2+(AF26-$T$45)^2+(AG26-$U$45)^2+(AH26-$V$45)^2+(AI26-$W$45)^2+(AJ26-$X$45)^2+(AK26-$Y$45)^2)</f>
        <v>#REF!</v>
      </c>
      <c r="E84" t="e">
        <f t="shared" ref="E84:E103" si="31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 t="e">
        <f t="shared" si="28"/>
        <v>#REF!</v>
      </c>
      <c r="C85" t="e">
        <f t="shared" si="29"/>
        <v>#REF!</v>
      </c>
      <c r="D85" t="e">
        <f t="shared" si="30"/>
        <v>#REF!</v>
      </c>
      <c r="E85" t="e">
        <f t="shared" si="31"/>
        <v>#REF!</v>
      </c>
      <c r="F85" t="e">
        <f t="shared" ref="F85:F103" si="32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 t="e">
        <f t="shared" si="28"/>
        <v>#REF!</v>
      </c>
      <c r="C86" t="e">
        <f t="shared" si="29"/>
        <v>#REF!</v>
      </c>
      <c r="D86" t="e">
        <f t="shared" si="30"/>
        <v>#REF!</v>
      </c>
      <c r="E86" t="e">
        <f t="shared" si="31"/>
        <v>#REF!</v>
      </c>
      <c r="F86" t="e">
        <f t="shared" si="32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 t="e">
        <f t="shared" si="28"/>
        <v>#REF!</v>
      </c>
      <c r="C87" t="e">
        <f t="shared" si="29"/>
        <v>#REF!</v>
      </c>
      <c r="D87" t="e">
        <f t="shared" si="30"/>
        <v>#REF!</v>
      </c>
      <c r="E87" t="e">
        <f t="shared" si="31"/>
        <v>#REF!</v>
      </c>
      <c r="F87" t="e">
        <f t="shared" si="32"/>
        <v>#REF!</v>
      </c>
      <c r="P87" s="7">
        <f>AVERAGE(P84:P86)</f>
        <v>0.75604838709677402</v>
      </c>
      <c r="Q87" s="7">
        <f t="shared" ref="Q87:Y87" si="33">AVERAGE(Q84:Q86)</f>
        <v>0.87072243346007594</v>
      </c>
      <c r="R87" s="7">
        <f t="shared" si="33"/>
        <v>0.77218748966292894</v>
      </c>
      <c r="S87" s="7">
        <f t="shared" si="33"/>
        <v>0.76054409064027151</v>
      </c>
      <c r="T87" s="7">
        <f t="shared" si="33"/>
        <v>0.84877529286474962</v>
      </c>
      <c r="U87" s="7">
        <f t="shared" si="33"/>
        <v>0.84166666666666679</v>
      </c>
      <c r="V87" s="7">
        <f t="shared" si="33"/>
        <v>0.37591776798825255</v>
      </c>
      <c r="W87" s="7">
        <f t="shared" si="33"/>
        <v>0.99404761904761907</v>
      </c>
      <c r="X87" s="7">
        <f t="shared" si="33"/>
        <v>0.11382113821138205</v>
      </c>
      <c r="Y87" s="7">
        <f t="shared" si="33"/>
        <v>0.61111111111111105</v>
      </c>
    </row>
    <row r="88" spans="1:25" x14ac:dyDescent="0.25">
      <c r="A88" s="5" t="s">
        <v>45</v>
      </c>
      <c r="B88" s="7" t="e">
        <f t="shared" si="28"/>
        <v>#REF!</v>
      </c>
      <c r="C88" t="e">
        <f t="shared" si="29"/>
        <v>#REF!</v>
      </c>
      <c r="D88" t="e">
        <f t="shared" si="30"/>
        <v>#REF!</v>
      </c>
      <c r="E88" t="e">
        <f t="shared" si="31"/>
        <v>#REF!</v>
      </c>
      <c r="F88" t="e">
        <f t="shared" si="32"/>
        <v>#REF!</v>
      </c>
      <c r="O88" t="s">
        <v>95</v>
      </c>
    </row>
    <row r="89" spans="1:25" x14ac:dyDescent="0.25">
      <c r="A89" s="5" t="s">
        <v>57</v>
      </c>
      <c r="B89" s="7" t="e">
        <f t="shared" si="28"/>
        <v>#REF!</v>
      </c>
      <c r="C89" t="e">
        <f t="shared" si="29"/>
        <v>#REF!</v>
      </c>
      <c r="D89" t="e">
        <f t="shared" si="30"/>
        <v>#REF!</v>
      </c>
      <c r="E89" t="e">
        <f t="shared" si="31"/>
        <v>#REF!</v>
      </c>
      <c r="F89" t="e">
        <f t="shared" si="32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 t="e">
        <f t="shared" si="28"/>
        <v>#REF!</v>
      </c>
      <c r="C90" t="e">
        <f t="shared" si="29"/>
        <v>#REF!</v>
      </c>
      <c r="D90" t="e">
        <f t="shared" si="30"/>
        <v>#REF!</v>
      </c>
      <c r="E90" t="e">
        <f t="shared" si="31"/>
        <v>#REF!</v>
      </c>
      <c r="F90" t="e">
        <f t="shared" si="32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 t="e">
        <f t="shared" si="28"/>
        <v>#REF!</v>
      </c>
      <c r="C91" t="e">
        <f t="shared" si="29"/>
        <v>#REF!</v>
      </c>
      <c r="D91" t="e">
        <f t="shared" si="30"/>
        <v>#REF!</v>
      </c>
      <c r="E91" t="e">
        <f t="shared" si="31"/>
        <v>#REF!</v>
      </c>
      <c r="F91" t="e">
        <f t="shared" si="32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 t="e">
        <f t="shared" si="28"/>
        <v>#REF!</v>
      </c>
      <c r="C92" t="e">
        <f t="shared" si="29"/>
        <v>#REF!</v>
      </c>
      <c r="D92" t="e">
        <f t="shared" si="30"/>
        <v>#REF!</v>
      </c>
      <c r="E92" t="e">
        <f t="shared" si="31"/>
        <v>#REF!</v>
      </c>
      <c r="F92" t="e">
        <f t="shared" si="32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 t="e">
        <f t="shared" si="28"/>
        <v>#REF!</v>
      </c>
      <c r="C93" t="e">
        <f t="shared" si="29"/>
        <v>#REF!</v>
      </c>
      <c r="D93" t="e">
        <f t="shared" si="30"/>
        <v>#REF!</v>
      </c>
      <c r="E93" t="e">
        <f t="shared" si="31"/>
        <v>#REF!</v>
      </c>
      <c r="F93" t="e">
        <f t="shared" si="32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 t="e">
        <f t="shared" si="28"/>
        <v>#REF!</v>
      </c>
      <c r="C94" t="e">
        <f t="shared" si="29"/>
        <v>#REF!</v>
      </c>
      <c r="D94" t="e">
        <f t="shared" si="30"/>
        <v>#REF!</v>
      </c>
      <c r="E94" t="e">
        <f t="shared" si="31"/>
        <v>#REF!</v>
      </c>
      <c r="F94" t="e">
        <f t="shared" si="32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 t="e">
        <f t="shared" si="28"/>
        <v>#REF!</v>
      </c>
      <c r="C95" t="e">
        <f t="shared" si="29"/>
        <v>#REF!</v>
      </c>
      <c r="D95" t="e">
        <f t="shared" si="30"/>
        <v>#REF!</v>
      </c>
      <c r="E95" t="e">
        <f t="shared" si="31"/>
        <v>#REF!</v>
      </c>
      <c r="F95" t="e">
        <f t="shared" si="32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 t="e">
        <f t="shared" si="28"/>
        <v>#REF!</v>
      </c>
      <c r="C96" t="e">
        <f t="shared" si="29"/>
        <v>#REF!</v>
      </c>
      <c r="D96" t="e">
        <f t="shared" si="30"/>
        <v>#REF!</v>
      </c>
      <c r="E96" t="e">
        <f t="shared" si="31"/>
        <v>#REF!</v>
      </c>
      <c r="F96" t="e">
        <f t="shared" si="32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 t="e">
        <f t="shared" si="28"/>
        <v>#REF!</v>
      </c>
      <c r="C97" t="e">
        <f t="shared" si="29"/>
        <v>#REF!</v>
      </c>
      <c r="D97" t="e">
        <f t="shared" si="30"/>
        <v>#REF!</v>
      </c>
      <c r="E97" t="e">
        <f t="shared" si="31"/>
        <v>#REF!</v>
      </c>
      <c r="F97" t="e">
        <f t="shared" si="32"/>
        <v>#REF!</v>
      </c>
      <c r="P97" s="7">
        <f>AVERAGE(P89:P96)</f>
        <v>0.49924395161290314</v>
      </c>
      <c r="Q97" s="7">
        <f t="shared" ref="Q97:Y97" si="34">AVERAGE(Q89:Q96)</f>
        <v>0.48558301647655255</v>
      </c>
      <c r="R97" s="7">
        <f t="shared" si="34"/>
        <v>0.420971023121961</v>
      </c>
      <c r="S97" s="7">
        <f t="shared" si="34"/>
        <v>0.39853160892707079</v>
      </c>
      <c r="T97" s="7">
        <f t="shared" si="34"/>
        <v>0.54432907348242798</v>
      </c>
      <c r="U97" s="7">
        <f t="shared" si="34"/>
        <v>0.57187499999999991</v>
      </c>
      <c r="V97" s="7">
        <f t="shared" si="34"/>
        <v>0.53359030837004395</v>
      </c>
      <c r="W97" s="7">
        <f t="shared" si="34"/>
        <v>0.56473214285714279</v>
      </c>
      <c r="X97" s="7">
        <f t="shared" si="34"/>
        <v>0.38414634146341459</v>
      </c>
      <c r="Y97" s="7">
        <f t="shared" si="34"/>
        <v>0.39583333333333331</v>
      </c>
    </row>
    <row r="98" spans="1:25" x14ac:dyDescent="0.25">
      <c r="A98" s="5" t="s">
        <v>46</v>
      </c>
      <c r="B98" s="7" t="e">
        <f t="shared" si="28"/>
        <v>#REF!</v>
      </c>
      <c r="C98" t="e">
        <f t="shared" si="29"/>
        <v>#REF!</v>
      </c>
      <c r="D98" t="e">
        <f t="shared" si="30"/>
        <v>#REF!</v>
      </c>
      <c r="E98" t="e">
        <f t="shared" si="31"/>
        <v>#REF!</v>
      </c>
      <c r="F98" t="e">
        <f t="shared" si="32"/>
        <v>#REF!</v>
      </c>
      <c r="O98" s="5" t="s">
        <v>102</v>
      </c>
    </row>
    <row r="99" spans="1:25" x14ac:dyDescent="0.25">
      <c r="A99" s="5" t="s">
        <v>48</v>
      </c>
      <c r="B99" s="7" t="e">
        <f t="shared" si="28"/>
        <v>#REF!</v>
      </c>
      <c r="C99" t="e">
        <f t="shared" si="29"/>
        <v>#REF!</v>
      </c>
      <c r="D99" t="e">
        <f t="shared" si="30"/>
        <v>#REF!</v>
      </c>
      <c r="E99" t="e">
        <f t="shared" si="31"/>
        <v>#REF!</v>
      </c>
      <c r="F99" t="e">
        <f t="shared" si="32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 t="e">
        <f t="shared" si="28"/>
        <v>#REF!</v>
      </c>
      <c r="C100" t="e">
        <f t="shared" si="29"/>
        <v>#REF!</v>
      </c>
      <c r="D100" t="e">
        <f t="shared" si="30"/>
        <v>#REF!</v>
      </c>
      <c r="E100" t="e">
        <f t="shared" si="31"/>
        <v>#REF!</v>
      </c>
      <c r="F100" t="e">
        <f t="shared" si="32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 t="e">
        <f t="shared" si="28"/>
        <v>#REF!</v>
      </c>
      <c r="C101" t="e">
        <f t="shared" si="29"/>
        <v>#REF!</v>
      </c>
      <c r="D101" t="e">
        <f t="shared" si="30"/>
        <v>#REF!</v>
      </c>
      <c r="E101" t="e">
        <f t="shared" si="31"/>
        <v>#REF!</v>
      </c>
      <c r="F101" t="e">
        <f t="shared" si="32"/>
        <v>#REF!</v>
      </c>
      <c r="P101" s="7">
        <f>AVERAGE(P99:P100)</f>
        <v>0.67137096774193572</v>
      </c>
      <c r="Q101" s="7">
        <f t="shared" ref="Q101:Y101" si="35">AVERAGE(Q99:Q100)</f>
        <v>0.5874524714828897</v>
      </c>
      <c r="R101" s="7">
        <f t="shared" si="35"/>
        <v>0.4707750322516624</v>
      </c>
      <c r="S101" s="7">
        <f t="shared" si="35"/>
        <v>0.43729573256139698</v>
      </c>
      <c r="T101" s="7">
        <f t="shared" si="35"/>
        <v>0.80670926517571873</v>
      </c>
      <c r="U101" s="7">
        <f t="shared" si="35"/>
        <v>0.82500000000000007</v>
      </c>
      <c r="V101" s="7">
        <f t="shared" si="35"/>
        <v>0.82819383259911883</v>
      </c>
      <c r="W101" s="7">
        <f t="shared" si="35"/>
        <v>0.81696428571428559</v>
      </c>
      <c r="X101" s="7">
        <f t="shared" si="35"/>
        <v>0.98780487804878048</v>
      </c>
      <c r="Y101" s="7">
        <f t="shared" si="35"/>
        <v>0.41666666666666663</v>
      </c>
    </row>
    <row r="102" spans="1:25" x14ac:dyDescent="0.25">
      <c r="A102" s="5" t="s">
        <v>51</v>
      </c>
      <c r="B102" s="7" t="e">
        <f t="shared" si="28"/>
        <v>#REF!</v>
      </c>
      <c r="C102" t="e">
        <f t="shared" si="29"/>
        <v>#REF!</v>
      </c>
      <c r="D102" t="e">
        <f t="shared" si="30"/>
        <v>#REF!</v>
      </c>
      <c r="E102" t="e">
        <f t="shared" si="31"/>
        <v>#REF!</v>
      </c>
      <c r="F102" t="e">
        <f t="shared" si="32"/>
        <v>#REF!</v>
      </c>
      <c r="O102" s="5" t="s">
        <v>108</v>
      </c>
    </row>
    <row r="103" spans="1:25" x14ac:dyDescent="0.25">
      <c r="A103" s="5" t="s">
        <v>43</v>
      </c>
      <c r="B103" s="7" t="e">
        <f t="shared" si="28"/>
        <v>#REF!</v>
      </c>
      <c r="C103" t="e">
        <f t="shared" si="29"/>
        <v>#REF!</v>
      </c>
      <c r="D103" t="e">
        <f t="shared" si="30"/>
        <v>#REF!</v>
      </c>
      <c r="E103" t="e">
        <f t="shared" si="31"/>
        <v>#REF!</v>
      </c>
      <c r="F103" t="e">
        <f t="shared" si="32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36">AVERAGE(Q103:Q109)</f>
        <v>0.20043454644215089</v>
      </c>
      <c r="R110" s="7">
        <f t="shared" si="36"/>
        <v>0.22435815648081217</v>
      </c>
      <c r="S110" s="7">
        <f t="shared" si="36"/>
        <v>0.22363032429331811</v>
      </c>
      <c r="T110" s="7">
        <f t="shared" si="36"/>
        <v>0.22090369694203557</v>
      </c>
      <c r="U110" s="7">
        <f t="shared" si="36"/>
        <v>0.22380952380952385</v>
      </c>
      <c r="V110" s="7">
        <f t="shared" si="36"/>
        <v>0.65701699181875384</v>
      </c>
      <c r="W110" s="7">
        <f t="shared" si="36"/>
        <v>8.9285714285714232E-2</v>
      </c>
      <c r="X110" s="7">
        <f t="shared" si="36"/>
        <v>0.62020905923344938</v>
      </c>
      <c r="Y110" s="7">
        <f t="shared" si="36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 t="e">
        <f t="shared" ref="B113:B132" si="37">SQRT((AB26-$P$29)^2+(AC26-$Q$29)^2+(AD26-$R$29)^2+(AE26-$S$29)^2+(AF26-$T$29)^2+(AG26-$U$29)^2+(AH26-$V$29)^2+(AI26-$W$29)^2+(AJ26-$X$29)^2+(AK26-$Y$29)^2)</f>
        <v>#REF!</v>
      </c>
      <c r="C113" s="7" t="e">
        <f t="shared" ref="C113:C132" si="38">SQRT((AB26-$P$97)^2+(AC26-$Q$97)^2+(AD26-$R$97)^2+(AE26-$S$97)^2+(AF26-$T$97)^2+(AG26-$U$97)^2+(AH26-$V$97)^2+(AI26-$W$97)^2+(AJ26-$X$97)^2+(AK26-$Y$97)^2)</f>
        <v>#REF!</v>
      </c>
      <c r="D113" s="7" t="e">
        <f t="shared" ref="D113:D132" si="39">SQRT((AB26-$P$101)^2+(AC26-$Q$101)^2+(AD26-$R$101)^2+(AE26-$S$101)^2+(AF26-$T$101)^2+(AG26-$U$101)^2+(AH26-$V$101)^2+(AI26-$W$101)^2+(AJ26-$X$101)^2+(AK26-$Y$101)^2)</f>
        <v>#REF!</v>
      </c>
      <c r="E113" s="7" t="e">
        <f t="shared" ref="E113:E132" si="40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25">
      <c r="A114" s="5" t="s">
        <v>52</v>
      </c>
      <c r="B114" s="7" t="e">
        <f t="shared" si="37"/>
        <v>#REF!</v>
      </c>
      <c r="C114" s="7" t="e">
        <f t="shared" si="38"/>
        <v>#REF!</v>
      </c>
      <c r="D114" s="7" t="e">
        <f t="shared" si="39"/>
        <v>#REF!</v>
      </c>
      <c r="E114" s="7" t="e">
        <f t="shared" si="40"/>
        <v>#REF!</v>
      </c>
      <c r="F114" t="e">
        <f t="shared" ref="F114:F132" si="41">MATCH(MIN(B114:E114), B114:E114, 0)</f>
        <v>#REF!</v>
      </c>
    </row>
    <row r="115" spans="1:6" x14ac:dyDescent="0.25">
      <c r="A115" s="5" t="s">
        <v>49</v>
      </c>
      <c r="B115" s="7" t="e">
        <f t="shared" si="37"/>
        <v>#REF!</v>
      </c>
      <c r="C115" s="7" t="e">
        <f t="shared" si="38"/>
        <v>#REF!</v>
      </c>
      <c r="D115" s="7" t="e">
        <f t="shared" si="39"/>
        <v>#REF!</v>
      </c>
      <c r="E115" s="7" t="e">
        <f t="shared" si="40"/>
        <v>#REF!</v>
      </c>
      <c r="F115" t="e">
        <f t="shared" si="41"/>
        <v>#REF!</v>
      </c>
    </row>
    <row r="116" spans="1:6" x14ac:dyDescent="0.25">
      <c r="A116" s="5" t="s">
        <v>54</v>
      </c>
      <c r="B116" s="7" t="e">
        <f t="shared" si="37"/>
        <v>#REF!</v>
      </c>
      <c r="C116" s="7" t="e">
        <f t="shared" si="38"/>
        <v>#REF!</v>
      </c>
      <c r="D116" s="7" t="e">
        <f t="shared" si="39"/>
        <v>#REF!</v>
      </c>
      <c r="E116" s="7" t="e">
        <f t="shared" si="40"/>
        <v>#REF!</v>
      </c>
      <c r="F116" t="e">
        <f t="shared" si="41"/>
        <v>#REF!</v>
      </c>
    </row>
    <row r="117" spans="1:6" x14ac:dyDescent="0.25">
      <c r="A117" s="5" t="s">
        <v>45</v>
      </c>
      <c r="B117" s="7" t="e">
        <f t="shared" si="37"/>
        <v>#REF!</v>
      </c>
      <c r="C117" s="7" t="e">
        <f t="shared" si="38"/>
        <v>#REF!</v>
      </c>
      <c r="D117" s="7" t="e">
        <f t="shared" si="39"/>
        <v>#REF!</v>
      </c>
      <c r="E117" s="7" t="e">
        <f t="shared" si="40"/>
        <v>#REF!</v>
      </c>
      <c r="F117" t="e">
        <f t="shared" si="41"/>
        <v>#REF!</v>
      </c>
    </row>
    <row r="118" spans="1:6" x14ac:dyDescent="0.25">
      <c r="A118" s="5" t="s">
        <v>57</v>
      </c>
      <c r="B118" s="7" t="e">
        <f t="shared" si="37"/>
        <v>#REF!</v>
      </c>
      <c r="C118" s="7" t="e">
        <f t="shared" si="38"/>
        <v>#REF!</v>
      </c>
      <c r="D118" s="7" t="e">
        <f t="shared" si="39"/>
        <v>#REF!</v>
      </c>
      <c r="E118" s="7" t="e">
        <f t="shared" si="40"/>
        <v>#REF!</v>
      </c>
      <c r="F118" t="e">
        <f t="shared" si="41"/>
        <v>#REF!</v>
      </c>
    </row>
    <row r="119" spans="1:6" x14ac:dyDescent="0.25">
      <c r="A119" s="5" t="s">
        <v>55</v>
      </c>
      <c r="B119" s="7" t="e">
        <f t="shared" si="37"/>
        <v>#REF!</v>
      </c>
      <c r="C119" s="7" t="e">
        <f t="shared" si="38"/>
        <v>#REF!</v>
      </c>
      <c r="D119" s="7" t="e">
        <f t="shared" si="39"/>
        <v>#REF!</v>
      </c>
      <c r="E119" s="7" t="e">
        <f t="shared" si="40"/>
        <v>#REF!</v>
      </c>
      <c r="F119" t="e">
        <f t="shared" si="41"/>
        <v>#REF!</v>
      </c>
    </row>
    <row r="120" spans="1:6" x14ac:dyDescent="0.25">
      <c r="A120" s="5" t="s">
        <v>44</v>
      </c>
      <c r="B120" s="7" t="e">
        <f t="shared" si="37"/>
        <v>#REF!</v>
      </c>
      <c r="C120" s="7" t="e">
        <f t="shared" si="38"/>
        <v>#REF!</v>
      </c>
      <c r="D120" s="7" t="e">
        <f t="shared" si="39"/>
        <v>#REF!</v>
      </c>
      <c r="E120" s="7" t="e">
        <f t="shared" si="40"/>
        <v>#REF!</v>
      </c>
      <c r="F120" t="e">
        <f t="shared" si="41"/>
        <v>#REF!</v>
      </c>
    </row>
    <row r="121" spans="1:6" x14ac:dyDescent="0.25">
      <c r="A121" s="5" t="s">
        <v>34</v>
      </c>
      <c r="B121" s="7" t="e">
        <f t="shared" si="37"/>
        <v>#REF!</v>
      </c>
      <c r="C121" s="7" t="e">
        <f t="shared" si="38"/>
        <v>#REF!</v>
      </c>
      <c r="D121" s="7" t="e">
        <f t="shared" si="39"/>
        <v>#REF!</v>
      </c>
      <c r="E121" s="7" t="e">
        <f t="shared" si="40"/>
        <v>#REF!</v>
      </c>
      <c r="F121" t="e">
        <f t="shared" si="41"/>
        <v>#REF!</v>
      </c>
    </row>
    <row r="122" spans="1:6" x14ac:dyDescent="0.25">
      <c r="A122" s="5" t="s">
        <v>38</v>
      </c>
      <c r="B122" s="7" t="e">
        <f t="shared" si="37"/>
        <v>#REF!</v>
      </c>
      <c r="C122" s="7" t="e">
        <f t="shared" si="38"/>
        <v>#REF!</v>
      </c>
      <c r="D122" s="7" t="e">
        <f t="shared" si="39"/>
        <v>#REF!</v>
      </c>
      <c r="E122" s="7" t="e">
        <f t="shared" si="40"/>
        <v>#REF!</v>
      </c>
      <c r="F122" t="e">
        <f t="shared" si="41"/>
        <v>#REF!</v>
      </c>
    </row>
    <row r="123" spans="1:6" x14ac:dyDescent="0.25">
      <c r="A123" s="5" t="s">
        <v>59</v>
      </c>
      <c r="B123" s="7" t="e">
        <f t="shared" si="37"/>
        <v>#REF!</v>
      </c>
      <c r="C123" s="7" t="e">
        <f t="shared" si="38"/>
        <v>#REF!</v>
      </c>
      <c r="D123" s="7" t="e">
        <f t="shared" si="39"/>
        <v>#REF!</v>
      </c>
      <c r="E123" s="7" t="e">
        <f t="shared" si="40"/>
        <v>#REF!</v>
      </c>
      <c r="F123" t="e">
        <f t="shared" si="41"/>
        <v>#REF!</v>
      </c>
    </row>
    <row r="124" spans="1:6" x14ac:dyDescent="0.25">
      <c r="A124" s="5" t="s">
        <v>39</v>
      </c>
      <c r="B124" s="7" t="e">
        <f t="shared" si="37"/>
        <v>#REF!</v>
      </c>
      <c r="C124" s="7" t="e">
        <f t="shared" si="38"/>
        <v>#REF!</v>
      </c>
      <c r="D124" s="7" t="e">
        <f t="shared" si="39"/>
        <v>#REF!</v>
      </c>
      <c r="E124" s="7" t="e">
        <f t="shared" si="40"/>
        <v>#REF!</v>
      </c>
      <c r="F124" t="e">
        <f t="shared" si="41"/>
        <v>#REF!</v>
      </c>
    </row>
    <row r="125" spans="1:6" x14ac:dyDescent="0.25">
      <c r="A125" s="5" t="s">
        <v>58</v>
      </c>
      <c r="B125" s="7" t="e">
        <f t="shared" si="37"/>
        <v>#REF!</v>
      </c>
      <c r="C125" s="7" t="e">
        <f t="shared" si="38"/>
        <v>#REF!</v>
      </c>
      <c r="D125" s="7" t="e">
        <f t="shared" si="39"/>
        <v>#REF!</v>
      </c>
      <c r="E125" s="7" t="e">
        <f t="shared" si="40"/>
        <v>#REF!</v>
      </c>
      <c r="F125" t="e">
        <f t="shared" si="41"/>
        <v>#REF!</v>
      </c>
    </row>
    <row r="126" spans="1:6" x14ac:dyDescent="0.25">
      <c r="A126" s="5" t="s">
        <v>33</v>
      </c>
      <c r="B126" s="7" t="e">
        <f t="shared" si="37"/>
        <v>#REF!</v>
      </c>
      <c r="C126" s="7" t="e">
        <f t="shared" si="38"/>
        <v>#REF!</v>
      </c>
      <c r="D126" s="7" t="e">
        <f t="shared" si="39"/>
        <v>#REF!</v>
      </c>
      <c r="E126" s="7" t="e">
        <f t="shared" si="40"/>
        <v>#REF!</v>
      </c>
      <c r="F126" t="e">
        <f t="shared" si="41"/>
        <v>#REF!</v>
      </c>
    </row>
    <row r="127" spans="1:6" x14ac:dyDescent="0.25">
      <c r="A127" s="5" t="s">
        <v>46</v>
      </c>
      <c r="B127" s="7" t="e">
        <f t="shared" si="37"/>
        <v>#REF!</v>
      </c>
      <c r="C127" s="7" t="e">
        <f t="shared" si="38"/>
        <v>#REF!</v>
      </c>
      <c r="D127" s="7" t="e">
        <f t="shared" si="39"/>
        <v>#REF!</v>
      </c>
      <c r="E127" s="7" t="e">
        <f t="shared" si="40"/>
        <v>#REF!</v>
      </c>
      <c r="F127" t="e">
        <f t="shared" si="41"/>
        <v>#REF!</v>
      </c>
    </row>
    <row r="128" spans="1:6" x14ac:dyDescent="0.25">
      <c r="A128" s="5" t="s">
        <v>48</v>
      </c>
      <c r="B128" s="7" t="e">
        <f t="shared" si="37"/>
        <v>#REF!</v>
      </c>
      <c r="C128" s="7" t="e">
        <f t="shared" si="38"/>
        <v>#REF!</v>
      </c>
      <c r="D128" s="7" t="e">
        <f t="shared" si="39"/>
        <v>#REF!</v>
      </c>
      <c r="E128" s="7" t="e">
        <f t="shared" si="40"/>
        <v>#REF!</v>
      </c>
      <c r="F128" t="e">
        <f t="shared" si="41"/>
        <v>#REF!</v>
      </c>
    </row>
    <row r="129" spans="1:6" x14ac:dyDescent="0.25">
      <c r="A129" s="5" t="s">
        <v>47</v>
      </c>
      <c r="B129" s="7" t="e">
        <f t="shared" si="37"/>
        <v>#REF!</v>
      </c>
      <c r="C129" s="7" t="e">
        <f t="shared" si="38"/>
        <v>#REF!</v>
      </c>
      <c r="D129" s="7" t="e">
        <f t="shared" si="39"/>
        <v>#REF!</v>
      </c>
      <c r="E129" s="7" t="e">
        <f t="shared" si="40"/>
        <v>#REF!</v>
      </c>
      <c r="F129" t="e">
        <f t="shared" si="41"/>
        <v>#REF!</v>
      </c>
    </row>
    <row r="130" spans="1:6" x14ac:dyDescent="0.25">
      <c r="A130" s="5" t="s">
        <v>60</v>
      </c>
      <c r="B130" s="7" t="e">
        <f t="shared" si="37"/>
        <v>#REF!</v>
      </c>
      <c r="C130" s="7" t="e">
        <f t="shared" si="38"/>
        <v>#REF!</v>
      </c>
      <c r="D130" s="7" t="e">
        <f t="shared" si="39"/>
        <v>#REF!</v>
      </c>
      <c r="E130" s="7" t="e">
        <f t="shared" si="40"/>
        <v>#REF!</v>
      </c>
      <c r="F130" t="e">
        <f t="shared" si="41"/>
        <v>#REF!</v>
      </c>
    </row>
    <row r="131" spans="1:6" x14ac:dyDescent="0.25">
      <c r="A131" s="5" t="s">
        <v>51</v>
      </c>
      <c r="B131" s="7" t="e">
        <f t="shared" si="37"/>
        <v>#REF!</v>
      </c>
      <c r="C131" s="7" t="e">
        <f t="shared" si="38"/>
        <v>#REF!</v>
      </c>
      <c r="D131" s="7" t="e">
        <f t="shared" si="39"/>
        <v>#REF!</v>
      </c>
      <c r="E131" s="7" t="e">
        <f t="shared" si="40"/>
        <v>#REF!</v>
      </c>
      <c r="F131" t="e">
        <f t="shared" si="41"/>
        <v>#REF!</v>
      </c>
    </row>
    <row r="132" spans="1:6" x14ac:dyDescent="0.25">
      <c r="A132" s="5" t="s">
        <v>43</v>
      </c>
      <c r="B132" s="7" t="e">
        <f t="shared" si="37"/>
        <v>#REF!</v>
      </c>
      <c r="C132" s="7" t="e">
        <f t="shared" si="38"/>
        <v>#REF!</v>
      </c>
      <c r="D132" s="7" t="e">
        <f t="shared" si="39"/>
        <v>#REF!</v>
      </c>
      <c r="E132" s="7" t="e">
        <f t="shared" si="40"/>
        <v>#REF!</v>
      </c>
      <c r="F132" t="e">
        <f t="shared" si="41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workbookViewId="0">
      <selection activeCell="B63" sqref="A63:XFD63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 Match</vt:lpstr>
      <vt:lpstr>Per Team</vt:lpstr>
      <vt:lpstr>Elbow Method</vt:lpstr>
      <vt:lpstr>K-Means</vt:lpstr>
      <vt:lpstr>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2025-08-28T14:29:23Z</dcterms:modified>
</cp:coreProperties>
</file>