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E763166D-06B6-4036-A156-BA7CC838FF66}" xr6:coauthVersionLast="47" xr6:coauthVersionMax="47" xr10:uidLastSave="{00000000-0000-0000-0000-000000000000}"/>
  <bookViews>
    <workbookView xWindow="-110" yWindow="-110" windowWidth="19420" windowHeight="10300" activeTab="6" xr2:uid="{F51D6901-E774-496F-8831-ABE68F6F3D7C}"/>
  </bookViews>
  <sheets>
    <sheet name="coba" sheetId="1" r:id="rId1"/>
    <sheet name="data" sheetId="5" r:id="rId2"/>
    <sheet name="tes" sheetId="3" r:id="rId3"/>
    <sheet name="contoh" sheetId="2" r:id="rId4"/>
    <sheet name="dataset" sheetId="4" r:id="rId5"/>
    <sheet name="Sheet1" sheetId="6" r:id="rId6"/>
    <sheet name="FWD" sheetId="7" r:id="rId7"/>
    <sheet name="MID" sheetId="8" r:id="rId8"/>
    <sheet name="DF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2" i="7"/>
  <c r="N9" i="7"/>
  <c r="N11" i="7"/>
  <c r="N12" i="7"/>
  <c r="N13" i="7"/>
  <c r="N17" i="7"/>
  <c r="N18" i="7"/>
  <c r="N25" i="7"/>
  <c r="N27" i="7"/>
  <c r="N28" i="7"/>
  <c r="N29" i="7"/>
  <c r="N33" i="7"/>
  <c r="N34" i="7"/>
  <c r="N41" i="7"/>
  <c r="N43" i="7"/>
  <c r="N44" i="7"/>
  <c r="N45" i="7"/>
  <c r="N49" i="7"/>
  <c r="N50" i="7"/>
  <c r="N57" i="7"/>
  <c r="N59" i="7"/>
  <c r="N60" i="7"/>
  <c r="N61" i="7"/>
  <c r="N65" i="7"/>
  <c r="N66" i="7"/>
  <c r="N73" i="7"/>
  <c r="N75" i="7"/>
  <c r="N76" i="7"/>
  <c r="N77" i="7"/>
  <c r="N81" i="7"/>
  <c r="N82" i="7"/>
  <c r="N89" i="7"/>
  <c r="H90" i="9"/>
  <c r="J90" i="9" s="1"/>
  <c r="H89" i="9"/>
  <c r="J89" i="9" s="1"/>
  <c r="J88" i="9"/>
  <c r="H88" i="9"/>
  <c r="J87" i="9"/>
  <c r="H87" i="9"/>
  <c r="H86" i="9"/>
  <c r="J86" i="9" s="1"/>
  <c r="H85" i="9"/>
  <c r="J85" i="9" s="1"/>
  <c r="J84" i="9"/>
  <c r="H84" i="9"/>
  <c r="J83" i="9"/>
  <c r="H83" i="9"/>
  <c r="J82" i="9"/>
  <c r="H82" i="9"/>
  <c r="H81" i="9"/>
  <c r="J81" i="9" s="1"/>
  <c r="J80" i="9"/>
  <c r="H80" i="9"/>
  <c r="J79" i="9"/>
  <c r="H79" i="9"/>
  <c r="H78" i="9"/>
  <c r="J78" i="9" s="1"/>
  <c r="H77" i="9"/>
  <c r="J77" i="9" s="1"/>
  <c r="H76" i="9"/>
  <c r="J76" i="9" s="1"/>
  <c r="H75" i="9"/>
  <c r="J75" i="9" s="1"/>
  <c r="H74" i="9"/>
  <c r="J74" i="9" s="1"/>
  <c r="H73" i="9"/>
  <c r="J73" i="9" s="1"/>
  <c r="J72" i="9"/>
  <c r="H72" i="9"/>
  <c r="J71" i="9"/>
  <c r="H71" i="9"/>
  <c r="H70" i="9"/>
  <c r="J70" i="9" s="1"/>
  <c r="H69" i="9"/>
  <c r="J69" i="9" s="1"/>
  <c r="H68" i="9"/>
  <c r="J68" i="9" s="1"/>
  <c r="H67" i="9"/>
  <c r="J67" i="9" s="1"/>
  <c r="H66" i="9"/>
  <c r="J66" i="9" s="1"/>
  <c r="H65" i="9"/>
  <c r="J65" i="9" s="1"/>
  <c r="J64" i="9"/>
  <c r="H64" i="9"/>
  <c r="J63" i="9"/>
  <c r="H63" i="9"/>
  <c r="H62" i="9"/>
  <c r="J62" i="9" s="1"/>
  <c r="H61" i="9"/>
  <c r="J61" i="9" s="1"/>
  <c r="H60" i="9"/>
  <c r="J60" i="9" s="1"/>
  <c r="H59" i="9"/>
  <c r="J59" i="9" s="1"/>
  <c r="H58" i="9"/>
  <c r="J58" i="9" s="1"/>
  <c r="H57" i="9"/>
  <c r="J57" i="9" s="1"/>
  <c r="J56" i="9"/>
  <c r="H56" i="9"/>
  <c r="J55" i="9"/>
  <c r="H55" i="9"/>
  <c r="H54" i="9"/>
  <c r="J54" i="9" s="1"/>
  <c r="H53" i="9"/>
  <c r="J53" i="9" s="1"/>
  <c r="H52" i="9"/>
  <c r="J52" i="9" s="1"/>
  <c r="H51" i="9"/>
  <c r="J51" i="9" s="1"/>
  <c r="H50" i="9"/>
  <c r="J50" i="9" s="1"/>
  <c r="H49" i="9"/>
  <c r="J49" i="9" s="1"/>
  <c r="J48" i="9"/>
  <c r="H48" i="9"/>
  <c r="J47" i="9"/>
  <c r="H47" i="9"/>
  <c r="H46" i="9"/>
  <c r="J46" i="9" s="1"/>
  <c r="H45" i="9"/>
  <c r="J45" i="9" s="1"/>
  <c r="H44" i="9"/>
  <c r="J44" i="9" s="1"/>
  <c r="H43" i="9"/>
  <c r="J43" i="9" s="1"/>
  <c r="J42" i="9"/>
  <c r="H42" i="9"/>
  <c r="H41" i="9"/>
  <c r="J41" i="9" s="1"/>
  <c r="J40" i="9"/>
  <c r="H40" i="9"/>
  <c r="J39" i="9"/>
  <c r="H39" i="9"/>
  <c r="H38" i="9"/>
  <c r="J38" i="9" s="1"/>
  <c r="H37" i="9"/>
  <c r="J37" i="9" s="1"/>
  <c r="H36" i="9"/>
  <c r="J36" i="9" s="1"/>
  <c r="H35" i="9"/>
  <c r="J35" i="9" s="1"/>
  <c r="H34" i="9"/>
  <c r="J34" i="9" s="1"/>
  <c r="H33" i="9"/>
  <c r="J33" i="9" s="1"/>
  <c r="J32" i="9"/>
  <c r="H32" i="9"/>
  <c r="J31" i="9"/>
  <c r="H31" i="9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J24" i="9"/>
  <c r="H24" i="9"/>
  <c r="J23" i="9"/>
  <c r="H23" i="9"/>
  <c r="H22" i="9"/>
  <c r="J22" i="9" s="1"/>
  <c r="H21" i="9"/>
  <c r="J21" i="9" s="1"/>
  <c r="J20" i="9"/>
  <c r="H20" i="9"/>
  <c r="H19" i="9"/>
  <c r="J19" i="9" s="1"/>
  <c r="H18" i="9"/>
  <c r="J18" i="9" s="1"/>
  <c r="H17" i="9"/>
  <c r="J17" i="9" s="1"/>
  <c r="J16" i="9"/>
  <c r="H16" i="9"/>
  <c r="J15" i="9"/>
  <c r="H15" i="9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J8" i="9"/>
  <c r="H8" i="9"/>
  <c r="J7" i="9"/>
  <c r="H7" i="9"/>
  <c r="H6" i="9"/>
  <c r="J6" i="9" s="1"/>
  <c r="H5" i="9"/>
  <c r="J5" i="9" s="1"/>
  <c r="H4" i="9"/>
  <c r="J4" i="9" s="1"/>
  <c r="H3" i="9"/>
  <c r="J3" i="9" s="1"/>
  <c r="H2" i="9"/>
  <c r="J2" i="9" s="1"/>
  <c r="J81" i="8"/>
  <c r="H81" i="8"/>
  <c r="J80" i="8"/>
  <c r="H80" i="8"/>
  <c r="H79" i="8"/>
  <c r="J79" i="8" s="1"/>
  <c r="H78" i="8"/>
  <c r="J78" i="8" s="1"/>
  <c r="J77" i="8"/>
  <c r="H77" i="8"/>
  <c r="H76" i="8"/>
  <c r="J76" i="8" s="1"/>
  <c r="H75" i="8"/>
  <c r="J75" i="8" s="1"/>
  <c r="J74" i="8"/>
  <c r="H74" i="8"/>
  <c r="J73" i="8"/>
  <c r="H73" i="8"/>
  <c r="J72" i="8"/>
  <c r="H72" i="8"/>
  <c r="H71" i="8"/>
  <c r="J71" i="8" s="1"/>
  <c r="H70" i="8"/>
  <c r="J70" i="8" s="1"/>
  <c r="H69" i="8"/>
  <c r="J69" i="8" s="1"/>
  <c r="H68" i="8"/>
  <c r="J68" i="8" s="1"/>
  <c r="H67" i="8"/>
  <c r="J67" i="8" s="1"/>
  <c r="J66" i="8"/>
  <c r="H66" i="8"/>
  <c r="J65" i="8"/>
  <c r="H65" i="8"/>
  <c r="J64" i="8"/>
  <c r="H64" i="8"/>
  <c r="H63" i="8"/>
  <c r="J63" i="8" s="1"/>
  <c r="H62" i="8"/>
  <c r="J62" i="8" s="1"/>
  <c r="H61" i="8"/>
  <c r="J61" i="8" s="1"/>
  <c r="H60" i="8"/>
  <c r="J60" i="8" s="1"/>
  <c r="H59" i="8"/>
  <c r="J59" i="8" s="1"/>
  <c r="J58" i="8"/>
  <c r="H58" i="8"/>
  <c r="J57" i="8"/>
  <c r="H57" i="8"/>
  <c r="J56" i="8"/>
  <c r="H56" i="8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J49" i="8"/>
  <c r="H49" i="8"/>
  <c r="J48" i="8"/>
  <c r="H48" i="8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J41" i="8"/>
  <c r="H41" i="8"/>
  <c r="J40" i="8"/>
  <c r="H40" i="8"/>
  <c r="H39" i="8"/>
  <c r="J39" i="8" s="1"/>
  <c r="H38" i="8"/>
  <c r="J38" i="8" s="1"/>
  <c r="H37" i="8"/>
  <c r="J37" i="8" s="1"/>
  <c r="H36" i="8"/>
  <c r="J36" i="8" s="1"/>
  <c r="H35" i="8"/>
  <c r="J35" i="8" s="1"/>
  <c r="H34" i="8"/>
  <c r="J34" i="8" s="1"/>
  <c r="J33" i="8"/>
  <c r="H33" i="8"/>
  <c r="J32" i="8"/>
  <c r="H32" i="8"/>
  <c r="H31" i="8"/>
  <c r="J31" i="8" s="1"/>
  <c r="H30" i="8"/>
  <c r="J30" i="8" s="1"/>
  <c r="H29" i="8"/>
  <c r="J29" i="8" s="1"/>
  <c r="H28" i="8"/>
  <c r="J28" i="8" s="1"/>
  <c r="H27" i="8"/>
  <c r="J27" i="8" s="1"/>
  <c r="H26" i="8"/>
  <c r="J26" i="8" s="1"/>
  <c r="J25" i="8"/>
  <c r="H25" i="8"/>
  <c r="J24" i="8"/>
  <c r="H24" i="8"/>
  <c r="H23" i="8"/>
  <c r="J23" i="8" s="1"/>
  <c r="H22" i="8"/>
  <c r="J22" i="8" s="1"/>
  <c r="H21" i="8"/>
  <c r="J21" i="8" s="1"/>
  <c r="H20" i="8"/>
  <c r="J20" i="8" s="1"/>
  <c r="H19" i="8"/>
  <c r="J19" i="8" s="1"/>
  <c r="H18" i="8"/>
  <c r="J18" i="8" s="1"/>
  <c r="J17" i="8"/>
  <c r="H17" i="8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J9" i="8"/>
  <c r="H9" i="8"/>
  <c r="J8" i="8"/>
  <c r="H8" i="8"/>
  <c r="H7" i="8"/>
  <c r="J7" i="8" s="1"/>
  <c r="H6" i="8"/>
  <c r="J6" i="8" s="1"/>
  <c r="H5" i="8"/>
  <c r="J5" i="8" s="1"/>
  <c r="H4" i="8"/>
  <c r="J4" i="8" s="1"/>
  <c r="H3" i="8"/>
  <c r="J3" i="8" s="1"/>
  <c r="H2" i="8"/>
  <c r="J2" i="8" s="1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6" i="7" s="1"/>
  <c r="H65" i="7"/>
  <c r="J65" i="7" s="1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H58" i="7"/>
  <c r="J58" i="7" s="1"/>
  <c r="H57" i="7"/>
  <c r="J57" i="7" s="1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H2" i="7"/>
  <c r="J2" i="7" s="1"/>
  <c r="H29" i="4"/>
  <c r="J29" i="4" s="1"/>
  <c r="J21" i="4"/>
  <c r="J22" i="4"/>
  <c r="J23" i="4"/>
  <c r="J24" i="4"/>
  <c r="J25" i="4"/>
  <c r="J26" i="4"/>
  <c r="J27" i="4"/>
  <c r="J2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H14" i="3"/>
  <c r="I9" i="3"/>
  <c r="J9" i="3"/>
  <c r="K9" i="3"/>
  <c r="H9" i="3"/>
  <c r="I6" i="3"/>
  <c r="J6" i="3"/>
  <c r="K6" i="3"/>
  <c r="H6" i="3"/>
  <c r="G11" i="3"/>
  <c r="G7" i="3"/>
  <c r="G8" i="3"/>
  <c r="B11" i="3"/>
  <c r="B12" i="3"/>
  <c r="D5" i="3"/>
  <c r="C23" i="3"/>
  <c r="D18" i="3"/>
  <c r="C12" i="3"/>
  <c r="C11" i="3"/>
  <c r="N1" i="2"/>
  <c r="N15" i="7" l="1"/>
  <c r="N32" i="7"/>
  <c r="N62" i="7"/>
  <c r="N80" i="7"/>
  <c r="N14" i="7"/>
  <c r="N63" i="7"/>
  <c r="N2" i="7"/>
  <c r="N74" i="7"/>
  <c r="N58" i="7"/>
  <c r="N42" i="7"/>
  <c r="N26" i="7"/>
  <c r="N10" i="7"/>
  <c r="N79" i="7"/>
  <c r="N47" i="7"/>
  <c r="N8" i="7"/>
  <c r="N48" i="7"/>
  <c r="N88" i="7"/>
  <c r="N72" i="7"/>
  <c r="N56" i="7"/>
  <c r="N40" i="7"/>
  <c r="N24" i="7"/>
  <c r="N87" i="7"/>
  <c r="N71" i="7"/>
  <c r="N55" i="7"/>
  <c r="N39" i="7"/>
  <c r="N23" i="7"/>
  <c r="N7" i="7"/>
  <c r="N30" i="7"/>
  <c r="N16" i="7"/>
  <c r="N31" i="7"/>
  <c r="N46" i="7"/>
  <c r="N54" i="7"/>
  <c r="N22" i="7"/>
  <c r="N85" i="7"/>
  <c r="N53" i="7"/>
  <c r="N5" i="7"/>
  <c r="N84" i="7"/>
  <c r="N68" i="7"/>
  <c r="N52" i="7"/>
  <c r="N36" i="7"/>
  <c r="N20" i="7"/>
  <c r="N4" i="7"/>
  <c r="N64" i="7"/>
  <c r="N78" i="7"/>
  <c r="N86" i="7"/>
  <c r="N70" i="7"/>
  <c r="N38" i="7"/>
  <c r="N6" i="7"/>
  <c r="N69" i="7"/>
  <c r="N37" i="7"/>
  <c r="N21" i="7"/>
  <c r="N83" i="7"/>
  <c r="N67" i="7"/>
  <c r="N51" i="7"/>
  <c r="N35" i="7"/>
  <c r="N19" i="7"/>
  <c r="N3" i="7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<sst xmlns="http://schemas.openxmlformats.org/spreadsheetml/2006/main" count="1508" uniqueCount="392">
  <si>
    <t>Player</t>
  </si>
  <si>
    <t>Pos</t>
  </si>
  <si>
    <t>Total Goal</t>
  </si>
  <si>
    <t>SoT/Game</t>
  </si>
  <si>
    <t>Assist</t>
  </si>
  <si>
    <t>Succ. Dribble/Game</t>
  </si>
  <si>
    <t>Key Pass</t>
  </si>
  <si>
    <t>Acc Pass/Game</t>
  </si>
  <si>
    <t>Long Ball/Game</t>
  </si>
  <si>
    <t>Acc Cross/Game</t>
  </si>
  <si>
    <t>Balls Recovered/Game</t>
  </si>
  <si>
    <t>Dribbled Past/Game</t>
  </si>
  <si>
    <t>Clearances/Game</t>
  </si>
  <si>
    <t>Errors Leading to shot</t>
  </si>
  <si>
    <t>Total Duels Won/Game</t>
  </si>
  <si>
    <t>Aerial Won/Game</t>
  </si>
  <si>
    <t>Fouls/Game</t>
  </si>
  <si>
    <t>Beckham Putra Nugraha</t>
  </si>
  <si>
    <t>RW</t>
  </si>
  <si>
    <t>Mariano Peralta Bauer</t>
  </si>
  <si>
    <t>Gustavo</t>
  </si>
  <si>
    <t>ST</t>
  </si>
  <si>
    <t>Tyronne</t>
  </si>
  <si>
    <t>Fransisco Rivera</t>
  </si>
  <si>
    <t>Ze Valente</t>
  </si>
  <si>
    <t>Mikael Tata</t>
  </si>
  <si>
    <t>Victor Luiz</t>
  </si>
  <si>
    <t>Yuran Fernandes</t>
  </si>
  <si>
    <t>Christophe Nduwarugira</t>
  </si>
  <si>
    <t>AM</t>
  </si>
  <si>
    <t>LB</t>
  </si>
  <si>
    <t>CB</t>
  </si>
  <si>
    <t>90s</t>
  </si>
  <si>
    <t>Goals/90s</t>
  </si>
  <si>
    <t>Assist/90s</t>
  </si>
  <si>
    <t>A B</t>
  </si>
  <si>
    <t>Alex Martins</t>
  </si>
  <si>
    <t>Gustavo Tocantins</t>
  </si>
  <si>
    <t>Dalberto</t>
  </si>
  <si>
    <t>Alexsandro</t>
  </si>
  <si>
    <t>SoT/90s</t>
  </si>
  <si>
    <t>Team</t>
  </si>
  <si>
    <t>Nat</t>
  </si>
  <si>
    <t>Age</t>
  </si>
  <si>
    <t>App</t>
  </si>
  <si>
    <t>Total Minutes</t>
  </si>
  <si>
    <t>Shot/Game</t>
  </si>
  <si>
    <t>S. Dribble %</t>
  </si>
  <si>
    <t>Persib Bandung</t>
  </si>
  <si>
    <t>Indonesia</t>
  </si>
  <si>
    <t>Borneo FC Samarinda</t>
  </si>
  <si>
    <t>Argentina</t>
  </si>
  <si>
    <t>Persija Jakarta</t>
  </si>
  <si>
    <t>Brazil</t>
  </si>
  <si>
    <t>PSS Sleman</t>
  </si>
  <si>
    <t>Arema FC</t>
  </si>
  <si>
    <t>PSBS Biak</t>
  </si>
  <si>
    <t>Lulinha</t>
  </si>
  <si>
    <t>Madura United FC</t>
  </si>
  <si>
    <t>LW</t>
  </si>
  <si>
    <t>Wilian Marcilio</t>
  </si>
  <si>
    <t>Bruno Moreira</t>
  </si>
  <si>
    <t>Persebaya Surabaya</t>
  </si>
  <si>
    <t>Moussa Sidibé</t>
  </si>
  <si>
    <t>Persis Solo</t>
  </si>
  <si>
    <t>Mali</t>
  </si>
  <si>
    <t>Egy Maulana Vikri</t>
  </si>
  <si>
    <t>Dewa United FC</t>
  </si>
  <si>
    <t>Nermin Haljeta</t>
  </si>
  <si>
    <t>PSM Makassar</t>
  </si>
  <si>
    <t>Slovenia</t>
  </si>
  <si>
    <t>LW, ST</t>
  </si>
  <si>
    <t>Privat Mbarga</t>
  </si>
  <si>
    <t>Bali United FC</t>
  </si>
  <si>
    <t>Cambodia</t>
  </si>
  <si>
    <t>LW, RW</t>
  </si>
  <si>
    <t>Charles Lokolingoy</t>
  </si>
  <si>
    <t>Australia</t>
  </si>
  <si>
    <t>Acc Pass %</t>
  </si>
  <si>
    <t>Acc Long Ball</t>
  </si>
  <si>
    <t>Acc Cross Game %</t>
  </si>
  <si>
    <t>Total Duels %</t>
  </si>
  <si>
    <t>Aerial Won %</t>
  </si>
  <si>
    <t>Malut United FC</t>
  </si>
  <si>
    <t>Spain</t>
  </si>
  <si>
    <t>Mexico</t>
  </si>
  <si>
    <t>PSIM Yogyakarta</t>
  </si>
  <si>
    <t>Portugal</t>
  </si>
  <si>
    <t>Alexis Messidoro</t>
  </si>
  <si>
    <t>CM, DM</t>
  </si>
  <si>
    <t>Rosembergne da Silva</t>
  </si>
  <si>
    <t>CM, RW</t>
  </si>
  <si>
    <t>Yakob Sayuri</t>
  </si>
  <si>
    <t>LM, RM</t>
  </si>
  <si>
    <t>1.8</t>
  </si>
  <si>
    <t>Cape Verde</t>
  </si>
  <si>
    <t>Burundi</t>
  </si>
  <si>
    <t>Pablo Argañaraz</t>
  </si>
  <si>
    <t>Diego Martínez</t>
  </si>
  <si>
    <t>Paraguay</t>
  </si>
  <si>
    <t>Flávio Silva</t>
  </si>
  <si>
    <t>Guinea-Bissau</t>
  </si>
  <si>
    <t>Ramiro Fergonzi</t>
  </si>
  <si>
    <t>Persik Kediri</t>
  </si>
  <si>
    <t>Goal/90s</t>
  </si>
  <si>
    <t>Marios Ogboe</t>
  </si>
  <si>
    <t>Irfan Jaya</t>
  </si>
  <si>
    <t>David Da Silva</t>
  </si>
  <si>
    <t>Septian Bagaskara</t>
  </si>
  <si>
    <t>Ryo Matsumura</t>
  </si>
  <si>
    <t>Léo Gaúcho</t>
  </si>
  <si>
    <t>Ciro Alves</t>
  </si>
  <si>
    <t>Stefano Lilipaly</t>
  </si>
  <si>
    <t>Muhammad Rahmat</t>
  </si>
  <si>
    <t>Cornelius Stewart</t>
  </si>
  <si>
    <t>Matheus Pato</t>
  </si>
  <si>
    <t>Nicolao Dumitru</t>
  </si>
  <si>
    <t>Rahmat Arjuna Reski</t>
  </si>
  <si>
    <t>Youssef Ezzejjari</t>
  </si>
  <si>
    <t>Salim Akbar Tuharea</t>
  </si>
  <si>
    <t>Habibi Abdul Jusuf</t>
  </si>
  <si>
    <t>Everton</t>
  </si>
  <si>
    <t>Septian David Maulana</t>
  </si>
  <si>
    <t>Abdallah Sudi</t>
  </si>
  <si>
    <t>Ramadhan Sananta</t>
  </si>
  <si>
    <t>Marko Šimić</t>
  </si>
  <si>
    <t>Jorge Correa</t>
  </si>
  <si>
    <t>Taisei Marukawa</t>
  </si>
  <si>
    <t>Majed Osman</t>
  </si>
  <si>
    <t>Malik Risaldi</t>
  </si>
  <si>
    <t>Riyatno Abiyoso</t>
  </si>
  <si>
    <t>ST, LW</t>
  </si>
  <si>
    <t>ST, LW, RW</t>
  </si>
  <si>
    <t>RW, AM</t>
  </si>
  <si>
    <t>Lucas Morelatto</t>
  </si>
  <si>
    <t>Williams Lugo</t>
  </si>
  <si>
    <t>Mohammed Rashid</t>
  </si>
  <si>
    <t>Rayhan Hannan</t>
  </si>
  <si>
    <t>Iran Junior</t>
  </si>
  <si>
    <t>AM, CM</t>
  </si>
  <si>
    <t>CM</t>
  </si>
  <si>
    <t>Yance Sayuri</t>
  </si>
  <si>
    <t>Gustavo França</t>
  </si>
  <si>
    <t>Aloisio Neto</t>
  </si>
  <si>
    <t>LB, RB</t>
  </si>
  <si>
    <t>S. Dribble/Game</t>
  </si>
  <si>
    <t xml:space="preserve">Alex </t>
  </si>
  <si>
    <t>Persita Tangerang</t>
  </si>
  <si>
    <t>Greece</t>
  </si>
  <si>
    <t>Japan</t>
  </si>
  <si>
    <t>Semen Padang FC</t>
  </si>
  <si>
    <t>Saint Vincent and the Grenadines</t>
  </si>
  <si>
    <t>Italy</t>
  </si>
  <si>
    <t>PSIS Semarang</t>
  </si>
  <si>
    <t>Croatia</t>
  </si>
  <si>
    <t>Lebanon</t>
  </si>
  <si>
    <t>Andi Irfan</t>
  </si>
  <si>
    <t>Murilo</t>
  </si>
  <si>
    <t>PS Barito Putera</t>
  </si>
  <si>
    <t>Hokky Caraka</t>
  </si>
  <si>
    <t>Firman Juliansyah</t>
  </si>
  <si>
    <t>Eksel Runtukahu</t>
  </si>
  <si>
    <t>Dedik Setiawan</t>
  </si>
  <si>
    <t>Abdul Rahman</t>
  </si>
  <si>
    <t>Marcelo Cirino</t>
  </si>
  <si>
    <t>ST, RW</t>
  </si>
  <si>
    <t>Gala Pagamo</t>
  </si>
  <si>
    <t>Ahmad Nur Hardianto</t>
  </si>
  <si>
    <t>Ryan Kurnia</t>
  </si>
  <si>
    <t>Adriano Castanheira</t>
  </si>
  <si>
    <t>Jeam Kelly Sroyer</t>
  </si>
  <si>
    <t>Ezra Walian</t>
  </si>
  <si>
    <t>Terens Puhiri</t>
  </si>
  <si>
    <t>Yardan Yafi</t>
  </si>
  <si>
    <t>Mohammad Khanafi</t>
  </si>
  <si>
    <t>Karim Rossi</t>
  </si>
  <si>
    <t>Switzerland</t>
  </si>
  <si>
    <t>Muhammad Rafli</t>
  </si>
  <si>
    <t>ST, RW, AM, CM</t>
  </si>
  <si>
    <t>Rifal Lastori</t>
  </si>
  <si>
    <t>Feby Eka Putra</t>
  </si>
  <si>
    <t>Paulo Gali</t>
  </si>
  <si>
    <t>East Timor</t>
  </si>
  <si>
    <t>RW, RM</t>
  </si>
  <si>
    <t>Rifqi Ray</t>
  </si>
  <si>
    <t>Witan Sulaeman</t>
  </si>
  <si>
    <t>Frets Butuan</t>
  </si>
  <si>
    <t>Irkham Mila</t>
  </si>
  <si>
    <t>Kasim Botan</t>
  </si>
  <si>
    <t>Beto</t>
  </si>
  <si>
    <t>Arkhan Putra Kaka</t>
  </si>
  <si>
    <t>Aji Kusuma</t>
  </si>
  <si>
    <t>Wildan Ramdhani</t>
  </si>
  <si>
    <t>Rizky Rizaldi Pora</t>
  </si>
  <si>
    <t>Althaf Alrizky</t>
  </si>
  <si>
    <t>Natanael Siringoringo</t>
  </si>
  <si>
    <t>Ricky Pratama</t>
  </si>
  <si>
    <t>Ahmad Nufiandani</t>
  </si>
  <si>
    <t>Irfan Jauhari</t>
  </si>
  <si>
    <t>Hugo Samir </t>
  </si>
  <si>
    <t>Ikhwan Ali Tanamal</t>
  </si>
  <si>
    <t>Yabes Roni Malaifani</t>
  </si>
  <si>
    <t>Ricky Cawor</t>
  </si>
  <si>
    <t>Hanis Saghara Putra</t>
  </si>
  <si>
    <t>Jack Brown</t>
  </si>
  <si>
    <t>Venezuela</t>
  </si>
  <si>
    <t>Palestine</t>
  </si>
  <si>
    <t>Sho Yamamoto</t>
  </si>
  <si>
    <t>Daisuke Sakai</t>
  </si>
  <si>
    <t xml:space="preserve">LM </t>
  </si>
  <si>
    <t>Victor Dethan</t>
  </si>
  <si>
    <t>RM</t>
  </si>
  <si>
    <t>Pablo Oliveira</t>
  </si>
  <si>
    <t>Maciej Gajos</t>
  </si>
  <si>
    <t>Poland</t>
  </si>
  <si>
    <t>AM, CM, DM</t>
  </si>
  <si>
    <t>Lévy Madinda</t>
  </si>
  <si>
    <t>Gabon</t>
  </si>
  <si>
    <t>Arkhan Fikri</t>
  </si>
  <si>
    <t>Ricky Kambuaya</t>
  </si>
  <si>
    <t>Mitsuru Maruoka</t>
  </si>
  <si>
    <t>Latyr Fall</t>
  </si>
  <si>
    <t>Senegal</t>
  </si>
  <si>
    <t>Zanadin Fariz</t>
  </si>
  <si>
    <t>Fransiskus Alesandro</t>
  </si>
  <si>
    <t>Ridho Syuhada</t>
  </si>
  <si>
    <t>PSIS  Semarang</t>
  </si>
  <si>
    <t>Adam Alis Setyano</t>
  </si>
  <si>
    <t>Hanif Abdurrauf Sjahbandi</t>
  </si>
  <si>
    <t>CM, DM, CB</t>
  </si>
  <si>
    <t>Tri Setiawan</t>
  </si>
  <si>
    <t>Alfeandra Dewangga</t>
  </si>
  <si>
    <t>Betinho</t>
  </si>
  <si>
    <t>Marc Klok</t>
  </si>
  <si>
    <t>Muhammad Tahir</t>
  </si>
  <si>
    <t>Rizky Eka Pratama</t>
  </si>
  <si>
    <t>LM, RM, RW</t>
  </si>
  <si>
    <t>Kei Hirose</t>
  </si>
  <si>
    <t>Jordy Wehrmann</t>
  </si>
  <si>
    <t>Netherlands</t>
  </si>
  <si>
    <t>Takuya Matsunaga</t>
  </si>
  <si>
    <t>Ryohei Michibuchi</t>
  </si>
  <si>
    <t>AM, CM, RM</t>
  </si>
  <si>
    <t>Rosad Setiawan</t>
  </si>
  <si>
    <t>Bayu Otto</t>
  </si>
  <si>
    <t>Firza Andika</t>
  </si>
  <si>
    <t>LM, LB</t>
  </si>
  <si>
    <t>Kenzo Nambu</t>
  </si>
  <si>
    <t>Muhammad Badrian Ilham</t>
  </si>
  <si>
    <t>Jajá</t>
  </si>
  <si>
    <t>Toni Firmansyah</t>
  </si>
  <si>
    <t>Jonata Machado</t>
  </si>
  <si>
    <t>Shin-yeong Bae</t>
  </si>
  <si>
    <t>South Korea</t>
  </si>
  <si>
    <t>Riko Simanjuntak</t>
  </si>
  <si>
    <t>Ricki Ariansyah</t>
  </si>
  <si>
    <t>Wbeymar Angulo</t>
  </si>
  <si>
    <t>Armenia</t>
  </si>
  <si>
    <t>Julián Guevara Muñoz</t>
  </si>
  <si>
    <t>Colombia</t>
  </si>
  <si>
    <t>Ramón Bueno</t>
  </si>
  <si>
    <t>Rivaldo Enero</t>
  </si>
  <si>
    <t>Fane Ousmane</t>
  </si>
  <si>
    <t>France</t>
  </si>
  <si>
    <t>Rohit Chand</t>
  </si>
  <si>
    <t>Nepal</t>
  </si>
  <si>
    <t>Ananda Raehan Alief</t>
  </si>
  <si>
    <t>Todd Rivaldo Ferre</t>
  </si>
  <si>
    <t>LW, RW, AM, CM</t>
  </si>
  <si>
    <t>Rifky Dwi Septiawan</t>
  </si>
  <si>
    <t>Manahati Lestusen</t>
  </si>
  <si>
    <t>Akbar Tanjung</t>
  </si>
  <si>
    <t>Adi Eko Jayanto</t>
  </si>
  <si>
    <t>Syahrian Abimanyu</t>
  </si>
  <si>
    <t>Alwi Slamat</t>
  </si>
  <si>
    <t>I Kadek Agung Widnyana</t>
  </si>
  <si>
    <t>Brandon Wilson</t>
  </si>
  <si>
    <t>Wahyudi Hamisi</t>
  </si>
  <si>
    <t>Ripal Wahyudi</t>
  </si>
  <si>
    <t>Sutanto Tan</t>
  </si>
  <si>
    <t>Rio Fahmi</t>
  </si>
  <si>
    <t>RM, RB</t>
  </si>
  <si>
    <t>Tegar Infantri</t>
  </si>
  <si>
    <t>Gilson Costa</t>
  </si>
  <si>
    <t>Paulo Sitanggang</t>
  </si>
  <si>
    <t>Mateo Kocijan</t>
  </si>
  <si>
    <t>CM, CB</t>
  </si>
  <si>
    <t>Jayus Hariono</t>
  </si>
  <si>
    <t>Boubakary Diarra</t>
  </si>
  <si>
    <t>Sidik Saimima</t>
  </si>
  <si>
    <t>Muhammad Faqih Maulana</t>
  </si>
  <si>
    <t>LM</t>
  </si>
  <si>
    <t>Muhammad Kamal</t>
  </si>
  <si>
    <t>Samuel Balinsa</t>
  </si>
  <si>
    <t>Ilhamsyah</t>
  </si>
  <si>
    <t>Robi Darwis</t>
  </si>
  <si>
    <t>Fahreza Sudin</t>
  </si>
  <si>
    <t>Julián Velázquez</t>
  </si>
  <si>
    <t>Cleberson</t>
  </si>
  <si>
    <t>Ryuji Utomo</t>
  </si>
  <si>
    <t>Ronaldo</t>
  </si>
  <si>
    <t>Nick Kuipers</t>
  </si>
  <si>
    <t>Tin Martić</t>
  </si>
  <si>
    <t xml:space="preserve">CB, RB </t>
  </si>
  <si>
    <t>Dominikus Dion</t>
  </si>
  <si>
    <t>RB</t>
  </si>
  <si>
    <t>Gabriel Furtado</t>
  </si>
  <si>
    <t>Risto Mitrevski</t>
  </si>
  <si>
    <t>North Macedonia</t>
  </si>
  <si>
    <t>Chechu Meneses</t>
  </si>
  <si>
    <t>Javlon Guseynov</t>
  </si>
  <si>
    <t>Uzbekistan</t>
  </si>
  <si>
    <t>Thales</t>
  </si>
  <si>
    <t>Pedro Monteiro</t>
  </si>
  <si>
    <t>Joao Vitor Ferrari Silva</t>
  </si>
  <si>
    <t>Lucas Baretto Da Silva</t>
  </si>
  <si>
    <t>Vava Mario Yagalo</t>
  </si>
  <si>
    <t>Riyan Ardiansyah</t>
  </si>
  <si>
    <t>Al Hamra Hehanusa</t>
  </si>
  <si>
    <t>Brendon Lucas</t>
  </si>
  <si>
    <t>Ângelo Meneses</t>
  </si>
  <si>
    <t>Rizky Ridho</t>
  </si>
  <si>
    <t>CB, LB, RB</t>
  </si>
  <si>
    <t>Wahyu Prasetyo</t>
  </si>
  <si>
    <t>Fabiano Beltrame</t>
  </si>
  <si>
    <t>Marckho Merauje</t>
  </si>
  <si>
    <t>Yusuf Meilana</t>
  </si>
  <si>
    <t>Edo Febriansyah</t>
  </si>
  <si>
    <t>Altariq Ballah</t>
  </si>
  <si>
    <t>Ondřej Kúdela</t>
  </si>
  <si>
    <t>Czechia</t>
  </si>
  <si>
    <t>Fachrudin Wahyudi Aryanto</t>
  </si>
  <si>
    <t>Syahrul Lasinari</t>
  </si>
  <si>
    <t>Taufik Hidayat</t>
  </si>
  <si>
    <t>Muhammad Toha</t>
  </si>
  <si>
    <t>Bayu Setiawan</t>
  </si>
  <si>
    <t>Eky Taufik Febriyanto</t>
  </si>
  <si>
    <t>Novri Setiawan</t>
  </si>
  <si>
    <t>Kevin Gomes</t>
  </si>
  <si>
    <t>LB, CB</t>
  </si>
  <si>
    <t>Muhamad Firly</t>
  </si>
  <si>
    <t>Fajar Fathur Rahman</t>
  </si>
  <si>
    <t>Ricky Fajrin Saputra</t>
  </si>
  <si>
    <t>Mario Jardel</t>
  </si>
  <si>
    <t>Febriato Uopmabin</t>
  </si>
  <si>
    <t>Muhammad Ferarri</t>
  </si>
  <si>
    <t>Slavko Damjanović</t>
  </si>
  <si>
    <t>Montenegro</t>
  </si>
  <si>
    <t>Elias Dolah</t>
  </si>
  <si>
    <t>Thailand</t>
  </si>
  <si>
    <t>Arief Catur</t>
  </si>
  <si>
    <t>Johan Alfarizi</t>
  </si>
  <si>
    <t>Rizky Dwi</t>
  </si>
  <si>
    <t>Giovani Numberi</t>
  </si>
  <si>
    <t>Hansamu Yama Pranata</t>
  </si>
  <si>
    <t>Dime Dimov</t>
  </si>
  <si>
    <t>Safrudin Tahar</t>
  </si>
  <si>
    <t>Leo Guntara</t>
  </si>
  <si>
    <t>Kadek Raditya</t>
  </si>
  <si>
    <t>Kiko</t>
  </si>
  <si>
    <t>Ardi Idrus</t>
  </si>
  <si>
    <t>Alfriyanto Nico</t>
  </si>
  <si>
    <t>Bo-kyung Choi</t>
  </si>
  <si>
    <t>Brian Fatari</t>
  </si>
  <si>
    <t>Ady Setiawan</t>
  </si>
  <si>
    <t>Ruxi</t>
  </si>
  <si>
    <t>Jaimerson</t>
  </si>
  <si>
    <t>Min-kyu Kim</t>
  </si>
  <si>
    <t>Kakang Rudianto</t>
  </si>
  <si>
    <t>Ahmad Nuri Fasya</t>
  </si>
  <si>
    <t>Eduardo Kunde</t>
  </si>
  <si>
    <t>Henhen Herdiana</t>
  </si>
  <si>
    <t>Andhika Wijaya</t>
  </si>
  <si>
    <t>Reva Adi Utama</t>
  </si>
  <si>
    <t>Achmad Figo</t>
  </si>
  <si>
    <t>Riswan Lauhim</t>
  </si>
  <si>
    <t>Abduh Lestaluhu</t>
  </si>
  <si>
    <t>Dede Sapari</t>
  </si>
  <si>
    <t>Dodi Alexvan Djin</t>
  </si>
  <si>
    <t>Ibrahim Sanjaya</t>
  </si>
  <si>
    <t>Ferian Rizki Maulana</t>
  </si>
  <si>
    <t>Koko Ari</t>
  </si>
  <si>
    <t>Aditiya Daffa</t>
  </si>
  <si>
    <t>Haykal Alhafiz</t>
  </si>
  <si>
    <t>Zalnando</t>
  </si>
  <si>
    <t>Bagas Kaffa</t>
  </si>
  <si>
    <t>Novan Sasongko</t>
  </si>
  <si>
    <t>Buyung Ismu Lessy</t>
  </si>
  <si>
    <t>LB, LM</t>
  </si>
  <si>
    <t>Errors Leading to Shot/90s</t>
  </si>
  <si>
    <t>Longball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</si>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</sst>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9"/>
      <color theme="1"/>
      <name val="Sofascore Sans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57-CD1B-4C79-819D-FD3FDA960BA0}">
  <dimension ref="A1:V11"/>
  <sheetViews>
    <sheetView workbookViewId="0">
      <selection activeCell="G20" sqref="G20"/>
    </sheetView>
  </sheetViews>
  <sheetFormatPr defaultRowHeight="14.5"/>
  <cols>
    <col min="1" max="1" width="23" bestFit="1" customWidth="1"/>
    <col min="6" max="6" width="10" bestFit="1" customWidth="1"/>
    <col min="8" max="8" width="18.7265625" bestFit="1" customWidth="1"/>
    <col min="10" max="10" width="14.81640625" bestFit="1" customWidth="1"/>
    <col min="11" max="11" width="15" bestFit="1" customWidth="1"/>
    <col min="12" max="12" width="15.54296875" bestFit="1" customWidth="1"/>
    <col min="13" max="13" width="21" bestFit="1" customWidth="1"/>
    <col min="14" max="14" width="19" bestFit="1" customWidth="1"/>
    <col min="15" max="15" width="16.81640625" bestFit="1" customWidth="1"/>
    <col min="16" max="16" width="20.26953125" bestFit="1" customWidth="1"/>
    <col min="17" max="17" width="21.54296875" bestFit="1" customWidth="1"/>
    <col min="19" max="19" width="11.7265625" bestFit="1" customWidth="1"/>
  </cols>
  <sheetData>
    <row r="1" spans="1:22">
      <c r="A1" t="s">
        <v>0</v>
      </c>
      <c r="B1" t="s">
        <v>1</v>
      </c>
      <c r="C1" t="s">
        <v>32</v>
      </c>
      <c r="D1" t="s">
        <v>2</v>
      </c>
      <c r="E1" t="s">
        <v>33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  <c r="Q1" t="s">
        <v>16</v>
      </c>
      <c r="U1" t="s">
        <v>14</v>
      </c>
      <c r="V1" t="s">
        <v>13</v>
      </c>
    </row>
    <row r="2" spans="1:22">
      <c r="A2" t="s">
        <v>17</v>
      </c>
      <c r="B2" t="s">
        <v>18</v>
      </c>
      <c r="C2" s="2">
        <v>21.9</v>
      </c>
      <c r="D2">
        <v>6</v>
      </c>
      <c r="E2" s="1">
        <f>D2/C2</f>
        <v>0.27397260273972607</v>
      </c>
      <c r="F2">
        <v>0.4</v>
      </c>
      <c r="G2">
        <v>3</v>
      </c>
      <c r="H2">
        <v>2.8</v>
      </c>
      <c r="I2">
        <v>0.9</v>
      </c>
      <c r="J2">
        <v>17.7</v>
      </c>
      <c r="K2">
        <v>1</v>
      </c>
      <c r="L2">
        <v>1</v>
      </c>
      <c r="M2">
        <v>3.1</v>
      </c>
      <c r="N2">
        <v>0.9</v>
      </c>
      <c r="O2">
        <v>0.4</v>
      </c>
      <c r="P2">
        <v>0.2</v>
      </c>
      <c r="Q2">
        <v>0.5</v>
      </c>
      <c r="U2">
        <v>5.5</v>
      </c>
      <c r="V2">
        <v>2</v>
      </c>
    </row>
    <row r="3" spans="1:22">
      <c r="A3" t="s">
        <v>19</v>
      </c>
      <c r="B3" t="s">
        <v>18</v>
      </c>
      <c r="C3">
        <v>33</v>
      </c>
      <c r="D3">
        <v>9</v>
      </c>
      <c r="E3" s="1">
        <f t="shared" ref="E3:E11" si="0">D3/C3</f>
        <v>0.27272727272727271</v>
      </c>
      <c r="F3">
        <v>1</v>
      </c>
      <c r="G3">
        <v>12</v>
      </c>
      <c r="H3">
        <v>4.8</v>
      </c>
      <c r="I3">
        <v>2.6</v>
      </c>
      <c r="J3">
        <v>26.6</v>
      </c>
      <c r="K3">
        <v>1.2</v>
      </c>
      <c r="L3">
        <v>2.2000000000000002</v>
      </c>
      <c r="M3">
        <v>4</v>
      </c>
      <c r="N3">
        <v>1</v>
      </c>
      <c r="O3">
        <v>0.5</v>
      </c>
      <c r="P3">
        <v>0.8</v>
      </c>
      <c r="Q3">
        <v>1.2</v>
      </c>
      <c r="U3">
        <v>8.6999999999999993</v>
      </c>
      <c r="V3">
        <v>9</v>
      </c>
    </row>
    <row r="4" spans="1:22">
      <c r="A4" t="s">
        <v>20</v>
      </c>
      <c r="B4" t="s">
        <v>21</v>
      </c>
      <c r="C4">
        <v>28</v>
      </c>
      <c r="D4">
        <v>18</v>
      </c>
      <c r="E4" s="1">
        <f t="shared" si="0"/>
        <v>0.6428571428571429</v>
      </c>
      <c r="F4">
        <v>1.2</v>
      </c>
      <c r="G4">
        <v>0</v>
      </c>
      <c r="H4">
        <v>2.4</v>
      </c>
      <c r="I4">
        <v>0.6</v>
      </c>
      <c r="J4">
        <v>10.199999999999999</v>
      </c>
      <c r="K4">
        <v>0.3</v>
      </c>
      <c r="L4">
        <v>0.1</v>
      </c>
      <c r="M4">
        <v>2</v>
      </c>
      <c r="N4">
        <v>0.3</v>
      </c>
      <c r="O4">
        <v>0.5</v>
      </c>
      <c r="P4">
        <v>1.7</v>
      </c>
      <c r="Q4">
        <v>1.9</v>
      </c>
      <c r="U4">
        <v>7.3</v>
      </c>
      <c r="V4">
        <v>17</v>
      </c>
    </row>
    <row r="5" spans="1:22">
      <c r="A5" t="s">
        <v>22</v>
      </c>
      <c r="B5" t="s">
        <v>29</v>
      </c>
      <c r="C5">
        <v>30.8</v>
      </c>
      <c r="D5">
        <v>18</v>
      </c>
      <c r="E5" s="1">
        <f t="shared" si="0"/>
        <v>0.58441558441558439</v>
      </c>
      <c r="F5">
        <v>1.1000000000000001</v>
      </c>
      <c r="G5">
        <v>5</v>
      </c>
      <c r="H5">
        <v>1.6</v>
      </c>
      <c r="I5">
        <v>1.3</v>
      </c>
      <c r="J5">
        <v>19.7</v>
      </c>
      <c r="K5">
        <v>1</v>
      </c>
      <c r="L5">
        <v>0.5</v>
      </c>
      <c r="M5">
        <v>3.1</v>
      </c>
      <c r="N5">
        <v>0.9</v>
      </c>
      <c r="O5">
        <v>0.4</v>
      </c>
      <c r="P5">
        <v>0.8</v>
      </c>
      <c r="Q5">
        <v>0.9</v>
      </c>
      <c r="U5">
        <v>5.8</v>
      </c>
      <c r="V5">
        <v>8</v>
      </c>
    </row>
    <row r="6" spans="1:22">
      <c r="A6" t="s">
        <v>23</v>
      </c>
      <c r="B6" t="s">
        <v>29</v>
      </c>
      <c r="C6">
        <v>29</v>
      </c>
      <c r="D6">
        <v>8</v>
      </c>
      <c r="E6" s="1">
        <f t="shared" si="0"/>
        <v>0.27586206896551724</v>
      </c>
      <c r="F6">
        <v>0.9</v>
      </c>
      <c r="G6">
        <v>4</v>
      </c>
      <c r="H6">
        <v>2.2999999999999998</v>
      </c>
      <c r="I6">
        <v>2</v>
      </c>
      <c r="J6">
        <v>24.1</v>
      </c>
      <c r="K6">
        <v>2.2999999999999998</v>
      </c>
      <c r="L6">
        <v>0.7</v>
      </c>
      <c r="M6">
        <v>4.0999999999999996</v>
      </c>
      <c r="N6">
        <v>0.8</v>
      </c>
      <c r="O6">
        <v>0.1</v>
      </c>
      <c r="P6">
        <v>0.3</v>
      </c>
      <c r="Q6">
        <v>1.2</v>
      </c>
      <c r="U6">
        <v>6.6</v>
      </c>
      <c r="V6">
        <v>8</v>
      </c>
    </row>
    <row r="7" spans="1:22">
      <c r="A7" t="s">
        <v>24</v>
      </c>
      <c r="B7" t="s">
        <v>29</v>
      </c>
      <c r="C7">
        <v>28</v>
      </c>
      <c r="D7">
        <v>9</v>
      </c>
      <c r="E7" s="1">
        <f t="shared" si="0"/>
        <v>0.32142857142857145</v>
      </c>
      <c r="F7">
        <v>0.9</v>
      </c>
      <c r="G7">
        <v>5</v>
      </c>
      <c r="H7">
        <v>1.6</v>
      </c>
      <c r="I7">
        <v>2.1</v>
      </c>
      <c r="J7">
        <v>39.1</v>
      </c>
      <c r="K7">
        <v>3.9</v>
      </c>
      <c r="L7">
        <v>0.8</v>
      </c>
      <c r="M7">
        <v>5</v>
      </c>
      <c r="N7">
        <v>0.5</v>
      </c>
      <c r="O7">
        <v>0.3</v>
      </c>
      <c r="P7">
        <v>0.4</v>
      </c>
      <c r="Q7">
        <v>0.6</v>
      </c>
      <c r="U7">
        <v>6.1</v>
      </c>
      <c r="V7">
        <v>5</v>
      </c>
    </row>
    <row r="8" spans="1:22">
      <c r="A8" t="s">
        <v>25</v>
      </c>
      <c r="B8" t="s">
        <v>30</v>
      </c>
      <c r="C8" s="3">
        <v>12</v>
      </c>
      <c r="D8">
        <v>0</v>
      </c>
      <c r="E8" s="1">
        <f t="shared" si="0"/>
        <v>0</v>
      </c>
      <c r="F8">
        <v>0.05</v>
      </c>
      <c r="G8">
        <v>0</v>
      </c>
      <c r="H8">
        <v>0.3</v>
      </c>
      <c r="I8">
        <v>0.3</v>
      </c>
      <c r="J8">
        <v>14.5</v>
      </c>
      <c r="K8">
        <v>1.3</v>
      </c>
      <c r="L8">
        <v>0.4</v>
      </c>
      <c r="M8">
        <v>5.3</v>
      </c>
      <c r="N8">
        <v>2.8</v>
      </c>
      <c r="O8">
        <v>1.3</v>
      </c>
      <c r="P8">
        <v>0.6</v>
      </c>
      <c r="Q8">
        <v>1.2</v>
      </c>
      <c r="U8">
        <v>3.8</v>
      </c>
      <c r="V8">
        <v>3</v>
      </c>
    </row>
    <row r="9" spans="1:22">
      <c r="A9" t="s">
        <v>26</v>
      </c>
      <c r="B9" t="s">
        <v>30</v>
      </c>
      <c r="C9">
        <v>31</v>
      </c>
      <c r="D9">
        <v>0</v>
      </c>
      <c r="E9" s="1">
        <f t="shared" si="0"/>
        <v>0</v>
      </c>
      <c r="F9">
        <v>0.2</v>
      </c>
      <c r="G9">
        <v>7</v>
      </c>
      <c r="H9">
        <v>2.8</v>
      </c>
      <c r="I9">
        <v>2.2000000000000002</v>
      </c>
      <c r="J9">
        <v>21.2</v>
      </c>
      <c r="K9">
        <v>2.6</v>
      </c>
      <c r="L9">
        <v>1.9</v>
      </c>
      <c r="M9">
        <v>8.1</v>
      </c>
      <c r="N9">
        <v>3.1</v>
      </c>
      <c r="O9">
        <v>1.7</v>
      </c>
      <c r="P9">
        <v>0.8</v>
      </c>
      <c r="Q9">
        <v>1.3</v>
      </c>
      <c r="U9">
        <v>7.8</v>
      </c>
      <c r="V9">
        <v>8</v>
      </c>
    </row>
    <row r="10" spans="1:22">
      <c r="A10" t="s">
        <v>27</v>
      </c>
      <c r="B10" t="s">
        <v>31</v>
      </c>
      <c r="C10">
        <v>23</v>
      </c>
      <c r="D10">
        <v>4</v>
      </c>
      <c r="E10" s="1">
        <f t="shared" si="0"/>
        <v>0.17391304347826086</v>
      </c>
      <c r="F10">
        <v>0.3</v>
      </c>
      <c r="G10">
        <v>3</v>
      </c>
      <c r="H10">
        <v>0.3</v>
      </c>
      <c r="I10">
        <v>0.3</v>
      </c>
      <c r="J10">
        <v>19.600000000000001</v>
      </c>
      <c r="K10">
        <v>2.6</v>
      </c>
      <c r="L10">
        <v>0.04</v>
      </c>
      <c r="M10">
        <v>11.2</v>
      </c>
      <c r="N10">
        <v>2.2999999999999998</v>
      </c>
      <c r="O10">
        <v>2.7</v>
      </c>
      <c r="P10">
        <v>3.7</v>
      </c>
      <c r="Q10">
        <v>1.4</v>
      </c>
      <c r="U10">
        <v>8.1999999999999993</v>
      </c>
      <c r="V10">
        <v>15</v>
      </c>
    </row>
    <row r="11" spans="1:22">
      <c r="A11" t="s">
        <v>28</v>
      </c>
      <c r="B11" t="s">
        <v>31</v>
      </c>
      <c r="C11">
        <v>33</v>
      </c>
      <c r="D11">
        <v>2</v>
      </c>
      <c r="E11" s="1">
        <f t="shared" si="0"/>
        <v>6.0606060606060608E-2</v>
      </c>
      <c r="F11">
        <v>0.2</v>
      </c>
      <c r="G11">
        <v>1</v>
      </c>
      <c r="H11">
        <v>0.2</v>
      </c>
      <c r="I11">
        <v>0.3</v>
      </c>
      <c r="J11">
        <v>48.9</v>
      </c>
      <c r="K11">
        <v>5.2</v>
      </c>
      <c r="L11">
        <v>0.3</v>
      </c>
      <c r="M11">
        <v>8.5</v>
      </c>
      <c r="N11">
        <v>1.6</v>
      </c>
      <c r="O11">
        <v>2.2000000000000002</v>
      </c>
      <c r="P11">
        <v>1.4</v>
      </c>
      <c r="Q11">
        <v>1</v>
      </c>
      <c r="U11">
        <v>3.9</v>
      </c>
      <c r="V1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4AB5-4390-4C81-BEE5-BC165BA30F2C}">
  <dimension ref="A1:R12"/>
  <sheetViews>
    <sheetView zoomScale="90" zoomScaleNormal="90" workbookViewId="0">
      <selection activeCell="J16" sqref="J16"/>
    </sheetView>
  </sheetViews>
  <sheetFormatPr defaultRowHeight="14.5"/>
  <cols>
    <col min="1" max="1" width="20.453125" bestFit="1" customWidth="1"/>
  </cols>
  <sheetData>
    <row r="1" spans="1:18">
      <c r="A1" t="s">
        <v>0</v>
      </c>
      <c r="B1" t="s">
        <v>1</v>
      </c>
      <c r="C1" t="s">
        <v>104</v>
      </c>
      <c r="D1" t="s">
        <v>46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22</v>
      </c>
      <c r="B2" t="s">
        <v>29</v>
      </c>
      <c r="C2">
        <v>0.58441558441558439</v>
      </c>
      <c r="D2">
        <v>2.1</v>
      </c>
      <c r="E2">
        <v>1.1000000000000001</v>
      </c>
      <c r="F2">
        <v>5</v>
      </c>
      <c r="G2">
        <v>1.6</v>
      </c>
      <c r="H2">
        <v>1.3</v>
      </c>
      <c r="I2">
        <v>19.7</v>
      </c>
      <c r="J2">
        <v>1</v>
      </c>
      <c r="K2">
        <v>0.5</v>
      </c>
      <c r="L2">
        <v>3.1</v>
      </c>
      <c r="M2">
        <v>0.9</v>
      </c>
      <c r="N2">
        <v>0.4</v>
      </c>
      <c r="O2">
        <v>8</v>
      </c>
      <c r="P2">
        <v>5.8</v>
      </c>
      <c r="Q2">
        <v>0.8</v>
      </c>
      <c r="R2">
        <v>0.9</v>
      </c>
    </row>
    <row r="3" spans="1:18">
      <c r="A3" t="s">
        <v>23</v>
      </c>
      <c r="B3" t="s">
        <v>29</v>
      </c>
      <c r="C3">
        <v>0.27586206896551724</v>
      </c>
      <c r="D3">
        <v>2.1</v>
      </c>
      <c r="E3">
        <v>0.9</v>
      </c>
      <c r="F3">
        <v>4</v>
      </c>
      <c r="G3">
        <v>2.2999999999999998</v>
      </c>
      <c r="H3">
        <v>2</v>
      </c>
      <c r="I3">
        <v>24.1</v>
      </c>
      <c r="J3">
        <v>2.2999999999999998</v>
      </c>
      <c r="K3">
        <v>0.7</v>
      </c>
      <c r="L3">
        <v>4.0999999999999996</v>
      </c>
      <c r="M3">
        <v>0.8</v>
      </c>
      <c r="N3">
        <v>0.1</v>
      </c>
      <c r="O3">
        <v>8</v>
      </c>
      <c r="P3">
        <v>6.6</v>
      </c>
      <c r="Q3">
        <v>0.3</v>
      </c>
      <c r="R3">
        <v>1.2</v>
      </c>
    </row>
    <row r="4" spans="1:18">
      <c r="A4" t="s">
        <v>24</v>
      </c>
      <c r="B4" t="s">
        <v>29</v>
      </c>
      <c r="C4">
        <v>0.32142857142857145</v>
      </c>
      <c r="D4">
        <v>2.2999999999999998</v>
      </c>
      <c r="E4">
        <v>0.9</v>
      </c>
      <c r="F4">
        <v>5</v>
      </c>
      <c r="G4">
        <v>1.6</v>
      </c>
      <c r="H4">
        <v>2.1</v>
      </c>
      <c r="I4">
        <v>39.1</v>
      </c>
      <c r="J4">
        <v>3.9</v>
      </c>
      <c r="K4">
        <v>0.8</v>
      </c>
      <c r="L4">
        <v>5</v>
      </c>
      <c r="M4">
        <v>0.5</v>
      </c>
      <c r="N4">
        <v>0.3</v>
      </c>
      <c r="O4">
        <v>5</v>
      </c>
      <c r="P4">
        <v>6.1</v>
      </c>
      <c r="Q4">
        <v>0.4</v>
      </c>
      <c r="R4">
        <v>0.6</v>
      </c>
    </row>
    <row r="5" spans="1:18">
      <c r="A5" t="s">
        <v>88</v>
      </c>
      <c r="B5" t="s">
        <v>89</v>
      </c>
      <c r="C5">
        <v>0.2</v>
      </c>
      <c r="D5">
        <v>1.8</v>
      </c>
      <c r="E5">
        <v>0.6</v>
      </c>
      <c r="F5">
        <v>8</v>
      </c>
      <c r="G5">
        <v>2.4</v>
      </c>
      <c r="H5" s="7" t="s">
        <v>94</v>
      </c>
      <c r="I5">
        <v>53.4</v>
      </c>
      <c r="J5">
        <v>2.7</v>
      </c>
      <c r="K5">
        <v>0.5</v>
      </c>
      <c r="L5">
        <v>6.4</v>
      </c>
      <c r="M5">
        <v>1.6</v>
      </c>
      <c r="N5">
        <v>0.2</v>
      </c>
      <c r="O5">
        <v>17</v>
      </c>
      <c r="P5">
        <v>7.5</v>
      </c>
      <c r="Q5">
        <v>0.2</v>
      </c>
      <c r="R5">
        <v>0.8</v>
      </c>
    </row>
    <row r="6" spans="1:18">
      <c r="A6" t="s">
        <v>90</v>
      </c>
      <c r="B6" t="s">
        <v>91</v>
      </c>
      <c r="C6">
        <v>0.1532567049808429</v>
      </c>
      <c r="D6">
        <v>2.2999999999999998</v>
      </c>
      <c r="E6">
        <v>0.6</v>
      </c>
      <c r="F6">
        <v>2</v>
      </c>
      <c r="G6">
        <v>3.4</v>
      </c>
      <c r="H6">
        <v>1.3</v>
      </c>
      <c r="I6">
        <v>30.1</v>
      </c>
      <c r="J6">
        <v>2</v>
      </c>
      <c r="K6">
        <v>0.6</v>
      </c>
      <c r="L6">
        <v>3.9</v>
      </c>
      <c r="M6">
        <v>0.7</v>
      </c>
      <c r="N6">
        <v>0.8</v>
      </c>
      <c r="O6">
        <v>8</v>
      </c>
      <c r="P6">
        <v>8.8000000000000007</v>
      </c>
      <c r="Q6">
        <v>0.8</v>
      </c>
      <c r="R6">
        <v>0.9</v>
      </c>
    </row>
    <row r="7" spans="1:18">
      <c r="A7" t="s">
        <v>92</v>
      </c>
      <c r="B7" t="s">
        <v>93</v>
      </c>
      <c r="C7">
        <v>0.37815126050420172</v>
      </c>
      <c r="D7">
        <v>2.6</v>
      </c>
      <c r="E7">
        <v>0.9</v>
      </c>
      <c r="F7">
        <v>4</v>
      </c>
      <c r="G7">
        <v>3</v>
      </c>
      <c r="H7">
        <v>1</v>
      </c>
      <c r="I7">
        <v>17.5</v>
      </c>
      <c r="J7">
        <v>1</v>
      </c>
      <c r="K7">
        <v>0.6</v>
      </c>
      <c r="L7">
        <v>5.4</v>
      </c>
      <c r="M7">
        <v>1.1000000000000001</v>
      </c>
      <c r="N7">
        <v>0.9</v>
      </c>
      <c r="O7">
        <v>10</v>
      </c>
      <c r="P7">
        <v>6.3</v>
      </c>
      <c r="Q7">
        <v>0.5</v>
      </c>
      <c r="R7">
        <v>1.1000000000000001</v>
      </c>
    </row>
    <row r="8" spans="1:18">
      <c r="A8" t="s">
        <v>134</v>
      </c>
      <c r="B8" t="s">
        <v>139</v>
      </c>
      <c r="C8">
        <v>0.30462579917262128</v>
      </c>
      <c r="D8">
        <v>2.2999999999999998</v>
      </c>
      <c r="E8">
        <v>0.9</v>
      </c>
      <c r="F8">
        <v>3</v>
      </c>
      <c r="G8">
        <v>3</v>
      </c>
      <c r="H8">
        <v>1.1000000000000001</v>
      </c>
      <c r="I8">
        <v>18.3</v>
      </c>
      <c r="J8">
        <v>1</v>
      </c>
      <c r="K8">
        <v>0.9</v>
      </c>
      <c r="L8">
        <v>3.8</v>
      </c>
      <c r="M8">
        <v>0.9</v>
      </c>
      <c r="N8">
        <v>0.5</v>
      </c>
      <c r="O8">
        <v>6</v>
      </c>
      <c r="P8">
        <v>8.1999999999999993</v>
      </c>
      <c r="Q8">
        <v>0.9</v>
      </c>
      <c r="R8">
        <v>1.3</v>
      </c>
    </row>
    <row r="9" spans="1:18">
      <c r="A9" t="s">
        <v>135</v>
      </c>
      <c r="B9" t="s">
        <v>29</v>
      </c>
      <c r="C9">
        <v>0.24988431281813972</v>
      </c>
      <c r="D9">
        <v>1.6</v>
      </c>
      <c r="E9">
        <v>0.5</v>
      </c>
      <c r="F9">
        <v>3</v>
      </c>
      <c r="G9">
        <v>2.8</v>
      </c>
      <c r="H9">
        <v>1.2</v>
      </c>
      <c r="I9">
        <v>24.7</v>
      </c>
      <c r="J9">
        <v>2</v>
      </c>
      <c r="K9">
        <v>0.3</v>
      </c>
      <c r="L9">
        <v>3.5</v>
      </c>
      <c r="M9">
        <v>1</v>
      </c>
      <c r="N9">
        <v>0.2</v>
      </c>
      <c r="O9">
        <v>8</v>
      </c>
      <c r="P9">
        <v>6.3</v>
      </c>
      <c r="Q9">
        <v>0.1</v>
      </c>
      <c r="R9">
        <v>0.9</v>
      </c>
    </row>
    <row r="10" spans="1:18">
      <c r="A10" t="s">
        <v>136</v>
      </c>
      <c r="B10" t="s">
        <v>89</v>
      </c>
      <c r="C10">
        <v>0.18808777429467086</v>
      </c>
      <c r="D10">
        <v>1.4</v>
      </c>
      <c r="E10">
        <v>0.6</v>
      </c>
      <c r="F10">
        <v>0</v>
      </c>
      <c r="G10">
        <v>0.9</v>
      </c>
      <c r="H10">
        <v>0.7</v>
      </c>
      <c r="I10">
        <v>27.7</v>
      </c>
      <c r="J10">
        <v>2.9</v>
      </c>
      <c r="K10">
        <v>0.2</v>
      </c>
      <c r="L10">
        <v>7.3</v>
      </c>
      <c r="M10">
        <v>1.4</v>
      </c>
      <c r="N10">
        <v>0.7</v>
      </c>
      <c r="O10">
        <v>8</v>
      </c>
      <c r="P10">
        <v>4.5999999999999996</v>
      </c>
      <c r="Q10">
        <v>0.9</v>
      </c>
      <c r="R10">
        <v>0.6</v>
      </c>
    </row>
    <row r="11" spans="1:18">
      <c r="A11" t="s">
        <v>137</v>
      </c>
      <c r="B11" t="s">
        <v>140</v>
      </c>
      <c r="C11">
        <v>0.39028620988725066</v>
      </c>
      <c r="D11">
        <v>0.9</v>
      </c>
      <c r="E11">
        <v>0.4</v>
      </c>
      <c r="F11">
        <v>2</v>
      </c>
      <c r="G11">
        <v>1</v>
      </c>
      <c r="H11">
        <v>0.2</v>
      </c>
      <c r="I11">
        <v>9</v>
      </c>
      <c r="J11">
        <v>0.3</v>
      </c>
      <c r="K11">
        <v>0.3</v>
      </c>
      <c r="L11">
        <v>2.2999999999999998</v>
      </c>
      <c r="M11">
        <v>0.6</v>
      </c>
      <c r="N11">
        <v>0.2</v>
      </c>
      <c r="O11">
        <v>1</v>
      </c>
      <c r="P11">
        <v>2.5</v>
      </c>
      <c r="Q11">
        <v>0.2</v>
      </c>
      <c r="R11">
        <v>0.6</v>
      </c>
    </row>
    <row r="12" spans="1:18">
      <c r="A12" t="s">
        <v>138</v>
      </c>
      <c r="B12" t="s">
        <v>140</v>
      </c>
      <c r="C12">
        <v>0.17707820954254797</v>
      </c>
      <c r="D12">
        <v>1.3</v>
      </c>
      <c r="E12">
        <v>0.6</v>
      </c>
      <c r="F12">
        <v>1</v>
      </c>
      <c r="G12">
        <v>1.9</v>
      </c>
      <c r="H12">
        <v>0.8</v>
      </c>
      <c r="I12">
        <v>22.8</v>
      </c>
      <c r="J12">
        <v>0.7</v>
      </c>
      <c r="K12">
        <v>0.2</v>
      </c>
      <c r="L12">
        <v>3.8</v>
      </c>
      <c r="M12">
        <v>0.8</v>
      </c>
      <c r="N12">
        <v>0.03</v>
      </c>
      <c r="O12">
        <v>6</v>
      </c>
      <c r="P12">
        <v>6.2</v>
      </c>
      <c r="Q12">
        <v>0.2</v>
      </c>
      <c r="R1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4A87-683C-40D7-85BB-0D79A93F3A4C}">
  <dimension ref="A1:K23"/>
  <sheetViews>
    <sheetView workbookViewId="0">
      <selection activeCell="E17" sqref="E17"/>
    </sheetView>
  </sheetViews>
  <sheetFormatPr defaultRowHeight="14.5"/>
  <cols>
    <col min="1" max="1" width="17.54296875" bestFit="1" customWidth="1"/>
    <col min="2" max="4" width="17.54296875" customWidth="1"/>
    <col min="5" max="5" width="9.81640625" bestFit="1" customWidth="1"/>
    <col min="6" max="7" width="10" bestFit="1" customWidth="1"/>
    <col min="8" max="8" width="18.7265625" bestFit="1" customWidth="1"/>
  </cols>
  <sheetData>
    <row r="1" spans="1:11" ht="15" thickBot="1">
      <c r="A1" t="s">
        <v>0</v>
      </c>
      <c r="B1" t="s">
        <v>33</v>
      </c>
      <c r="C1" t="s">
        <v>40</v>
      </c>
      <c r="D1" t="s">
        <v>34</v>
      </c>
      <c r="E1" t="s">
        <v>5</v>
      </c>
    </row>
    <row r="2" spans="1:11" ht="16" thickBot="1">
      <c r="A2" t="s">
        <v>36</v>
      </c>
      <c r="B2">
        <v>1</v>
      </c>
      <c r="C2">
        <v>2</v>
      </c>
      <c r="D2">
        <v>0.12</v>
      </c>
      <c r="E2">
        <v>1.5</v>
      </c>
      <c r="H2" s="5">
        <v>0.65700000000000003</v>
      </c>
      <c r="I2" s="6">
        <v>1.4419999999999999</v>
      </c>
      <c r="J2" s="6">
        <v>0.1</v>
      </c>
      <c r="K2" s="6">
        <v>1.6879999999999999</v>
      </c>
    </row>
    <row r="3" spans="1:11" ht="15" thickBot="1">
      <c r="A3" t="s">
        <v>20</v>
      </c>
      <c r="B3">
        <v>0.6</v>
      </c>
      <c r="C3">
        <v>1.2</v>
      </c>
      <c r="D3">
        <v>0</v>
      </c>
      <c r="E3">
        <v>2.4</v>
      </c>
    </row>
    <row r="4" spans="1:11" ht="16" thickBot="1">
      <c r="A4" t="s">
        <v>37</v>
      </c>
      <c r="B4">
        <v>0.5</v>
      </c>
      <c r="C4">
        <v>0.8</v>
      </c>
      <c r="D4">
        <v>0.15</v>
      </c>
      <c r="E4">
        <v>0.9</v>
      </c>
      <c r="H4" s="5">
        <v>0.56799999999999995</v>
      </c>
      <c r="I4" s="6">
        <v>1.321</v>
      </c>
      <c r="J4" s="6">
        <v>8.1000000000000003E-2</v>
      </c>
      <c r="K4" s="6">
        <v>1.97</v>
      </c>
    </row>
    <row r="5" spans="1:11" ht="16" thickBot="1">
      <c r="A5" t="s">
        <v>38</v>
      </c>
      <c r="B5">
        <v>0.5</v>
      </c>
      <c r="C5">
        <v>1.5</v>
      </c>
      <c r="D5">
        <f>4/32</f>
        <v>0.125</v>
      </c>
      <c r="E5">
        <v>3.2</v>
      </c>
      <c r="H5" s="5">
        <v>0.56899999999999995</v>
      </c>
      <c r="I5" s="6">
        <v>1.341</v>
      </c>
      <c r="J5" s="6">
        <v>0.08</v>
      </c>
      <c r="K5" s="6">
        <v>2.355</v>
      </c>
    </row>
    <row r="6" spans="1:11" ht="15" thickBot="1">
      <c r="A6" t="s">
        <v>39</v>
      </c>
      <c r="B6">
        <v>0.4</v>
      </c>
      <c r="C6">
        <v>0.9</v>
      </c>
      <c r="D6">
        <v>9.6000000000000002E-2</v>
      </c>
      <c r="E6">
        <v>1.4</v>
      </c>
      <c r="H6">
        <f>AVERAGE(H4:H5)</f>
        <v>0.56850000000000001</v>
      </c>
      <c r="I6">
        <f t="shared" ref="I6:K6" si="0">AVERAGE(I4:I5)</f>
        <v>1.331</v>
      </c>
      <c r="J6">
        <f t="shared" si="0"/>
        <v>8.0500000000000002E-2</v>
      </c>
      <c r="K6">
        <f t="shared" si="0"/>
        <v>2.1625000000000001</v>
      </c>
    </row>
    <row r="7" spans="1:11" ht="16" thickBot="1">
      <c r="B7">
        <v>0.625</v>
      </c>
      <c r="C7">
        <v>1.2250000000000001</v>
      </c>
      <c r="D7">
        <v>9.1499999999999998E-2</v>
      </c>
      <c r="E7">
        <v>1.55</v>
      </c>
      <c r="G7" s="4">
        <f>SQRT(($B$7-B2)^2+($C$7-C2)^2+($D$7-D2)^2+($E$7-E2)^2)</f>
        <v>0.86288020605411964</v>
      </c>
      <c r="H7" s="5">
        <v>0.51400000000000001</v>
      </c>
      <c r="I7" s="6">
        <v>1</v>
      </c>
      <c r="J7" s="6">
        <v>0.104</v>
      </c>
      <c r="K7" s="6">
        <v>1.302</v>
      </c>
    </row>
    <row r="8" spans="1:11" ht="16" thickBot="1">
      <c r="B8">
        <v>0.625</v>
      </c>
      <c r="C8">
        <v>1.4</v>
      </c>
      <c r="D8">
        <v>8.5000000000000006E-2</v>
      </c>
      <c r="E8">
        <v>2.125</v>
      </c>
      <c r="G8" s="4">
        <f>SQRT(($B$7-B3)^2+($C$7-C3)^2+($D$7-D3)^2+($E$7-E3)^2)</f>
        <v>0.85564142606584903</v>
      </c>
      <c r="H8" s="5">
        <v>0.51400000000000001</v>
      </c>
      <c r="I8" s="6">
        <v>0.999</v>
      </c>
      <c r="J8" s="6">
        <v>0.104</v>
      </c>
      <c r="K8" s="6">
        <v>1.294</v>
      </c>
    </row>
    <row r="9" spans="1:11">
      <c r="H9">
        <f>AVERAGE(H7:H8)</f>
        <v>0.51400000000000001</v>
      </c>
      <c r="I9">
        <f t="shared" ref="I9:K9" si="1">AVERAGE(I7:I8)</f>
        <v>0.99950000000000006</v>
      </c>
      <c r="J9">
        <f t="shared" si="1"/>
        <v>0.104</v>
      </c>
      <c r="K9">
        <f t="shared" si="1"/>
        <v>1.298</v>
      </c>
    </row>
    <row r="11" spans="1:11">
      <c r="B11" s="4">
        <f>SQRT((B3-$B$2)^2+(C3-$C$2)^2+(D3-$D$2)^2+(E3-$E$2)^2)</f>
        <v>1.2745195173083856</v>
      </c>
      <c r="C11">
        <f>13/34</f>
        <v>0.38235294117647056</v>
      </c>
      <c r="G11">
        <f>(0.78+1.609+0.104+1.644)/1.62</f>
        <v>2.5537037037037038</v>
      </c>
    </row>
    <row r="12" spans="1:11">
      <c r="B12" s="4">
        <f>SQRT((B4-$B$2)^2+(C4-$C$2)^2+(D4-$D$2)^2+(E4-$E$2)^2)</f>
        <v>1.4320963654726591</v>
      </c>
      <c r="C12">
        <f>15/32</f>
        <v>0.46875</v>
      </c>
    </row>
    <row r="14" spans="1:11">
      <c r="H14">
        <f>(0.6817+0.67)/0.4957</f>
        <v>2.7268509178938878</v>
      </c>
    </row>
    <row r="18" spans="3:4">
      <c r="D18">
        <f>18/28</f>
        <v>0.6428571428571429</v>
      </c>
    </row>
    <row r="23" spans="3:4">
      <c r="C23">
        <f>16/34</f>
        <v>0.47058823529411764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663F-B483-4A66-B682-9BC1F3A2BF49}">
  <dimension ref="A1:N11"/>
  <sheetViews>
    <sheetView workbookViewId="0">
      <selection activeCell="G17" sqref="G17"/>
    </sheetView>
  </sheetViews>
  <sheetFormatPr defaultRowHeight="14.5"/>
  <cols>
    <col min="1" max="1" width="23" bestFit="1" customWidth="1"/>
    <col min="7" max="7" width="15.54296875" bestFit="1" customWidth="1"/>
    <col min="8" max="8" width="21" bestFit="1" customWidth="1"/>
    <col min="9" max="9" width="19" bestFit="1" customWidth="1"/>
    <col min="10" max="10" width="16.81640625" bestFit="1" customWidth="1"/>
    <col min="11" max="11" width="16.54296875" bestFit="1" customWidth="1"/>
  </cols>
  <sheetData>
    <row r="1" spans="1:14">
      <c r="A1" t="s">
        <v>0</v>
      </c>
      <c r="B1" t="s">
        <v>33</v>
      </c>
      <c r="C1" t="s">
        <v>3</v>
      </c>
      <c r="D1" t="s">
        <v>34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M1" t="s">
        <v>35</v>
      </c>
      <c r="N1">
        <f>SQRT((B3-$B$2)^2+(C3-$C$2)^2+(D3-$D$2)^2+(E3-$E$2)^2+(F3-$F$2)^2+(G3-$G$2)^2+(H2-$H$3)^2+(I3-$I$2)^2+(J3-$J$2)^2+(K3-$K$2)^2)</f>
        <v>9.287161665523664</v>
      </c>
    </row>
    <row r="2" spans="1:14">
      <c r="A2" t="s">
        <v>17</v>
      </c>
      <c r="B2" s="1">
        <v>0.27397260273972607</v>
      </c>
      <c r="C2">
        <v>0.4</v>
      </c>
      <c r="D2" s="1">
        <v>0.13698630136986303</v>
      </c>
      <c r="E2">
        <v>2.8</v>
      </c>
      <c r="F2">
        <v>17.7</v>
      </c>
      <c r="G2">
        <v>1</v>
      </c>
      <c r="H2">
        <v>3.1</v>
      </c>
      <c r="I2">
        <v>0.9</v>
      </c>
      <c r="J2">
        <v>0.4</v>
      </c>
      <c r="K2">
        <v>0.2</v>
      </c>
    </row>
    <row r="3" spans="1:14">
      <c r="A3" t="s">
        <v>19</v>
      </c>
      <c r="B3" s="1">
        <v>0.27272727272727271</v>
      </c>
      <c r="C3">
        <v>1</v>
      </c>
      <c r="D3" s="1">
        <v>0.36363636363636365</v>
      </c>
      <c r="E3">
        <v>4.8</v>
      </c>
      <c r="F3">
        <v>26.6</v>
      </c>
      <c r="G3">
        <v>2.2000000000000002</v>
      </c>
      <c r="H3">
        <v>4</v>
      </c>
      <c r="I3">
        <v>1</v>
      </c>
      <c r="J3">
        <v>0.5</v>
      </c>
      <c r="K3">
        <v>0.8</v>
      </c>
    </row>
    <row r="4" spans="1:14">
      <c r="A4" t="s">
        <v>20</v>
      </c>
      <c r="B4" s="1">
        <v>0.6428571428571429</v>
      </c>
      <c r="C4">
        <v>1.2</v>
      </c>
      <c r="D4" s="3">
        <v>0</v>
      </c>
      <c r="E4">
        <v>2.4</v>
      </c>
      <c r="F4">
        <v>10.199999999999999</v>
      </c>
      <c r="G4">
        <v>0.1</v>
      </c>
      <c r="H4">
        <v>2</v>
      </c>
      <c r="I4">
        <v>0.3</v>
      </c>
      <c r="J4">
        <v>0.5</v>
      </c>
      <c r="K4">
        <v>1.7</v>
      </c>
    </row>
    <row r="5" spans="1:14">
      <c r="A5" t="s">
        <v>22</v>
      </c>
      <c r="B5" s="1">
        <v>0.58441558441558439</v>
      </c>
      <c r="C5">
        <v>1.1000000000000001</v>
      </c>
      <c r="D5" s="1">
        <v>0.16233766233766234</v>
      </c>
      <c r="E5">
        <v>1.6</v>
      </c>
      <c r="F5">
        <v>19.7</v>
      </c>
      <c r="G5">
        <v>0.5</v>
      </c>
      <c r="H5">
        <v>3.1</v>
      </c>
      <c r="I5">
        <v>0.9</v>
      </c>
      <c r="J5">
        <v>0.4</v>
      </c>
      <c r="K5">
        <v>0.8</v>
      </c>
    </row>
    <row r="6" spans="1:14">
      <c r="A6" t="s">
        <v>23</v>
      </c>
      <c r="B6" s="1">
        <v>0.27586206896551724</v>
      </c>
      <c r="C6">
        <v>0.9</v>
      </c>
      <c r="D6" s="1">
        <v>0.13793103448275862</v>
      </c>
      <c r="E6">
        <v>2.2999999999999998</v>
      </c>
      <c r="F6">
        <v>24.1</v>
      </c>
      <c r="G6">
        <v>0.7</v>
      </c>
      <c r="H6">
        <v>4.0999999999999996</v>
      </c>
      <c r="I6">
        <v>0.8</v>
      </c>
      <c r="J6">
        <v>0.1</v>
      </c>
      <c r="K6">
        <v>0.3</v>
      </c>
    </row>
    <row r="7" spans="1:14">
      <c r="A7" t="s">
        <v>24</v>
      </c>
      <c r="B7" s="1">
        <v>0.32142857142857145</v>
      </c>
      <c r="C7">
        <v>0.9</v>
      </c>
      <c r="D7" s="1">
        <v>0.17857142857142858</v>
      </c>
      <c r="E7">
        <v>1.6</v>
      </c>
      <c r="F7">
        <v>39.1</v>
      </c>
      <c r="G7">
        <v>0.8</v>
      </c>
      <c r="H7">
        <v>5</v>
      </c>
      <c r="I7">
        <v>0.5</v>
      </c>
      <c r="J7">
        <v>0.3</v>
      </c>
      <c r="K7">
        <v>0.4</v>
      </c>
    </row>
    <row r="8" spans="1:14">
      <c r="A8" t="s">
        <v>25</v>
      </c>
      <c r="B8" s="1">
        <v>0</v>
      </c>
      <c r="C8">
        <v>0.05</v>
      </c>
      <c r="D8" s="3">
        <v>0</v>
      </c>
      <c r="E8">
        <v>0.3</v>
      </c>
      <c r="F8">
        <v>14.5</v>
      </c>
      <c r="G8">
        <v>0.4</v>
      </c>
      <c r="H8">
        <v>5.3</v>
      </c>
      <c r="I8">
        <v>2.8</v>
      </c>
      <c r="J8">
        <v>1.3</v>
      </c>
      <c r="K8">
        <v>0.6</v>
      </c>
    </row>
    <row r="9" spans="1:14">
      <c r="A9" t="s">
        <v>26</v>
      </c>
      <c r="B9" s="1">
        <v>0</v>
      </c>
      <c r="C9">
        <v>0.2</v>
      </c>
      <c r="D9" s="1">
        <v>0.22580645161290322</v>
      </c>
      <c r="E9">
        <v>2.8</v>
      </c>
      <c r="F9">
        <v>21.2</v>
      </c>
      <c r="G9">
        <v>1.9</v>
      </c>
      <c r="H9">
        <v>8.1</v>
      </c>
      <c r="I9">
        <v>3.1</v>
      </c>
      <c r="J9">
        <v>1.7</v>
      </c>
      <c r="K9">
        <v>0.8</v>
      </c>
    </row>
    <row r="10" spans="1:14">
      <c r="A10" t="s">
        <v>27</v>
      </c>
      <c r="B10" s="1">
        <v>0.17391304347826086</v>
      </c>
      <c r="C10">
        <v>0.3</v>
      </c>
      <c r="D10" s="1">
        <v>0.13043478260869565</v>
      </c>
      <c r="E10">
        <v>0.3</v>
      </c>
      <c r="F10">
        <v>19.600000000000001</v>
      </c>
      <c r="G10">
        <v>0.04</v>
      </c>
      <c r="H10">
        <v>11.2</v>
      </c>
      <c r="I10">
        <v>2.2999999999999998</v>
      </c>
      <c r="J10">
        <v>2.7</v>
      </c>
      <c r="K10">
        <v>3.7</v>
      </c>
    </row>
    <row r="11" spans="1:14">
      <c r="A11" t="s">
        <v>28</v>
      </c>
      <c r="B11" s="1">
        <v>6.0606060606060608E-2</v>
      </c>
      <c r="C11">
        <v>0.2</v>
      </c>
      <c r="D11" s="1">
        <v>3.0303030303030304E-2</v>
      </c>
      <c r="E11">
        <v>0.2</v>
      </c>
      <c r="F11">
        <v>48.9</v>
      </c>
      <c r="G11">
        <v>0.3</v>
      </c>
      <c r="H11">
        <v>8.5</v>
      </c>
      <c r="I11">
        <v>1.6</v>
      </c>
      <c r="J11">
        <v>2.2000000000000002</v>
      </c>
      <c r="K11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868-A867-4F81-B431-7C52D37538EF}">
  <dimension ref="A1:AE29"/>
  <sheetViews>
    <sheetView topLeftCell="A19" zoomScale="110" zoomScaleNormal="110" workbookViewId="0">
      <selection activeCell="A20" sqref="A20"/>
    </sheetView>
  </sheetViews>
  <sheetFormatPr defaultRowHeight="14.5"/>
  <cols>
    <col min="1" max="1" width="22.81640625" bestFit="1" customWidth="1"/>
    <col min="2" max="2" width="20.26953125" bestFit="1" customWidth="1"/>
    <col min="15" max="15" width="11.453125" bestFit="1" customWidth="1"/>
    <col min="16" max="16" width="8.7265625" bestFit="1" customWidth="1"/>
    <col min="22" max="22" width="17.453125" bestFit="1" customWidth="1"/>
    <col min="26" max="26" width="20.26953125" bestFit="1" customWidth="1"/>
  </cols>
  <sheetData>
    <row r="1" spans="1:31"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104</v>
      </c>
      <c r="K1" t="s">
        <v>46</v>
      </c>
      <c r="L1" t="s">
        <v>3</v>
      </c>
      <c r="M1" t="s">
        <v>4</v>
      </c>
      <c r="N1" t="s">
        <v>5</v>
      </c>
      <c r="O1" t="s">
        <v>47</v>
      </c>
      <c r="P1" t="s">
        <v>6</v>
      </c>
      <c r="Q1" t="s">
        <v>7</v>
      </c>
      <c r="R1" t="s">
        <v>78</v>
      </c>
      <c r="S1" t="s">
        <v>8</v>
      </c>
      <c r="T1" t="s">
        <v>79</v>
      </c>
      <c r="U1" t="s">
        <v>9</v>
      </c>
      <c r="V1" t="s">
        <v>80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81</v>
      </c>
      <c r="AC1" t="s">
        <v>15</v>
      </c>
      <c r="AD1" t="s">
        <v>82</v>
      </c>
      <c r="AE1" t="s">
        <v>16</v>
      </c>
    </row>
    <row r="2" spans="1:31">
      <c r="A2" t="s">
        <v>17</v>
      </c>
      <c r="B2" t="s">
        <v>48</v>
      </c>
      <c r="C2" t="s">
        <v>49</v>
      </c>
      <c r="D2" t="s">
        <v>18</v>
      </c>
      <c r="E2">
        <v>24</v>
      </c>
      <c r="F2">
        <v>29</v>
      </c>
      <c r="G2">
        <v>1975</v>
      </c>
      <c r="H2">
        <f>G2/90</f>
        <v>21.944444444444443</v>
      </c>
      <c r="I2">
        <v>6</v>
      </c>
      <c r="J2">
        <f>I2/H2</f>
        <v>0.27341772151898736</v>
      </c>
      <c r="K2">
        <v>1</v>
      </c>
      <c r="L2">
        <v>0.4</v>
      </c>
      <c r="M2">
        <v>3</v>
      </c>
      <c r="N2">
        <v>2.8</v>
      </c>
      <c r="O2">
        <v>77</v>
      </c>
      <c r="P2">
        <v>0.9</v>
      </c>
      <c r="Q2">
        <v>17.7</v>
      </c>
      <c r="R2">
        <v>77</v>
      </c>
      <c r="S2">
        <v>1</v>
      </c>
      <c r="T2">
        <v>45</v>
      </c>
      <c r="U2">
        <v>1</v>
      </c>
      <c r="V2">
        <v>33</v>
      </c>
      <c r="W2">
        <v>3.1</v>
      </c>
      <c r="X2">
        <v>0.9</v>
      </c>
      <c r="Y2">
        <v>0.4</v>
      </c>
      <c r="Z2">
        <v>2</v>
      </c>
      <c r="AA2">
        <v>5.5</v>
      </c>
      <c r="AB2">
        <v>47</v>
      </c>
      <c r="AC2">
        <v>0.2</v>
      </c>
      <c r="AD2">
        <v>28</v>
      </c>
      <c r="AE2">
        <v>0.5</v>
      </c>
    </row>
    <row r="3" spans="1:31">
      <c r="A3" t="s">
        <v>19</v>
      </c>
      <c r="B3" t="s">
        <v>50</v>
      </c>
      <c r="C3" t="s">
        <v>51</v>
      </c>
      <c r="D3" t="s">
        <v>18</v>
      </c>
      <c r="E3">
        <v>27</v>
      </c>
      <c r="F3">
        <v>33</v>
      </c>
      <c r="G3">
        <v>2970</v>
      </c>
      <c r="H3">
        <f t="shared" ref="H3:H29" si="0">G3/90</f>
        <v>33</v>
      </c>
      <c r="I3">
        <v>9</v>
      </c>
      <c r="J3">
        <f t="shared" ref="J3:J29" si="1">I3/H3</f>
        <v>0.27272727272727271</v>
      </c>
      <c r="K3">
        <v>2.2999999999999998</v>
      </c>
      <c r="L3">
        <v>1</v>
      </c>
      <c r="M3">
        <v>12</v>
      </c>
      <c r="N3">
        <v>4.8</v>
      </c>
      <c r="O3">
        <v>80</v>
      </c>
      <c r="P3">
        <v>2.6</v>
      </c>
      <c r="Q3">
        <v>26.6</v>
      </c>
      <c r="R3">
        <v>71</v>
      </c>
      <c r="S3">
        <v>1.2</v>
      </c>
      <c r="T3">
        <v>58</v>
      </c>
      <c r="U3">
        <v>2.2000000000000002</v>
      </c>
      <c r="V3">
        <v>34</v>
      </c>
      <c r="W3">
        <v>4</v>
      </c>
      <c r="X3">
        <v>1</v>
      </c>
      <c r="Y3">
        <v>0.5</v>
      </c>
      <c r="Z3">
        <v>9</v>
      </c>
      <c r="AA3">
        <v>8.6999999999999993</v>
      </c>
      <c r="AB3">
        <v>46</v>
      </c>
      <c r="AC3">
        <v>0.8</v>
      </c>
      <c r="AD3">
        <v>47</v>
      </c>
      <c r="AE3">
        <v>1.2</v>
      </c>
    </row>
    <row r="4" spans="1:31">
      <c r="A4" t="s">
        <v>20</v>
      </c>
      <c r="B4" t="s">
        <v>52</v>
      </c>
      <c r="C4" t="s">
        <v>53</v>
      </c>
      <c r="D4" t="s">
        <v>21</v>
      </c>
      <c r="E4">
        <v>29</v>
      </c>
      <c r="F4">
        <v>28</v>
      </c>
      <c r="G4">
        <v>2520</v>
      </c>
      <c r="H4">
        <f t="shared" si="0"/>
        <v>28</v>
      </c>
      <c r="I4">
        <v>18</v>
      </c>
      <c r="J4">
        <f t="shared" si="1"/>
        <v>0.6428571428571429</v>
      </c>
      <c r="K4">
        <v>2.8</v>
      </c>
      <c r="L4">
        <v>1.2</v>
      </c>
      <c r="M4">
        <v>0</v>
      </c>
      <c r="N4">
        <v>2.4</v>
      </c>
      <c r="O4">
        <v>71</v>
      </c>
      <c r="P4">
        <v>0.6</v>
      </c>
      <c r="Q4">
        <v>10.199999999999999</v>
      </c>
      <c r="R4">
        <v>66</v>
      </c>
      <c r="S4">
        <v>0.3</v>
      </c>
      <c r="T4">
        <v>50</v>
      </c>
      <c r="U4">
        <v>0.1</v>
      </c>
      <c r="V4">
        <v>18</v>
      </c>
      <c r="W4">
        <v>2</v>
      </c>
      <c r="X4">
        <v>0.3</v>
      </c>
      <c r="Y4">
        <v>0.5</v>
      </c>
      <c r="Z4">
        <v>17</v>
      </c>
      <c r="AA4">
        <v>7.3</v>
      </c>
      <c r="AB4">
        <v>36</v>
      </c>
      <c r="AC4">
        <v>1.7</v>
      </c>
      <c r="AD4">
        <v>36</v>
      </c>
      <c r="AE4">
        <v>1.9</v>
      </c>
    </row>
    <row r="5" spans="1:31">
      <c r="A5" t="s">
        <v>37</v>
      </c>
      <c r="B5" t="s">
        <v>54</v>
      </c>
      <c r="C5" t="s">
        <v>53</v>
      </c>
      <c r="D5" t="s">
        <v>21</v>
      </c>
      <c r="E5">
        <v>29</v>
      </c>
      <c r="F5">
        <v>34</v>
      </c>
      <c r="G5">
        <v>3000</v>
      </c>
      <c r="H5">
        <f t="shared" si="0"/>
        <v>33.333333333333336</v>
      </c>
      <c r="I5">
        <v>16</v>
      </c>
      <c r="J5">
        <f t="shared" si="1"/>
        <v>0.48</v>
      </c>
      <c r="K5">
        <v>1.6</v>
      </c>
      <c r="L5">
        <v>0.8</v>
      </c>
      <c r="M5">
        <v>5</v>
      </c>
      <c r="N5">
        <v>0.9</v>
      </c>
      <c r="O5">
        <v>83</v>
      </c>
      <c r="P5">
        <v>0.4</v>
      </c>
      <c r="Q5">
        <v>12.1</v>
      </c>
      <c r="R5">
        <v>81</v>
      </c>
      <c r="S5">
        <v>0.8</v>
      </c>
      <c r="T5">
        <v>75</v>
      </c>
      <c r="U5">
        <v>0.3</v>
      </c>
      <c r="V5">
        <v>36</v>
      </c>
      <c r="W5">
        <v>1.9</v>
      </c>
      <c r="X5">
        <v>0.6</v>
      </c>
      <c r="Y5">
        <v>0.6</v>
      </c>
      <c r="Z5">
        <v>9</v>
      </c>
      <c r="AA5">
        <v>4.5999999999999996</v>
      </c>
      <c r="AB5">
        <v>37</v>
      </c>
      <c r="AC5">
        <v>1.5</v>
      </c>
      <c r="AD5">
        <v>41</v>
      </c>
      <c r="AE5">
        <v>0.7</v>
      </c>
    </row>
    <row r="6" spans="1:31">
      <c r="A6" t="s">
        <v>38</v>
      </c>
      <c r="B6" t="s">
        <v>55</v>
      </c>
      <c r="C6" t="s">
        <v>53</v>
      </c>
      <c r="D6" t="s">
        <v>21</v>
      </c>
      <c r="E6">
        <v>31</v>
      </c>
      <c r="F6">
        <v>32</v>
      </c>
      <c r="G6">
        <v>2880</v>
      </c>
      <c r="H6">
        <f t="shared" si="0"/>
        <v>32</v>
      </c>
      <c r="I6">
        <v>15</v>
      </c>
      <c r="J6">
        <f t="shared" si="1"/>
        <v>0.46875</v>
      </c>
      <c r="K6">
        <v>3.7</v>
      </c>
      <c r="L6">
        <v>1.5</v>
      </c>
      <c r="M6">
        <v>4</v>
      </c>
      <c r="N6">
        <v>3.2</v>
      </c>
      <c r="O6">
        <v>61</v>
      </c>
      <c r="P6">
        <v>0.9</v>
      </c>
      <c r="Q6">
        <v>17</v>
      </c>
      <c r="R6">
        <v>72</v>
      </c>
      <c r="S6">
        <v>1.2</v>
      </c>
      <c r="T6">
        <v>61</v>
      </c>
      <c r="U6">
        <v>0.4</v>
      </c>
      <c r="V6">
        <v>28</v>
      </c>
      <c r="W6">
        <v>3.2</v>
      </c>
      <c r="X6">
        <v>0.5</v>
      </c>
      <c r="Y6">
        <v>0.5</v>
      </c>
      <c r="Z6">
        <v>7</v>
      </c>
      <c r="AA6">
        <v>9.9</v>
      </c>
      <c r="AB6">
        <v>38</v>
      </c>
      <c r="AC6">
        <v>2.4</v>
      </c>
      <c r="AD6">
        <v>39</v>
      </c>
      <c r="AE6">
        <v>2</v>
      </c>
    </row>
    <row r="7" spans="1:31">
      <c r="A7" t="s">
        <v>39</v>
      </c>
      <c r="B7" t="s">
        <v>56</v>
      </c>
      <c r="C7" t="s">
        <v>53</v>
      </c>
      <c r="D7" t="s">
        <v>21</v>
      </c>
      <c r="E7">
        <v>28</v>
      </c>
      <c r="F7">
        <v>34</v>
      </c>
      <c r="G7">
        <v>2834</v>
      </c>
      <c r="H7">
        <f t="shared" si="0"/>
        <v>31.488888888888887</v>
      </c>
      <c r="I7">
        <v>13</v>
      </c>
      <c r="J7">
        <f t="shared" si="1"/>
        <v>0.41284403669724773</v>
      </c>
      <c r="K7">
        <v>2.1</v>
      </c>
      <c r="L7">
        <v>0.9</v>
      </c>
      <c r="M7">
        <v>3</v>
      </c>
      <c r="N7">
        <v>1.4</v>
      </c>
      <c r="O7">
        <v>69</v>
      </c>
      <c r="P7">
        <v>0.8</v>
      </c>
      <c r="Q7">
        <v>14.8</v>
      </c>
      <c r="R7">
        <v>81</v>
      </c>
      <c r="S7">
        <v>1.2</v>
      </c>
      <c r="T7">
        <v>69</v>
      </c>
      <c r="U7">
        <v>0.4</v>
      </c>
      <c r="V7">
        <v>54</v>
      </c>
      <c r="W7">
        <v>2.7</v>
      </c>
      <c r="X7">
        <v>0.7</v>
      </c>
      <c r="Y7">
        <v>1</v>
      </c>
      <c r="Z7">
        <v>5</v>
      </c>
      <c r="AA7">
        <v>8</v>
      </c>
      <c r="AB7">
        <v>69</v>
      </c>
      <c r="AC7">
        <v>2.7</v>
      </c>
      <c r="AD7">
        <v>47</v>
      </c>
      <c r="AE7">
        <v>1.5</v>
      </c>
    </row>
    <row r="8" spans="1:31">
      <c r="A8" t="s">
        <v>57</v>
      </c>
      <c r="B8" t="s">
        <v>58</v>
      </c>
      <c r="C8" t="s">
        <v>53</v>
      </c>
      <c r="D8" t="s">
        <v>59</v>
      </c>
      <c r="E8">
        <v>35</v>
      </c>
      <c r="F8">
        <v>28</v>
      </c>
      <c r="G8">
        <v>2520</v>
      </c>
      <c r="H8">
        <f t="shared" si="0"/>
        <v>28</v>
      </c>
      <c r="I8">
        <v>13</v>
      </c>
      <c r="J8">
        <f t="shared" si="1"/>
        <v>0.4642857142857143</v>
      </c>
      <c r="K8">
        <v>2.6</v>
      </c>
      <c r="L8">
        <v>1.2</v>
      </c>
      <c r="M8">
        <v>2</v>
      </c>
      <c r="N8">
        <v>4.5</v>
      </c>
      <c r="O8">
        <v>64</v>
      </c>
      <c r="P8">
        <v>1.8</v>
      </c>
      <c r="Q8">
        <v>22.3</v>
      </c>
      <c r="R8">
        <v>79</v>
      </c>
      <c r="S8">
        <v>0.9</v>
      </c>
      <c r="T8">
        <v>51</v>
      </c>
      <c r="U8">
        <v>1.1000000000000001</v>
      </c>
      <c r="V8">
        <v>37</v>
      </c>
      <c r="W8">
        <v>4</v>
      </c>
      <c r="X8">
        <v>1</v>
      </c>
      <c r="Y8">
        <v>0.5</v>
      </c>
      <c r="Z8">
        <v>10</v>
      </c>
      <c r="AA8">
        <v>9.9</v>
      </c>
      <c r="AB8">
        <v>64</v>
      </c>
      <c r="AC8">
        <v>0.8</v>
      </c>
      <c r="AD8">
        <v>48</v>
      </c>
      <c r="AE8">
        <v>1.3</v>
      </c>
    </row>
    <row r="9" spans="1:31">
      <c r="A9" t="s">
        <v>60</v>
      </c>
      <c r="B9" t="s">
        <v>55</v>
      </c>
      <c r="C9" t="s">
        <v>53</v>
      </c>
      <c r="D9" t="s">
        <v>59</v>
      </c>
      <c r="E9">
        <v>29</v>
      </c>
      <c r="F9">
        <v>18</v>
      </c>
      <c r="G9">
        <v>1352</v>
      </c>
      <c r="H9">
        <f t="shared" si="0"/>
        <v>15.022222222222222</v>
      </c>
      <c r="I9">
        <v>5</v>
      </c>
      <c r="J9">
        <f t="shared" si="1"/>
        <v>0.33284023668639051</v>
      </c>
      <c r="K9">
        <v>2.6</v>
      </c>
      <c r="L9">
        <v>0.7</v>
      </c>
      <c r="M9">
        <v>4</v>
      </c>
      <c r="N9">
        <v>3.1</v>
      </c>
      <c r="O9">
        <v>80</v>
      </c>
      <c r="P9">
        <v>2.1</v>
      </c>
      <c r="Q9">
        <v>23.3</v>
      </c>
      <c r="R9">
        <v>77</v>
      </c>
      <c r="S9">
        <v>3</v>
      </c>
      <c r="T9">
        <v>62</v>
      </c>
      <c r="U9">
        <v>1.1000000000000001</v>
      </c>
      <c r="V9">
        <v>44</v>
      </c>
      <c r="W9">
        <v>2.4</v>
      </c>
      <c r="X9">
        <v>0.6</v>
      </c>
      <c r="Y9">
        <v>0.1</v>
      </c>
      <c r="Z9">
        <v>4</v>
      </c>
      <c r="AA9">
        <v>5.6</v>
      </c>
      <c r="AB9">
        <v>41</v>
      </c>
      <c r="AC9">
        <v>0.1</v>
      </c>
      <c r="AD9">
        <v>13</v>
      </c>
      <c r="AE9">
        <v>0.9</v>
      </c>
    </row>
    <row r="10" spans="1:31">
      <c r="A10" t="s">
        <v>61</v>
      </c>
      <c r="B10" t="s">
        <v>62</v>
      </c>
      <c r="C10" t="s">
        <v>53</v>
      </c>
      <c r="D10" t="s">
        <v>59</v>
      </c>
      <c r="E10">
        <v>26</v>
      </c>
      <c r="F10">
        <v>31</v>
      </c>
      <c r="G10">
        <v>2790</v>
      </c>
      <c r="H10">
        <f t="shared" si="0"/>
        <v>31</v>
      </c>
      <c r="I10">
        <v>10</v>
      </c>
      <c r="J10">
        <f t="shared" si="1"/>
        <v>0.32258064516129031</v>
      </c>
      <c r="K10">
        <v>1.8</v>
      </c>
      <c r="L10">
        <v>0.7</v>
      </c>
      <c r="M10">
        <v>3</v>
      </c>
      <c r="N10">
        <v>5.4</v>
      </c>
      <c r="O10">
        <v>84</v>
      </c>
      <c r="P10">
        <v>1.4</v>
      </c>
      <c r="Q10">
        <v>24.7</v>
      </c>
      <c r="R10">
        <v>78</v>
      </c>
      <c r="S10">
        <v>1.8</v>
      </c>
      <c r="T10">
        <v>62</v>
      </c>
      <c r="U10">
        <v>1.2</v>
      </c>
      <c r="V10">
        <v>40</v>
      </c>
      <c r="W10">
        <v>5</v>
      </c>
      <c r="X10">
        <v>1.5</v>
      </c>
      <c r="Y10">
        <v>0.4</v>
      </c>
      <c r="Z10">
        <v>7</v>
      </c>
      <c r="AA10">
        <v>10.6</v>
      </c>
      <c r="AB10">
        <v>46</v>
      </c>
      <c r="AC10">
        <v>0.6</v>
      </c>
      <c r="AD10">
        <v>36</v>
      </c>
      <c r="AE10">
        <v>1.4</v>
      </c>
    </row>
    <row r="11" spans="1:31">
      <c r="A11" t="s">
        <v>63</v>
      </c>
      <c r="B11" t="s">
        <v>64</v>
      </c>
      <c r="C11" t="s">
        <v>65</v>
      </c>
      <c r="D11" t="s">
        <v>18</v>
      </c>
      <c r="E11">
        <v>31</v>
      </c>
      <c r="F11">
        <v>28</v>
      </c>
      <c r="G11">
        <v>2477</v>
      </c>
      <c r="H11">
        <f t="shared" si="0"/>
        <v>27.522222222222222</v>
      </c>
      <c r="I11">
        <v>8</v>
      </c>
      <c r="J11">
        <f t="shared" si="1"/>
        <v>0.29067420266451355</v>
      </c>
      <c r="K11">
        <v>2.7</v>
      </c>
      <c r="L11">
        <v>1.2</v>
      </c>
      <c r="M11">
        <v>5</v>
      </c>
      <c r="N11">
        <v>3.4</v>
      </c>
      <c r="O11">
        <v>64</v>
      </c>
      <c r="P11">
        <v>2.6</v>
      </c>
      <c r="Q11">
        <v>17.600000000000001</v>
      </c>
      <c r="R11">
        <v>73</v>
      </c>
      <c r="S11">
        <v>0.8</v>
      </c>
      <c r="T11">
        <v>51</v>
      </c>
      <c r="U11">
        <v>0.7</v>
      </c>
      <c r="V11">
        <v>34</v>
      </c>
      <c r="W11">
        <v>2.7</v>
      </c>
      <c r="X11">
        <v>0.5</v>
      </c>
      <c r="Y11">
        <v>0.1</v>
      </c>
      <c r="Z11">
        <v>4</v>
      </c>
      <c r="AA11">
        <v>7.3</v>
      </c>
      <c r="AB11">
        <v>43</v>
      </c>
      <c r="AC11">
        <v>7.0000000000000007E-2</v>
      </c>
      <c r="AD11">
        <v>8</v>
      </c>
      <c r="AE11">
        <v>0.3</v>
      </c>
    </row>
    <row r="12" spans="1:31">
      <c r="A12" t="s">
        <v>66</v>
      </c>
      <c r="B12" t="s">
        <v>67</v>
      </c>
      <c r="C12" t="s">
        <v>49</v>
      </c>
      <c r="D12" t="s">
        <v>18</v>
      </c>
      <c r="E12">
        <v>25</v>
      </c>
      <c r="F12">
        <v>30</v>
      </c>
      <c r="G12">
        <v>2436</v>
      </c>
      <c r="H12">
        <f t="shared" si="0"/>
        <v>27.066666666666666</v>
      </c>
      <c r="I12">
        <v>12</v>
      </c>
      <c r="J12">
        <f t="shared" si="1"/>
        <v>0.44334975369458129</v>
      </c>
      <c r="K12">
        <v>1.9</v>
      </c>
      <c r="L12">
        <v>1</v>
      </c>
      <c r="M12">
        <v>7</v>
      </c>
      <c r="N12">
        <v>1.6</v>
      </c>
      <c r="O12">
        <v>68</v>
      </c>
      <c r="P12">
        <v>1.5</v>
      </c>
      <c r="Q12">
        <v>24</v>
      </c>
      <c r="R12">
        <v>80</v>
      </c>
      <c r="S12">
        <v>0.9</v>
      </c>
      <c r="T12">
        <v>65</v>
      </c>
      <c r="U12">
        <v>0.6</v>
      </c>
      <c r="V12">
        <v>45</v>
      </c>
      <c r="W12">
        <v>3</v>
      </c>
      <c r="X12">
        <v>1</v>
      </c>
      <c r="Y12">
        <v>0.03</v>
      </c>
      <c r="Z12">
        <v>7</v>
      </c>
      <c r="AA12">
        <v>4.3</v>
      </c>
      <c r="AB12">
        <v>39</v>
      </c>
      <c r="AC12">
        <v>0.2</v>
      </c>
      <c r="AD12">
        <v>29</v>
      </c>
      <c r="AE12">
        <v>0.7</v>
      </c>
    </row>
    <row r="13" spans="1:31">
      <c r="A13" t="s">
        <v>68</v>
      </c>
      <c r="B13" t="s">
        <v>69</v>
      </c>
      <c r="C13" t="s">
        <v>70</v>
      </c>
      <c r="D13" t="s">
        <v>71</v>
      </c>
      <c r="E13">
        <v>28</v>
      </c>
      <c r="F13">
        <v>28</v>
      </c>
      <c r="G13">
        <v>2520</v>
      </c>
      <c r="H13">
        <f t="shared" si="0"/>
        <v>28</v>
      </c>
      <c r="I13">
        <v>11</v>
      </c>
      <c r="J13">
        <f t="shared" si="1"/>
        <v>0.39285714285714285</v>
      </c>
      <c r="K13">
        <v>1.8</v>
      </c>
      <c r="L13">
        <v>0.7</v>
      </c>
      <c r="M13">
        <v>2</v>
      </c>
      <c r="N13">
        <v>2</v>
      </c>
      <c r="O13">
        <v>71</v>
      </c>
      <c r="P13">
        <v>0.8</v>
      </c>
      <c r="Q13">
        <v>12.1</v>
      </c>
      <c r="R13">
        <v>76</v>
      </c>
      <c r="S13">
        <v>0.4</v>
      </c>
      <c r="T13">
        <v>43</v>
      </c>
      <c r="U13">
        <v>0.3</v>
      </c>
      <c r="V13">
        <v>25</v>
      </c>
      <c r="W13">
        <v>2.1</v>
      </c>
      <c r="X13">
        <v>0.3</v>
      </c>
      <c r="Y13">
        <v>0.5</v>
      </c>
      <c r="Z13">
        <v>6</v>
      </c>
      <c r="AA13">
        <v>4.8</v>
      </c>
      <c r="AB13">
        <v>33</v>
      </c>
      <c r="AC13">
        <v>0.9</v>
      </c>
      <c r="AD13">
        <v>30</v>
      </c>
      <c r="AE13">
        <v>0.3</v>
      </c>
    </row>
    <row r="14" spans="1:31">
      <c r="A14" t="s">
        <v>72</v>
      </c>
      <c r="B14" t="s">
        <v>73</v>
      </c>
      <c r="C14" t="s">
        <v>74</v>
      </c>
      <c r="D14" t="s">
        <v>75</v>
      </c>
      <c r="E14">
        <v>33</v>
      </c>
      <c r="F14">
        <v>31</v>
      </c>
      <c r="G14">
        <v>2790</v>
      </c>
      <c r="H14">
        <f t="shared" si="0"/>
        <v>31</v>
      </c>
      <c r="I14">
        <v>10</v>
      </c>
      <c r="J14">
        <f t="shared" si="1"/>
        <v>0.32258064516129031</v>
      </c>
      <c r="K14">
        <v>1.8</v>
      </c>
      <c r="L14">
        <v>0.8</v>
      </c>
      <c r="M14">
        <v>7</v>
      </c>
      <c r="N14">
        <v>3.1</v>
      </c>
      <c r="O14">
        <v>70</v>
      </c>
      <c r="P14">
        <v>1.3</v>
      </c>
      <c r="Q14">
        <v>14.4</v>
      </c>
      <c r="R14">
        <v>66</v>
      </c>
      <c r="S14">
        <v>0.6</v>
      </c>
      <c r="T14">
        <v>38</v>
      </c>
      <c r="U14">
        <v>0.9</v>
      </c>
      <c r="V14">
        <v>31</v>
      </c>
      <c r="W14">
        <v>2.4</v>
      </c>
      <c r="X14">
        <v>0.2</v>
      </c>
      <c r="Y14">
        <v>1.3</v>
      </c>
      <c r="Z14">
        <v>7</v>
      </c>
      <c r="AA14">
        <v>7.1</v>
      </c>
      <c r="AB14">
        <v>41</v>
      </c>
      <c r="AC14">
        <v>0.9</v>
      </c>
      <c r="AD14">
        <v>41</v>
      </c>
      <c r="AE14">
        <v>0.9</v>
      </c>
    </row>
    <row r="15" spans="1:31">
      <c r="A15" t="s">
        <v>76</v>
      </c>
      <c r="B15" t="s">
        <v>55</v>
      </c>
      <c r="C15" t="s">
        <v>77</v>
      </c>
      <c r="D15" t="s">
        <v>21</v>
      </c>
      <c r="E15">
        <v>28</v>
      </c>
      <c r="F15">
        <v>33</v>
      </c>
      <c r="G15">
        <v>2628</v>
      </c>
      <c r="H15">
        <f t="shared" si="0"/>
        <v>29.2</v>
      </c>
      <c r="I15">
        <v>10</v>
      </c>
      <c r="J15">
        <f t="shared" si="1"/>
        <v>0.34246575342465752</v>
      </c>
      <c r="K15">
        <v>2.1</v>
      </c>
      <c r="L15">
        <v>1.1000000000000001</v>
      </c>
      <c r="M15">
        <v>2</v>
      </c>
      <c r="N15">
        <v>2.8</v>
      </c>
      <c r="O15">
        <v>75</v>
      </c>
      <c r="P15">
        <v>0.8</v>
      </c>
      <c r="Q15">
        <v>10.199999999999999</v>
      </c>
      <c r="R15">
        <v>76</v>
      </c>
      <c r="S15">
        <v>0.5</v>
      </c>
      <c r="T15">
        <v>55</v>
      </c>
      <c r="U15">
        <v>0.6</v>
      </c>
      <c r="V15">
        <v>34</v>
      </c>
      <c r="W15">
        <v>1.6</v>
      </c>
      <c r="X15">
        <v>0.4</v>
      </c>
      <c r="Y15">
        <v>0.2</v>
      </c>
      <c r="Z15">
        <v>5</v>
      </c>
      <c r="AA15">
        <v>7.8</v>
      </c>
      <c r="AB15">
        <v>43</v>
      </c>
      <c r="AC15">
        <v>1.5</v>
      </c>
      <c r="AD15">
        <v>38</v>
      </c>
      <c r="AE15">
        <v>1.2</v>
      </c>
    </row>
    <row r="16" spans="1:31">
      <c r="A16" t="s">
        <v>97</v>
      </c>
      <c r="B16" t="s">
        <v>56</v>
      </c>
      <c r="C16" t="s">
        <v>51</v>
      </c>
      <c r="D16" t="s">
        <v>21</v>
      </c>
      <c r="E16">
        <v>27</v>
      </c>
      <c r="F16">
        <v>32</v>
      </c>
      <c r="G16">
        <v>2294</v>
      </c>
      <c r="H16">
        <f t="shared" si="0"/>
        <v>25.488888888888887</v>
      </c>
      <c r="I16">
        <v>10</v>
      </c>
      <c r="J16">
        <f t="shared" si="1"/>
        <v>0.39232781168265041</v>
      </c>
      <c r="K16">
        <v>2.2000000000000002</v>
      </c>
      <c r="L16">
        <v>1</v>
      </c>
      <c r="M16">
        <v>2</v>
      </c>
      <c r="N16">
        <v>2.7</v>
      </c>
      <c r="O16">
        <v>84</v>
      </c>
      <c r="P16">
        <v>0.6</v>
      </c>
      <c r="Q16">
        <v>12.2</v>
      </c>
      <c r="R16">
        <v>72</v>
      </c>
      <c r="S16">
        <v>0.7</v>
      </c>
      <c r="T16">
        <v>52</v>
      </c>
      <c r="U16">
        <v>0.6</v>
      </c>
      <c r="V16">
        <v>22</v>
      </c>
      <c r="W16">
        <v>2.1</v>
      </c>
      <c r="X16">
        <v>0.7</v>
      </c>
      <c r="Y16">
        <v>0.1</v>
      </c>
      <c r="Z16">
        <v>5</v>
      </c>
      <c r="AA16">
        <v>5.7</v>
      </c>
      <c r="AB16">
        <v>39</v>
      </c>
      <c r="AC16">
        <v>0.7</v>
      </c>
      <c r="AD16">
        <v>42</v>
      </c>
      <c r="AE16">
        <v>0.9</v>
      </c>
    </row>
    <row r="17" spans="1:31">
      <c r="A17" t="s">
        <v>98</v>
      </c>
      <c r="B17" t="s">
        <v>83</v>
      </c>
      <c r="C17" t="s">
        <v>99</v>
      </c>
      <c r="D17" t="s">
        <v>21</v>
      </c>
      <c r="E17">
        <v>30</v>
      </c>
      <c r="F17">
        <v>29</v>
      </c>
      <c r="G17">
        <v>2119</v>
      </c>
      <c r="H17">
        <f t="shared" si="0"/>
        <v>23.544444444444444</v>
      </c>
      <c r="I17">
        <v>10</v>
      </c>
      <c r="J17">
        <f t="shared" si="1"/>
        <v>0.42472864558754131</v>
      </c>
      <c r="K17">
        <v>1.8</v>
      </c>
      <c r="L17">
        <v>0.8</v>
      </c>
      <c r="M17">
        <v>3</v>
      </c>
      <c r="N17">
        <v>0.7</v>
      </c>
      <c r="O17">
        <v>80</v>
      </c>
      <c r="P17">
        <v>0.5</v>
      </c>
      <c r="Q17">
        <v>8.1</v>
      </c>
      <c r="R17">
        <v>69</v>
      </c>
      <c r="S17">
        <v>0.3</v>
      </c>
      <c r="T17">
        <v>36</v>
      </c>
      <c r="U17">
        <v>7.0000000000000007E-2</v>
      </c>
      <c r="V17">
        <v>29</v>
      </c>
      <c r="W17">
        <v>1.7</v>
      </c>
      <c r="X17">
        <v>0.3</v>
      </c>
      <c r="Y17">
        <v>0.8</v>
      </c>
      <c r="Z17">
        <v>8</v>
      </c>
      <c r="AA17">
        <v>5.9</v>
      </c>
      <c r="AB17">
        <v>39</v>
      </c>
      <c r="AC17">
        <v>2.8</v>
      </c>
      <c r="AD17">
        <v>52</v>
      </c>
      <c r="AE17">
        <v>1</v>
      </c>
    </row>
    <row r="18" spans="1:31">
      <c r="A18" t="s">
        <v>100</v>
      </c>
      <c r="B18" t="s">
        <v>62</v>
      </c>
      <c r="C18" s="8" t="s">
        <v>101</v>
      </c>
      <c r="D18" t="s">
        <v>21</v>
      </c>
      <c r="E18">
        <v>29</v>
      </c>
      <c r="F18">
        <v>33</v>
      </c>
      <c r="G18">
        <v>2970</v>
      </c>
      <c r="H18">
        <f t="shared" si="0"/>
        <v>33</v>
      </c>
      <c r="I18">
        <v>9</v>
      </c>
      <c r="J18">
        <f t="shared" si="1"/>
        <v>0.27272727272727271</v>
      </c>
      <c r="K18">
        <v>2.7</v>
      </c>
      <c r="L18">
        <v>1.1000000000000001</v>
      </c>
      <c r="M18">
        <v>0</v>
      </c>
      <c r="N18">
        <v>2.8</v>
      </c>
      <c r="O18">
        <v>74</v>
      </c>
      <c r="P18">
        <v>0.7</v>
      </c>
      <c r="Q18">
        <v>13.8</v>
      </c>
      <c r="R18">
        <v>75</v>
      </c>
      <c r="S18">
        <v>0.5</v>
      </c>
      <c r="T18">
        <v>53</v>
      </c>
      <c r="U18">
        <v>0.6</v>
      </c>
      <c r="V18">
        <v>34</v>
      </c>
      <c r="W18">
        <v>2.8</v>
      </c>
      <c r="X18">
        <v>0.9</v>
      </c>
      <c r="Y18">
        <v>0.8</v>
      </c>
      <c r="Z18">
        <v>8</v>
      </c>
      <c r="AA18">
        <v>8.1</v>
      </c>
      <c r="AB18">
        <v>40</v>
      </c>
      <c r="AC18">
        <v>1.2</v>
      </c>
      <c r="AD18">
        <v>43</v>
      </c>
      <c r="AE18">
        <v>0.9</v>
      </c>
    </row>
    <row r="19" spans="1:31">
      <c r="A19" t="s">
        <v>102</v>
      </c>
      <c r="B19" t="s">
        <v>103</v>
      </c>
      <c r="C19" t="s">
        <v>51</v>
      </c>
      <c r="D19" t="s">
        <v>21</v>
      </c>
      <c r="E19">
        <v>36</v>
      </c>
      <c r="F19">
        <v>29</v>
      </c>
      <c r="G19">
        <v>2610</v>
      </c>
      <c r="H19">
        <f t="shared" si="0"/>
        <v>29</v>
      </c>
      <c r="I19">
        <v>9</v>
      </c>
      <c r="J19">
        <f t="shared" si="1"/>
        <v>0.31034482758620691</v>
      </c>
      <c r="K19">
        <v>2</v>
      </c>
      <c r="L19">
        <v>0.8</v>
      </c>
      <c r="M19">
        <v>0</v>
      </c>
      <c r="N19">
        <v>1.7</v>
      </c>
      <c r="O19">
        <v>81</v>
      </c>
      <c r="P19">
        <v>1</v>
      </c>
      <c r="Q19">
        <v>14.2</v>
      </c>
      <c r="R19">
        <v>69</v>
      </c>
      <c r="S19">
        <v>0.6</v>
      </c>
      <c r="T19">
        <v>52</v>
      </c>
      <c r="U19">
        <v>0.8</v>
      </c>
      <c r="V19">
        <v>37</v>
      </c>
      <c r="W19">
        <v>2.2000000000000002</v>
      </c>
      <c r="X19">
        <v>0.7</v>
      </c>
      <c r="Y19">
        <v>0.7</v>
      </c>
      <c r="Z19">
        <v>6</v>
      </c>
      <c r="AA19">
        <v>6.6</v>
      </c>
      <c r="AB19">
        <v>31</v>
      </c>
      <c r="AC19">
        <v>1.2</v>
      </c>
      <c r="AD19">
        <v>24</v>
      </c>
      <c r="AE19">
        <v>1.3</v>
      </c>
    </row>
    <row r="20" spans="1:31">
      <c r="A20" t="s">
        <v>22</v>
      </c>
      <c r="B20" t="s">
        <v>83</v>
      </c>
      <c r="C20" t="s">
        <v>84</v>
      </c>
      <c r="D20" t="s">
        <v>29</v>
      </c>
      <c r="E20">
        <v>34</v>
      </c>
      <c r="F20">
        <v>31</v>
      </c>
      <c r="G20">
        <v>2772</v>
      </c>
      <c r="H20">
        <f t="shared" si="0"/>
        <v>30.8</v>
      </c>
      <c r="I20">
        <v>18</v>
      </c>
      <c r="J20">
        <f t="shared" si="1"/>
        <v>0.58441558441558439</v>
      </c>
      <c r="K20">
        <v>2.1</v>
      </c>
      <c r="L20">
        <v>1.1000000000000001</v>
      </c>
      <c r="M20">
        <v>5</v>
      </c>
      <c r="N20">
        <v>1.6</v>
      </c>
      <c r="O20">
        <v>77</v>
      </c>
      <c r="P20">
        <v>1.3</v>
      </c>
      <c r="Q20">
        <v>19.7</v>
      </c>
      <c r="R20">
        <v>82</v>
      </c>
      <c r="S20">
        <v>1</v>
      </c>
      <c r="T20">
        <v>47</v>
      </c>
      <c r="U20">
        <v>0.5</v>
      </c>
      <c r="V20">
        <v>43</v>
      </c>
      <c r="W20">
        <v>3.1</v>
      </c>
      <c r="X20">
        <v>0.9</v>
      </c>
      <c r="Y20">
        <v>0.4</v>
      </c>
      <c r="Z20">
        <v>8</v>
      </c>
      <c r="AA20">
        <v>5.8</v>
      </c>
      <c r="AB20">
        <v>41</v>
      </c>
      <c r="AC20">
        <v>0.8</v>
      </c>
      <c r="AD20">
        <v>49</v>
      </c>
      <c r="AE20">
        <v>0.9</v>
      </c>
    </row>
    <row r="21" spans="1:31">
      <c r="A21" t="s">
        <v>23</v>
      </c>
      <c r="B21" t="s">
        <v>62</v>
      </c>
      <c r="C21" t="s">
        <v>85</v>
      </c>
      <c r="D21" t="s">
        <v>29</v>
      </c>
      <c r="E21">
        <v>31</v>
      </c>
      <c r="F21">
        <v>29</v>
      </c>
      <c r="G21">
        <v>2610</v>
      </c>
      <c r="H21">
        <f t="shared" si="0"/>
        <v>29</v>
      </c>
      <c r="I21">
        <v>8</v>
      </c>
      <c r="J21">
        <f>I21/H21</f>
        <v>0.27586206896551724</v>
      </c>
      <c r="K21">
        <v>2.1</v>
      </c>
      <c r="L21">
        <v>0.9</v>
      </c>
      <c r="M21">
        <v>4</v>
      </c>
      <c r="N21">
        <v>2.2999999999999998</v>
      </c>
      <c r="O21">
        <v>78</v>
      </c>
      <c r="P21">
        <v>2</v>
      </c>
      <c r="Q21">
        <v>24.1</v>
      </c>
      <c r="R21">
        <v>74</v>
      </c>
      <c r="S21">
        <v>2.2999999999999998</v>
      </c>
      <c r="T21">
        <v>52</v>
      </c>
      <c r="U21">
        <v>0.7</v>
      </c>
      <c r="V21">
        <v>34</v>
      </c>
      <c r="W21">
        <v>4.0999999999999996</v>
      </c>
      <c r="X21">
        <v>0.8</v>
      </c>
      <c r="Y21">
        <v>0.1</v>
      </c>
      <c r="Z21">
        <v>8</v>
      </c>
      <c r="AA21">
        <v>6.6</v>
      </c>
      <c r="AB21">
        <v>44</v>
      </c>
      <c r="AC21">
        <v>0.3</v>
      </c>
      <c r="AD21">
        <v>25</v>
      </c>
      <c r="AE21">
        <v>1.2</v>
      </c>
    </row>
    <row r="22" spans="1:31">
      <c r="A22" t="s">
        <v>24</v>
      </c>
      <c r="B22" t="s">
        <v>86</v>
      </c>
      <c r="C22" t="s">
        <v>87</v>
      </c>
      <c r="D22" t="s">
        <v>29</v>
      </c>
      <c r="E22">
        <v>31</v>
      </c>
      <c r="F22">
        <v>28</v>
      </c>
      <c r="G22">
        <v>2520</v>
      </c>
      <c r="H22">
        <f t="shared" si="0"/>
        <v>28</v>
      </c>
      <c r="I22">
        <v>9</v>
      </c>
      <c r="J22">
        <f t="shared" si="1"/>
        <v>0.32142857142857145</v>
      </c>
      <c r="K22">
        <v>2.2999999999999998</v>
      </c>
      <c r="L22">
        <v>0.9</v>
      </c>
      <c r="M22">
        <v>5</v>
      </c>
      <c r="N22">
        <v>1.6</v>
      </c>
      <c r="O22">
        <v>79</v>
      </c>
      <c r="P22">
        <v>2.1</v>
      </c>
      <c r="Q22">
        <v>39.1</v>
      </c>
      <c r="R22">
        <v>84</v>
      </c>
      <c r="S22">
        <v>3.9</v>
      </c>
      <c r="T22">
        <v>61</v>
      </c>
      <c r="U22">
        <v>0.8</v>
      </c>
      <c r="V22">
        <v>41</v>
      </c>
      <c r="W22">
        <v>5</v>
      </c>
      <c r="X22">
        <v>0.5</v>
      </c>
      <c r="Y22">
        <v>0.3</v>
      </c>
      <c r="Z22">
        <v>5</v>
      </c>
      <c r="AA22">
        <v>6.1</v>
      </c>
      <c r="AB22">
        <v>39</v>
      </c>
      <c r="AC22">
        <v>0.4</v>
      </c>
      <c r="AD22">
        <v>46</v>
      </c>
      <c r="AE22">
        <v>0.6</v>
      </c>
    </row>
    <row r="23" spans="1:31">
      <c r="A23" t="s">
        <v>88</v>
      </c>
      <c r="B23" t="s">
        <v>67</v>
      </c>
      <c r="C23" t="s">
        <v>51</v>
      </c>
      <c r="D23" t="s">
        <v>89</v>
      </c>
      <c r="E23">
        <v>28</v>
      </c>
      <c r="F23">
        <v>30</v>
      </c>
      <c r="G23">
        <v>2700</v>
      </c>
      <c r="H23">
        <f t="shared" si="0"/>
        <v>30</v>
      </c>
      <c r="I23">
        <v>6</v>
      </c>
      <c r="J23">
        <f t="shared" si="1"/>
        <v>0.2</v>
      </c>
      <c r="K23">
        <v>1.8</v>
      </c>
      <c r="L23">
        <v>0.6</v>
      </c>
      <c r="M23">
        <v>8</v>
      </c>
      <c r="N23">
        <v>2.4</v>
      </c>
      <c r="O23">
        <v>69</v>
      </c>
      <c r="P23" s="7" t="s">
        <v>94</v>
      </c>
      <c r="Q23">
        <v>53.4</v>
      </c>
      <c r="R23">
        <v>85</v>
      </c>
      <c r="S23">
        <v>2.7</v>
      </c>
      <c r="T23">
        <v>60</v>
      </c>
      <c r="U23">
        <v>0.5</v>
      </c>
      <c r="V23">
        <v>26</v>
      </c>
      <c r="W23">
        <v>6.4</v>
      </c>
      <c r="X23">
        <v>1.6</v>
      </c>
      <c r="Y23">
        <v>0.2</v>
      </c>
      <c r="Z23">
        <v>17</v>
      </c>
      <c r="AA23">
        <v>7.5</v>
      </c>
      <c r="AB23">
        <v>44</v>
      </c>
      <c r="AC23">
        <v>0.2</v>
      </c>
      <c r="AD23">
        <v>30</v>
      </c>
      <c r="AE23">
        <v>0.8</v>
      </c>
    </row>
    <row r="24" spans="1:31">
      <c r="A24" t="s">
        <v>90</v>
      </c>
      <c r="B24" t="s">
        <v>50</v>
      </c>
      <c r="C24" t="s">
        <v>53</v>
      </c>
      <c r="D24" t="s">
        <v>91</v>
      </c>
      <c r="E24">
        <v>28</v>
      </c>
      <c r="F24">
        <v>29</v>
      </c>
      <c r="G24">
        <v>2349</v>
      </c>
      <c r="H24">
        <f t="shared" si="0"/>
        <v>26.1</v>
      </c>
      <c r="I24">
        <v>4</v>
      </c>
      <c r="J24">
        <f t="shared" si="1"/>
        <v>0.1532567049808429</v>
      </c>
      <c r="K24">
        <v>2.2999999999999998</v>
      </c>
      <c r="L24">
        <v>0.6</v>
      </c>
      <c r="M24">
        <v>2</v>
      </c>
      <c r="N24">
        <v>3.4</v>
      </c>
      <c r="O24">
        <v>79</v>
      </c>
      <c r="P24">
        <v>1.3</v>
      </c>
      <c r="Q24">
        <v>30.1</v>
      </c>
      <c r="R24">
        <v>79</v>
      </c>
      <c r="S24">
        <v>2</v>
      </c>
      <c r="T24">
        <v>65</v>
      </c>
      <c r="U24">
        <v>0.6</v>
      </c>
      <c r="V24">
        <v>26</v>
      </c>
      <c r="W24">
        <v>3.9</v>
      </c>
      <c r="X24">
        <v>0.7</v>
      </c>
      <c r="Y24">
        <v>0.8</v>
      </c>
      <c r="Z24">
        <v>8</v>
      </c>
      <c r="AA24">
        <v>8.8000000000000007</v>
      </c>
      <c r="AB24">
        <v>47</v>
      </c>
      <c r="AC24">
        <v>0.8</v>
      </c>
      <c r="AD24">
        <v>48</v>
      </c>
      <c r="AE24">
        <v>0.9</v>
      </c>
    </row>
    <row r="25" spans="1:31">
      <c r="A25" t="s">
        <v>92</v>
      </c>
      <c r="B25" t="s">
        <v>83</v>
      </c>
      <c r="C25" t="s">
        <v>49</v>
      </c>
      <c r="D25" t="s">
        <v>93</v>
      </c>
      <c r="E25">
        <v>28</v>
      </c>
      <c r="F25">
        <v>28</v>
      </c>
      <c r="G25">
        <v>2380</v>
      </c>
      <c r="H25">
        <f t="shared" si="0"/>
        <v>26.444444444444443</v>
      </c>
      <c r="I25">
        <v>10</v>
      </c>
      <c r="J25">
        <f t="shared" si="1"/>
        <v>0.37815126050420172</v>
      </c>
      <c r="K25">
        <v>2.6</v>
      </c>
      <c r="L25">
        <v>0.9</v>
      </c>
      <c r="M25">
        <v>4</v>
      </c>
      <c r="N25">
        <v>3</v>
      </c>
      <c r="O25">
        <v>75</v>
      </c>
      <c r="P25">
        <v>1</v>
      </c>
      <c r="Q25">
        <v>17.5</v>
      </c>
      <c r="R25">
        <v>73</v>
      </c>
      <c r="S25">
        <v>1</v>
      </c>
      <c r="T25">
        <v>41</v>
      </c>
      <c r="U25">
        <v>0.6</v>
      </c>
      <c r="V25">
        <v>28</v>
      </c>
      <c r="W25">
        <v>5.4</v>
      </c>
      <c r="X25">
        <v>1.1000000000000001</v>
      </c>
      <c r="Y25">
        <v>0.9</v>
      </c>
      <c r="Z25">
        <v>10</v>
      </c>
      <c r="AA25">
        <v>6.3</v>
      </c>
      <c r="AB25">
        <v>41</v>
      </c>
      <c r="AC25">
        <v>0.5</v>
      </c>
      <c r="AD25">
        <v>38</v>
      </c>
      <c r="AE25">
        <v>1.1000000000000001</v>
      </c>
    </row>
    <row r="26" spans="1:31">
      <c r="A26" t="s">
        <v>25</v>
      </c>
      <c r="B26" t="s">
        <v>62</v>
      </c>
      <c r="C26" t="s">
        <v>49</v>
      </c>
      <c r="D26" t="s">
        <v>30</v>
      </c>
      <c r="E26">
        <v>21</v>
      </c>
      <c r="F26">
        <v>19</v>
      </c>
      <c r="G26">
        <v>1084</v>
      </c>
      <c r="H26">
        <f t="shared" si="0"/>
        <v>12.044444444444444</v>
      </c>
      <c r="I26">
        <v>0</v>
      </c>
      <c r="J26">
        <f t="shared" si="1"/>
        <v>0</v>
      </c>
      <c r="K26">
        <v>0.3</v>
      </c>
      <c r="L26">
        <v>0.05</v>
      </c>
      <c r="M26">
        <v>0</v>
      </c>
      <c r="N26">
        <v>0.3</v>
      </c>
      <c r="O26">
        <v>55</v>
      </c>
      <c r="P26">
        <v>0.3</v>
      </c>
      <c r="Q26">
        <v>14.5</v>
      </c>
      <c r="R26">
        <v>76</v>
      </c>
      <c r="S26">
        <v>1.3</v>
      </c>
      <c r="T26">
        <v>49</v>
      </c>
      <c r="U26">
        <v>0.4</v>
      </c>
      <c r="V26">
        <v>40</v>
      </c>
      <c r="W26">
        <v>5.3</v>
      </c>
      <c r="X26">
        <v>2.8</v>
      </c>
      <c r="Y26">
        <v>1.3</v>
      </c>
      <c r="Z26">
        <v>3</v>
      </c>
      <c r="AA26">
        <v>3.8</v>
      </c>
      <c r="AB26">
        <v>31</v>
      </c>
      <c r="AC26">
        <v>0.6</v>
      </c>
      <c r="AD26">
        <v>46</v>
      </c>
      <c r="AE26">
        <v>1.2</v>
      </c>
    </row>
    <row r="27" spans="1:31">
      <c r="A27" t="s">
        <v>26</v>
      </c>
      <c r="B27" t="s">
        <v>69</v>
      </c>
      <c r="C27" t="s">
        <v>53</v>
      </c>
      <c r="D27" t="s">
        <v>30</v>
      </c>
      <c r="E27">
        <v>28</v>
      </c>
      <c r="F27">
        <v>31</v>
      </c>
      <c r="G27">
        <v>2790</v>
      </c>
      <c r="H27">
        <f t="shared" si="0"/>
        <v>31</v>
      </c>
      <c r="I27">
        <v>0</v>
      </c>
      <c r="J27">
        <f t="shared" si="1"/>
        <v>0</v>
      </c>
      <c r="K27">
        <v>0.5</v>
      </c>
      <c r="L27">
        <v>0.2</v>
      </c>
      <c r="M27">
        <v>7</v>
      </c>
      <c r="N27">
        <v>2.8</v>
      </c>
      <c r="O27">
        <v>74</v>
      </c>
      <c r="P27">
        <v>2.2000000000000002</v>
      </c>
      <c r="Q27">
        <v>21.2</v>
      </c>
      <c r="R27">
        <v>66</v>
      </c>
      <c r="S27">
        <v>2.6</v>
      </c>
      <c r="T27">
        <v>40</v>
      </c>
      <c r="U27">
        <v>1.9</v>
      </c>
      <c r="V27">
        <v>41</v>
      </c>
      <c r="W27">
        <v>8.1</v>
      </c>
      <c r="X27">
        <v>3.1</v>
      </c>
      <c r="Y27">
        <v>1.7</v>
      </c>
      <c r="Z27">
        <v>8</v>
      </c>
      <c r="AA27">
        <v>7.8</v>
      </c>
      <c r="AB27">
        <v>46</v>
      </c>
      <c r="AC27">
        <v>0.8</v>
      </c>
      <c r="AD27">
        <v>57</v>
      </c>
      <c r="AE27">
        <v>1.3</v>
      </c>
    </row>
    <row r="28" spans="1:31">
      <c r="A28" t="s">
        <v>27</v>
      </c>
      <c r="B28" t="s">
        <v>69</v>
      </c>
      <c r="C28" t="s">
        <v>95</v>
      </c>
      <c r="D28" t="s">
        <v>31</v>
      </c>
      <c r="E28">
        <v>31</v>
      </c>
      <c r="F28">
        <v>23</v>
      </c>
      <c r="G28">
        <v>2070</v>
      </c>
      <c r="H28">
        <f t="shared" si="0"/>
        <v>23</v>
      </c>
      <c r="I28">
        <v>4</v>
      </c>
      <c r="J28">
        <f t="shared" si="1"/>
        <v>0.17391304347826086</v>
      </c>
      <c r="K28">
        <v>1.1000000000000001</v>
      </c>
      <c r="L28">
        <v>0.3</v>
      </c>
      <c r="M28">
        <v>3</v>
      </c>
      <c r="N28">
        <v>0.3</v>
      </c>
      <c r="O28">
        <v>75</v>
      </c>
      <c r="P28">
        <v>0.3</v>
      </c>
      <c r="Q28">
        <v>19.600000000000001</v>
      </c>
      <c r="R28">
        <v>80</v>
      </c>
      <c r="S28">
        <v>2.6</v>
      </c>
      <c r="T28">
        <v>56</v>
      </c>
      <c r="U28">
        <v>0.04</v>
      </c>
      <c r="V28">
        <v>25</v>
      </c>
      <c r="W28">
        <v>11.2</v>
      </c>
      <c r="X28">
        <v>2.2999999999999998</v>
      </c>
      <c r="Y28">
        <v>2.7</v>
      </c>
      <c r="Z28">
        <v>15</v>
      </c>
      <c r="AA28">
        <v>8.1999999999999993</v>
      </c>
      <c r="AB28">
        <v>51</v>
      </c>
      <c r="AC28">
        <v>3.7</v>
      </c>
      <c r="AD28">
        <v>65</v>
      </c>
      <c r="AE28">
        <v>1.4</v>
      </c>
    </row>
    <row r="29" spans="1:31">
      <c r="A29" t="s">
        <v>28</v>
      </c>
      <c r="B29" t="s">
        <v>50</v>
      </c>
      <c r="C29" t="s">
        <v>96</v>
      </c>
      <c r="D29" t="s">
        <v>31</v>
      </c>
      <c r="E29">
        <v>31</v>
      </c>
      <c r="F29">
        <v>33</v>
      </c>
      <c r="G29">
        <v>2970</v>
      </c>
      <c r="H29">
        <f t="shared" si="0"/>
        <v>33</v>
      </c>
      <c r="I29">
        <v>2</v>
      </c>
      <c r="J29">
        <f t="shared" si="1"/>
        <v>6.0606060606060608E-2</v>
      </c>
      <c r="K29">
        <v>0.6</v>
      </c>
      <c r="L29">
        <v>0.2</v>
      </c>
      <c r="M29">
        <v>1</v>
      </c>
      <c r="N29">
        <v>0.2</v>
      </c>
      <c r="O29">
        <v>89</v>
      </c>
      <c r="P29">
        <v>0.3</v>
      </c>
      <c r="Q29">
        <v>48.9</v>
      </c>
      <c r="R29">
        <v>89</v>
      </c>
      <c r="S29">
        <v>5.2</v>
      </c>
      <c r="T29">
        <v>60</v>
      </c>
      <c r="U29">
        <v>0.3</v>
      </c>
      <c r="V29">
        <v>50</v>
      </c>
      <c r="W29">
        <v>8.5</v>
      </c>
      <c r="X29">
        <v>1.6</v>
      </c>
      <c r="Y29">
        <v>2.2000000000000002</v>
      </c>
      <c r="Z29">
        <v>18</v>
      </c>
      <c r="AA29">
        <v>3.9</v>
      </c>
      <c r="AB29">
        <v>37</v>
      </c>
      <c r="AC29">
        <v>1.4</v>
      </c>
      <c r="AD29">
        <v>44</v>
      </c>
      <c r="AE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8894-61D3-47E0-9A7F-4743282F8EC2}">
  <dimension ref="A1:R75"/>
  <sheetViews>
    <sheetView topLeftCell="A52" workbookViewId="0">
      <selection activeCell="A68" sqref="A68:R75"/>
    </sheetView>
  </sheetViews>
  <sheetFormatPr defaultRowHeight="14.5"/>
  <sheetData>
    <row r="1" spans="1:18">
      <c r="A1" t="s">
        <v>22</v>
      </c>
      <c r="B1" t="s">
        <v>29</v>
      </c>
      <c r="C1">
        <v>0.58441558441558439</v>
      </c>
      <c r="D1">
        <v>2.1</v>
      </c>
      <c r="E1">
        <v>1.1000000000000001</v>
      </c>
      <c r="F1">
        <v>5</v>
      </c>
      <c r="G1">
        <v>1.6</v>
      </c>
      <c r="H1">
        <v>1.3</v>
      </c>
      <c r="I1">
        <v>19.7</v>
      </c>
      <c r="J1">
        <v>1</v>
      </c>
      <c r="K1">
        <v>0.5</v>
      </c>
      <c r="L1">
        <v>3.1</v>
      </c>
      <c r="M1">
        <v>0.9</v>
      </c>
      <c r="N1">
        <v>0.4</v>
      </c>
      <c r="O1">
        <v>8</v>
      </c>
      <c r="P1">
        <v>5.8</v>
      </c>
      <c r="Q1">
        <v>0.8</v>
      </c>
      <c r="R1">
        <v>0.9</v>
      </c>
    </row>
    <row r="2" spans="1:18">
      <c r="A2" t="s">
        <v>23</v>
      </c>
      <c r="B2" t="s">
        <v>29</v>
      </c>
      <c r="C2">
        <v>0.27586206896551724</v>
      </c>
      <c r="D2">
        <v>2.1</v>
      </c>
      <c r="E2">
        <v>0.9</v>
      </c>
      <c r="F2">
        <v>4</v>
      </c>
      <c r="G2">
        <v>2.2999999999999998</v>
      </c>
      <c r="H2">
        <v>2</v>
      </c>
      <c r="I2">
        <v>24.1</v>
      </c>
      <c r="J2">
        <v>2.2999999999999998</v>
      </c>
      <c r="K2">
        <v>0.7</v>
      </c>
      <c r="L2">
        <v>4.0999999999999996</v>
      </c>
      <c r="M2">
        <v>0.8</v>
      </c>
      <c r="N2">
        <v>0.1</v>
      </c>
      <c r="O2">
        <v>8</v>
      </c>
      <c r="P2">
        <v>6.6</v>
      </c>
      <c r="Q2">
        <v>0.3</v>
      </c>
      <c r="R2">
        <v>1.2</v>
      </c>
    </row>
    <row r="3" spans="1:18">
      <c r="A3" t="s">
        <v>24</v>
      </c>
      <c r="B3" t="s">
        <v>29</v>
      </c>
      <c r="C3">
        <v>0.32142857142857145</v>
      </c>
      <c r="D3">
        <v>2.2999999999999998</v>
      </c>
      <c r="E3">
        <v>0.9</v>
      </c>
      <c r="F3">
        <v>5</v>
      </c>
      <c r="G3">
        <v>1.6</v>
      </c>
      <c r="H3">
        <v>2.1</v>
      </c>
      <c r="I3">
        <v>39.1</v>
      </c>
      <c r="J3">
        <v>3.9</v>
      </c>
      <c r="K3">
        <v>0.8</v>
      </c>
      <c r="L3">
        <v>5</v>
      </c>
      <c r="M3">
        <v>0.5</v>
      </c>
      <c r="N3">
        <v>0.3</v>
      </c>
      <c r="O3">
        <v>5</v>
      </c>
      <c r="P3">
        <v>6.1</v>
      </c>
      <c r="Q3">
        <v>0.4</v>
      </c>
      <c r="R3">
        <v>0.6</v>
      </c>
    </row>
    <row r="4" spans="1:18">
      <c r="A4" t="s">
        <v>88</v>
      </c>
      <c r="B4" t="s">
        <v>89</v>
      </c>
      <c r="C4">
        <v>0.2</v>
      </c>
      <c r="D4">
        <v>1.8</v>
      </c>
      <c r="E4">
        <v>0.6</v>
      </c>
      <c r="F4">
        <v>8</v>
      </c>
      <c r="G4">
        <v>2.4</v>
      </c>
      <c r="H4" s="7" t="s">
        <v>94</v>
      </c>
      <c r="I4">
        <v>53.4</v>
      </c>
      <c r="J4">
        <v>2.7</v>
      </c>
      <c r="K4">
        <v>0.5</v>
      </c>
      <c r="L4">
        <v>6.4</v>
      </c>
      <c r="M4">
        <v>1.6</v>
      </c>
      <c r="N4">
        <v>0.2</v>
      </c>
      <c r="O4">
        <v>17</v>
      </c>
      <c r="P4">
        <v>7.5</v>
      </c>
      <c r="Q4">
        <v>0.2</v>
      </c>
      <c r="R4">
        <v>0.8</v>
      </c>
    </row>
    <row r="5" spans="1:18">
      <c r="A5" t="s">
        <v>90</v>
      </c>
      <c r="B5" t="s">
        <v>91</v>
      </c>
      <c r="C5">
        <v>0.1532567049808429</v>
      </c>
      <c r="D5">
        <v>2.2999999999999998</v>
      </c>
      <c r="E5">
        <v>0.6</v>
      </c>
      <c r="F5">
        <v>2</v>
      </c>
      <c r="G5">
        <v>3.4</v>
      </c>
      <c r="H5">
        <v>1.3</v>
      </c>
      <c r="I5">
        <v>30.1</v>
      </c>
      <c r="J5">
        <v>2</v>
      </c>
      <c r="K5">
        <v>0.6</v>
      </c>
      <c r="L5">
        <v>3.9</v>
      </c>
      <c r="M5">
        <v>0.7</v>
      </c>
      <c r="N5">
        <v>0.8</v>
      </c>
      <c r="O5">
        <v>8</v>
      </c>
      <c r="P5">
        <v>8.8000000000000007</v>
      </c>
      <c r="Q5">
        <v>0.8</v>
      </c>
      <c r="R5">
        <v>0.9</v>
      </c>
    </row>
    <row r="6" spans="1:18">
      <c r="A6" t="s">
        <v>92</v>
      </c>
      <c r="B6" t="s">
        <v>93</v>
      </c>
      <c r="C6">
        <v>0.37815126050420172</v>
      </c>
      <c r="D6">
        <v>2.6</v>
      </c>
      <c r="E6">
        <v>0.9</v>
      </c>
      <c r="F6">
        <v>4</v>
      </c>
      <c r="G6">
        <v>3</v>
      </c>
      <c r="H6">
        <v>1</v>
      </c>
      <c r="I6">
        <v>17.5</v>
      </c>
      <c r="J6">
        <v>1</v>
      </c>
      <c r="K6">
        <v>0.6</v>
      </c>
      <c r="L6">
        <v>5.4</v>
      </c>
      <c r="M6">
        <v>1.1000000000000001</v>
      </c>
      <c r="N6">
        <v>0.9</v>
      </c>
      <c r="O6">
        <v>10</v>
      </c>
      <c r="P6">
        <v>6.3</v>
      </c>
      <c r="Q6">
        <v>0.5</v>
      </c>
      <c r="R6">
        <v>1.1000000000000001</v>
      </c>
    </row>
    <row r="7" spans="1:18">
      <c r="A7" t="s">
        <v>25</v>
      </c>
      <c r="B7" t="s">
        <v>30</v>
      </c>
      <c r="C7">
        <v>0</v>
      </c>
      <c r="D7">
        <v>0.3</v>
      </c>
      <c r="E7">
        <v>0.05</v>
      </c>
      <c r="F7">
        <v>0</v>
      </c>
      <c r="G7">
        <v>0.3</v>
      </c>
      <c r="H7">
        <v>0.3</v>
      </c>
      <c r="I7">
        <v>14.5</v>
      </c>
      <c r="J7">
        <v>1.3</v>
      </c>
      <c r="K7">
        <v>0.4</v>
      </c>
      <c r="L7">
        <v>5.3</v>
      </c>
      <c r="M7">
        <v>2.8</v>
      </c>
      <c r="N7">
        <v>1.3</v>
      </c>
      <c r="O7">
        <v>3</v>
      </c>
      <c r="P7">
        <v>3.8</v>
      </c>
      <c r="Q7">
        <v>0.6</v>
      </c>
      <c r="R7">
        <v>1.2</v>
      </c>
    </row>
    <row r="8" spans="1:18">
      <c r="A8" t="s">
        <v>26</v>
      </c>
      <c r="B8" t="s">
        <v>30</v>
      </c>
      <c r="C8">
        <v>0</v>
      </c>
      <c r="D8">
        <v>0.5</v>
      </c>
      <c r="E8">
        <v>0.2</v>
      </c>
      <c r="F8">
        <v>7</v>
      </c>
      <c r="G8">
        <v>2.8</v>
      </c>
      <c r="H8">
        <v>2.2000000000000002</v>
      </c>
      <c r="I8">
        <v>21.2</v>
      </c>
      <c r="J8">
        <v>2.6</v>
      </c>
      <c r="K8">
        <v>1.9</v>
      </c>
      <c r="L8">
        <v>8.1</v>
      </c>
      <c r="M8">
        <v>3.1</v>
      </c>
      <c r="N8">
        <v>1.7</v>
      </c>
      <c r="O8">
        <v>8</v>
      </c>
      <c r="P8">
        <v>7.8</v>
      </c>
      <c r="Q8">
        <v>0.8</v>
      </c>
      <c r="R8">
        <v>1.3</v>
      </c>
    </row>
    <row r="9" spans="1:18">
      <c r="A9" t="s">
        <v>27</v>
      </c>
      <c r="B9" t="s">
        <v>31</v>
      </c>
      <c r="C9">
        <v>0.17391304347826086</v>
      </c>
      <c r="D9">
        <v>1.1000000000000001</v>
      </c>
      <c r="E9">
        <v>0.3</v>
      </c>
      <c r="F9">
        <v>3</v>
      </c>
      <c r="G9">
        <v>0.3</v>
      </c>
      <c r="H9">
        <v>0.3</v>
      </c>
      <c r="I9">
        <v>19.600000000000001</v>
      </c>
      <c r="J9">
        <v>2.6</v>
      </c>
      <c r="K9">
        <v>0.04</v>
      </c>
      <c r="L9">
        <v>11.2</v>
      </c>
      <c r="M9">
        <v>2.2999999999999998</v>
      </c>
      <c r="N9">
        <v>2.7</v>
      </c>
      <c r="O9">
        <v>15</v>
      </c>
      <c r="P9">
        <v>8.1999999999999993</v>
      </c>
      <c r="Q9">
        <v>3.7</v>
      </c>
      <c r="R9">
        <v>1.4</v>
      </c>
    </row>
    <row r="10" spans="1:18">
      <c r="A10" t="s">
        <v>28</v>
      </c>
      <c r="B10" t="s">
        <v>31</v>
      </c>
      <c r="C10">
        <v>6.0606060606060608E-2</v>
      </c>
      <c r="D10">
        <v>0.6</v>
      </c>
      <c r="E10">
        <v>0.2</v>
      </c>
      <c r="F10">
        <v>1</v>
      </c>
      <c r="G10">
        <v>0.2</v>
      </c>
      <c r="H10">
        <v>0.3</v>
      </c>
      <c r="I10">
        <v>48.9</v>
      </c>
      <c r="J10">
        <v>5.2</v>
      </c>
      <c r="K10">
        <v>0.3</v>
      </c>
      <c r="L10">
        <v>8.5</v>
      </c>
      <c r="M10">
        <v>1.6</v>
      </c>
      <c r="N10">
        <v>2.2000000000000002</v>
      </c>
      <c r="O10">
        <v>18</v>
      </c>
      <c r="P10">
        <v>3.9</v>
      </c>
      <c r="Q10">
        <v>1.4</v>
      </c>
      <c r="R10">
        <v>1</v>
      </c>
    </row>
    <row r="11" spans="1:18">
      <c r="A11" t="s">
        <v>134</v>
      </c>
      <c r="B11" t="s">
        <v>139</v>
      </c>
      <c r="C11">
        <v>0.30462579917262128</v>
      </c>
      <c r="D11">
        <v>2.2999999999999998</v>
      </c>
      <c r="E11">
        <v>0.9</v>
      </c>
      <c r="F11">
        <v>3</v>
      </c>
      <c r="G11">
        <v>3</v>
      </c>
      <c r="H11">
        <v>1.1000000000000001</v>
      </c>
      <c r="I11">
        <v>18.3</v>
      </c>
      <c r="J11">
        <v>1</v>
      </c>
      <c r="K11">
        <v>0.9</v>
      </c>
      <c r="L11">
        <v>3.8</v>
      </c>
      <c r="M11">
        <v>0.9</v>
      </c>
      <c r="N11">
        <v>0.5</v>
      </c>
      <c r="O11">
        <v>6</v>
      </c>
      <c r="P11">
        <v>8.1999999999999993</v>
      </c>
      <c r="Q11">
        <v>0.9</v>
      </c>
      <c r="R11">
        <v>1.3</v>
      </c>
    </row>
    <row r="12" spans="1:18">
      <c r="A12" t="s">
        <v>135</v>
      </c>
      <c r="B12" t="s">
        <v>29</v>
      </c>
      <c r="C12">
        <v>0.24988431281813972</v>
      </c>
      <c r="D12">
        <v>1.6</v>
      </c>
      <c r="E12">
        <v>0.5</v>
      </c>
      <c r="F12">
        <v>3</v>
      </c>
      <c r="G12">
        <v>2.8</v>
      </c>
      <c r="H12">
        <v>1.2</v>
      </c>
      <c r="I12">
        <v>24.7</v>
      </c>
      <c r="J12">
        <v>2</v>
      </c>
      <c r="K12">
        <v>0.3</v>
      </c>
      <c r="L12">
        <v>3.5</v>
      </c>
      <c r="M12">
        <v>1</v>
      </c>
      <c r="N12">
        <v>0.2</v>
      </c>
      <c r="O12">
        <v>8</v>
      </c>
      <c r="P12">
        <v>6.3</v>
      </c>
      <c r="Q12">
        <v>0.1</v>
      </c>
      <c r="R12">
        <v>0.9</v>
      </c>
    </row>
    <row r="13" spans="1:18">
      <c r="A13" t="s">
        <v>136</v>
      </c>
      <c r="B13" t="s">
        <v>89</v>
      </c>
      <c r="C13">
        <v>0.18808777429467086</v>
      </c>
      <c r="D13">
        <v>1.4</v>
      </c>
      <c r="E13">
        <v>0.6</v>
      </c>
      <c r="F13">
        <v>0</v>
      </c>
      <c r="G13">
        <v>0.9</v>
      </c>
      <c r="H13">
        <v>0.7</v>
      </c>
      <c r="I13">
        <v>27.7</v>
      </c>
      <c r="J13">
        <v>2.9</v>
      </c>
      <c r="K13">
        <v>0.2</v>
      </c>
      <c r="L13">
        <v>7.3</v>
      </c>
      <c r="M13">
        <v>1.4</v>
      </c>
      <c r="N13">
        <v>0.7</v>
      </c>
      <c r="O13">
        <v>8</v>
      </c>
      <c r="P13">
        <v>4.5999999999999996</v>
      </c>
      <c r="Q13">
        <v>0.9</v>
      </c>
      <c r="R13">
        <v>0.6</v>
      </c>
    </row>
    <row r="14" spans="1:18">
      <c r="A14" t="s">
        <v>137</v>
      </c>
      <c r="B14" t="s">
        <v>140</v>
      </c>
      <c r="C14">
        <v>0.39028620988725066</v>
      </c>
      <c r="D14">
        <v>0.9</v>
      </c>
      <c r="E14">
        <v>0.4</v>
      </c>
      <c r="F14">
        <v>2</v>
      </c>
      <c r="G14">
        <v>1</v>
      </c>
      <c r="H14">
        <v>0.2</v>
      </c>
      <c r="I14">
        <v>9</v>
      </c>
      <c r="J14">
        <v>0.3</v>
      </c>
      <c r="K14">
        <v>0.3</v>
      </c>
      <c r="L14">
        <v>2.2999999999999998</v>
      </c>
      <c r="M14">
        <v>0.6</v>
      </c>
      <c r="N14">
        <v>0.2</v>
      </c>
      <c r="O14">
        <v>1</v>
      </c>
      <c r="P14">
        <v>2.5</v>
      </c>
      <c r="Q14">
        <v>0.2</v>
      </c>
      <c r="R14">
        <v>0.6</v>
      </c>
    </row>
    <row r="15" spans="1:18">
      <c r="A15" t="s">
        <v>138</v>
      </c>
      <c r="B15" t="s">
        <v>140</v>
      </c>
      <c r="C15">
        <v>0.17707820954254797</v>
      </c>
      <c r="D15">
        <v>1.3</v>
      </c>
      <c r="E15">
        <v>0.6</v>
      </c>
      <c r="F15">
        <v>1</v>
      </c>
      <c r="G15">
        <v>1.9</v>
      </c>
      <c r="H15">
        <v>0.8</v>
      </c>
      <c r="I15">
        <v>22.8</v>
      </c>
      <c r="J15">
        <v>0.7</v>
      </c>
      <c r="K15">
        <v>0.2</v>
      </c>
      <c r="L15">
        <v>3.8</v>
      </c>
      <c r="M15">
        <v>0.8</v>
      </c>
      <c r="N15">
        <v>0.03</v>
      </c>
      <c r="O15">
        <v>6</v>
      </c>
      <c r="P15">
        <v>6.2</v>
      </c>
      <c r="Q15">
        <v>0.2</v>
      </c>
      <c r="R15">
        <v>0.9</v>
      </c>
    </row>
    <row r="16" spans="1:18">
      <c r="A16" t="s">
        <v>141</v>
      </c>
      <c r="B16" t="s">
        <v>144</v>
      </c>
      <c r="C16">
        <v>0.21875</v>
      </c>
      <c r="D16">
        <v>1.9</v>
      </c>
      <c r="E16">
        <v>0.7</v>
      </c>
      <c r="F16">
        <v>3</v>
      </c>
      <c r="G16">
        <v>2.2999999999999998</v>
      </c>
      <c r="H16">
        <v>1</v>
      </c>
      <c r="I16">
        <v>23.3</v>
      </c>
      <c r="J16">
        <v>2.4</v>
      </c>
      <c r="K16">
        <v>0.8</v>
      </c>
      <c r="L16">
        <v>7.8</v>
      </c>
      <c r="M16">
        <v>3.2</v>
      </c>
      <c r="N16">
        <v>1.6</v>
      </c>
      <c r="O16">
        <v>18</v>
      </c>
      <c r="P16">
        <v>6.4</v>
      </c>
      <c r="Q16">
        <v>0.8</v>
      </c>
      <c r="R16">
        <v>1.1000000000000001</v>
      </c>
    </row>
    <row r="17" spans="1:18">
      <c r="A17" t="s">
        <v>142</v>
      </c>
      <c r="B17" t="s">
        <v>31</v>
      </c>
      <c r="C17">
        <v>0.2</v>
      </c>
      <c r="D17">
        <v>0.9</v>
      </c>
      <c r="E17">
        <v>0.3</v>
      </c>
      <c r="F17">
        <v>2</v>
      </c>
      <c r="G17">
        <v>0.2</v>
      </c>
      <c r="H17">
        <v>0.1</v>
      </c>
      <c r="I17">
        <v>37.299999999999997</v>
      </c>
      <c r="J17">
        <v>2.6</v>
      </c>
      <c r="K17">
        <v>0</v>
      </c>
      <c r="L17">
        <v>7.3</v>
      </c>
      <c r="M17">
        <v>0.7</v>
      </c>
      <c r="N17">
        <v>3</v>
      </c>
      <c r="O17">
        <v>25</v>
      </c>
      <c r="P17">
        <v>4.8</v>
      </c>
      <c r="Q17">
        <v>2.4</v>
      </c>
      <c r="R17">
        <v>1.1000000000000001</v>
      </c>
    </row>
    <row r="18" spans="1:18">
      <c r="A18" t="s">
        <v>143</v>
      </c>
      <c r="B18" t="s">
        <v>31</v>
      </c>
      <c r="C18">
        <v>0.16666666666666666</v>
      </c>
      <c r="D18">
        <v>0.5</v>
      </c>
      <c r="E18">
        <v>0.3</v>
      </c>
      <c r="F18">
        <v>1</v>
      </c>
      <c r="G18">
        <v>0.2</v>
      </c>
      <c r="H18">
        <v>0.2</v>
      </c>
      <c r="I18">
        <v>21.1</v>
      </c>
      <c r="J18">
        <v>4.4000000000000004</v>
      </c>
      <c r="K18">
        <v>0.1</v>
      </c>
      <c r="L18">
        <v>8.9</v>
      </c>
      <c r="M18">
        <v>2</v>
      </c>
      <c r="N18">
        <v>2.2000000000000002</v>
      </c>
      <c r="O18">
        <v>15</v>
      </c>
      <c r="P18">
        <v>4.9000000000000004</v>
      </c>
      <c r="Q18">
        <v>1.9</v>
      </c>
      <c r="R18">
        <v>0.8</v>
      </c>
    </row>
    <row r="19" spans="1:18">
      <c r="A19" t="s">
        <v>27</v>
      </c>
      <c r="B19" t="s">
        <v>31</v>
      </c>
      <c r="C19">
        <v>0.17391304347826086</v>
      </c>
      <c r="D19">
        <v>1.1000000000000001</v>
      </c>
      <c r="E19">
        <v>0.3</v>
      </c>
      <c r="F19">
        <v>3</v>
      </c>
      <c r="G19">
        <v>0.3</v>
      </c>
      <c r="H19">
        <v>0.3</v>
      </c>
      <c r="I19">
        <v>19.600000000000001</v>
      </c>
      <c r="J19">
        <v>2.6</v>
      </c>
      <c r="K19">
        <v>0.04</v>
      </c>
      <c r="L19">
        <v>11.2</v>
      </c>
      <c r="M19">
        <v>2.2999999999999998</v>
      </c>
      <c r="N19">
        <v>2.7</v>
      </c>
      <c r="O19">
        <v>15</v>
      </c>
      <c r="P19">
        <v>8.1999999999999993</v>
      </c>
      <c r="Q19">
        <v>3.7</v>
      </c>
      <c r="R19">
        <v>1.4</v>
      </c>
    </row>
    <row r="21" spans="1:18">
      <c r="A21" t="s">
        <v>17</v>
      </c>
      <c r="B21" t="s">
        <v>18</v>
      </c>
      <c r="C21">
        <v>0.27341772151898736</v>
      </c>
      <c r="D21">
        <v>1</v>
      </c>
      <c r="E21">
        <v>0.4</v>
      </c>
      <c r="F21">
        <v>3</v>
      </c>
      <c r="G21">
        <v>2.8</v>
      </c>
      <c r="H21">
        <v>0.9</v>
      </c>
      <c r="I21">
        <v>17.7</v>
      </c>
      <c r="J21">
        <v>1</v>
      </c>
      <c r="K21">
        <v>1</v>
      </c>
      <c r="L21">
        <v>3.1</v>
      </c>
      <c r="M21">
        <v>0.9</v>
      </c>
      <c r="N21">
        <v>0.4</v>
      </c>
      <c r="O21">
        <v>2</v>
      </c>
      <c r="P21">
        <v>5.5</v>
      </c>
      <c r="Q21">
        <v>0.2</v>
      </c>
      <c r="R21">
        <v>0.5</v>
      </c>
    </row>
    <row r="22" spans="1:18">
      <c r="A22" t="s">
        <v>19</v>
      </c>
      <c r="B22" t="s">
        <v>18</v>
      </c>
      <c r="C22">
        <v>0.27272727272727271</v>
      </c>
      <c r="D22">
        <v>2.2999999999999998</v>
      </c>
      <c r="E22">
        <v>1</v>
      </c>
      <c r="F22">
        <v>12</v>
      </c>
      <c r="G22">
        <v>4.8</v>
      </c>
      <c r="H22">
        <v>2.6</v>
      </c>
      <c r="I22">
        <v>26.6</v>
      </c>
      <c r="J22">
        <v>1.2</v>
      </c>
      <c r="K22">
        <v>2.2000000000000002</v>
      </c>
      <c r="L22">
        <v>4</v>
      </c>
      <c r="M22">
        <v>1</v>
      </c>
      <c r="N22">
        <v>0.5</v>
      </c>
      <c r="O22">
        <v>9</v>
      </c>
      <c r="P22">
        <v>8.6999999999999993</v>
      </c>
      <c r="Q22">
        <v>0.8</v>
      </c>
      <c r="R22">
        <v>1.2</v>
      </c>
    </row>
    <row r="23" spans="1:18">
      <c r="A23" t="s">
        <v>20</v>
      </c>
      <c r="B23" t="s">
        <v>21</v>
      </c>
      <c r="C23">
        <v>0.6428571428571429</v>
      </c>
      <c r="D23">
        <v>2.8</v>
      </c>
      <c r="E23">
        <v>1.2</v>
      </c>
      <c r="F23">
        <v>0</v>
      </c>
      <c r="G23">
        <v>2.4</v>
      </c>
      <c r="H23">
        <v>0.6</v>
      </c>
      <c r="I23">
        <v>10.199999999999999</v>
      </c>
      <c r="J23">
        <v>0.3</v>
      </c>
      <c r="K23">
        <v>0.1</v>
      </c>
      <c r="L23">
        <v>2</v>
      </c>
      <c r="M23">
        <v>0.3</v>
      </c>
      <c r="N23">
        <v>0.5</v>
      </c>
      <c r="O23">
        <v>17</v>
      </c>
      <c r="P23">
        <v>7.3</v>
      </c>
      <c r="Q23">
        <v>1.7</v>
      </c>
      <c r="R23">
        <v>1.9</v>
      </c>
    </row>
    <row r="24" spans="1:18">
      <c r="A24" t="s">
        <v>37</v>
      </c>
      <c r="B24" t="s">
        <v>21</v>
      </c>
      <c r="C24">
        <v>0.48</v>
      </c>
      <c r="D24">
        <v>1.6</v>
      </c>
      <c r="E24">
        <v>0.8</v>
      </c>
      <c r="F24">
        <v>5</v>
      </c>
      <c r="G24">
        <v>0.9</v>
      </c>
      <c r="H24">
        <v>0.4</v>
      </c>
      <c r="I24">
        <v>12.1</v>
      </c>
      <c r="J24">
        <v>0.8</v>
      </c>
      <c r="K24">
        <v>0.3</v>
      </c>
      <c r="L24">
        <v>1.9</v>
      </c>
      <c r="M24">
        <v>0.6</v>
      </c>
      <c r="N24">
        <v>0.6</v>
      </c>
      <c r="O24">
        <v>9</v>
      </c>
      <c r="P24">
        <v>4.5999999999999996</v>
      </c>
      <c r="Q24">
        <v>1.5</v>
      </c>
      <c r="R24">
        <v>0.7</v>
      </c>
    </row>
    <row r="25" spans="1:18">
      <c r="A25" t="s">
        <v>38</v>
      </c>
      <c r="B25" t="s">
        <v>21</v>
      </c>
      <c r="C25">
        <v>0.46875</v>
      </c>
      <c r="D25">
        <v>3.7</v>
      </c>
      <c r="E25">
        <v>1.5</v>
      </c>
      <c r="F25">
        <v>4</v>
      </c>
      <c r="G25">
        <v>3.2</v>
      </c>
      <c r="H25">
        <v>0.9</v>
      </c>
      <c r="I25">
        <v>17</v>
      </c>
      <c r="J25">
        <v>1.2</v>
      </c>
      <c r="K25">
        <v>0.4</v>
      </c>
      <c r="L25">
        <v>3.2</v>
      </c>
      <c r="M25">
        <v>0.5</v>
      </c>
      <c r="N25">
        <v>0.5</v>
      </c>
      <c r="O25">
        <v>7</v>
      </c>
      <c r="P25">
        <v>9.9</v>
      </c>
      <c r="Q25">
        <v>2.4</v>
      </c>
      <c r="R25">
        <v>2</v>
      </c>
    </row>
    <row r="26" spans="1:18">
      <c r="A26" t="s">
        <v>39</v>
      </c>
      <c r="B26" t="s">
        <v>21</v>
      </c>
      <c r="C26">
        <v>0.41284403669724773</v>
      </c>
      <c r="D26">
        <v>2.1</v>
      </c>
      <c r="E26">
        <v>0.9</v>
      </c>
      <c r="F26">
        <v>3</v>
      </c>
      <c r="G26">
        <v>1.4</v>
      </c>
      <c r="H26">
        <v>0.8</v>
      </c>
      <c r="I26">
        <v>14.8</v>
      </c>
      <c r="J26">
        <v>1.2</v>
      </c>
      <c r="K26">
        <v>0.4</v>
      </c>
      <c r="L26">
        <v>2.7</v>
      </c>
      <c r="M26">
        <v>0.7</v>
      </c>
      <c r="N26">
        <v>1</v>
      </c>
      <c r="O26">
        <v>5</v>
      </c>
      <c r="P26">
        <v>8</v>
      </c>
      <c r="Q26">
        <v>2.7</v>
      </c>
      <c r="R26">
        <v>1.5</v>
      </c>
    </row>
    <row r="27" spans="1:18">
      <c r="A27" t="s">
        <v>57</v>
      </c>
      <c r="B27" t="s">
        <v>59</v>
      </c>
      <c r="C27">
        <v>0.4642857142857143</v>
      </c>
      <c r="D27">
        <v>2.6</v>
      </c>
      <c r="E27">
        <v>1.2</v>
      </c>
      <c r="F27">
        <v>2</v>
      </c>
      <c r="G27">
        <v>4.5</v>
      </c>
      <c r="H27">
        <v>1.8</v>
      </c>
      <c r="I27">
        <v>22.3</v>
      </c>
      <c r="J27">
        <v>0.9</v>
      </c>
      <c r="K27">
        <v>1.1000000000000001</v>
      </c>
      <c r="L27">
        <v>4</v>
      </c>
      <c r="M27">
        <v>1</v>
      </c>
      <c r="N27">
        <v>0.5</v>
      </c>
      <c r="O27">
        <v>10</v>
      </c>
      <c r="P27">
        <v>9.9</v>
      </c>
      <c r="Q27">
        <v>0.8</v>
      </c>
      <c r="R27">
        <v>1.3</v>
      </c>
    </row>
    <row r="28" spans="1:18">
      <c r="A28" t="s">
        <v>60</v>
      </c>
      <c r="B28" t="s">
        <v>59</v>
      </c>
      <c r="C28">
        <v>0.33284023668639051</v>
      </c>
      <c r="D28">
        <v>2.6</v>
      </c>
      <c r="E28">
        <v>0.7</v>
      </c>
      <c r="F28">
        <v>4</v>
      </c>
      <c r="G28">
        <v>3.1</v>
      </c>
      <c r="H28">
        <v>2.1</v>
      </c>
      <c r="I28">
        <v>23.3</v>
      </c>
      <c r="J28">
        <v>3</v>
      </c>
      <c r="K28">
        <v>1.1000000000000001</v>
      </c>
      <c r="L28">
        <v>2.4</v>
      </c>
      <c r="M28">
        <v>0.6</v>
      </c>
      <c r="N28">
        <v>0.1</v>
      </c>
      <c r="O28">
        <v>4</v>
      </c>
      <c r="P28">
        <v>5.6</v>
      </c>
      <c r="Q28">
        <v>0.1</v>
      </c>
      <c r="R28">
        <v>0.9</v>
      </c>
    </row>
    <row r="29" spans="1:18">
      <c r="A29" t="s">
        <v>61</v>
      </c>
      <c r="B29" t="s">
        <v>59</v>
      </c>
      <c r="C29">
        <v>0.32258064516129031</v>
      </c>
      <c r="D29">
        <v>1.8</v>
      </c>
      <c r="E29">
        <v>0.7</v>
      </c>
      <c r="F29">
        <v>3</v>
      </c>
      <c r="G29">
        <v>5.4</v>
      </c>
      <c r="H29">
        <v>1.4</v>
      </c>
      <c r="I29">
        <v>24.7</v>
      </c>
      <c r="J29">
        <v>1.8</v>
      </c>
      <c r="K29">
        <v>1.2</v>
      </c>
      <c r="L29">
        <v>5</v>
      </c>
      <c r="M29">
        <v>1.5</v>
      </c>
      <c r="N29">
        <v>0.4</v>
      </c>
      <c r="O29">
        <v>7</v>
      </c>
      <c r="P29">
        <v>10.6</v>
      </c>
      <c r="Q29">
        <v>0.6</v>
      </c>
      <c r="R29">
        <v>1.4</v>
      </c>
    </row>
    <row r="30" spans="1:18">
      <c r="A30" t="s">
        <v>63</v>
      </c>
      <c r="B30" t="s">
        <v>18</v>
      </c>
      <c r="C30">
        <v>0.29067420266451355</v>
      </c>
      <c r="D30">
        <v>2.7</v>
      </c>
      <c r="E30">
        <v>1.2</v>
      </c>
      <c r="F30">
        <v>5</v>
      </c>
      <c r="G30">
        <v>3.4</v>
      </c>
      <c r="H30">
        <v>2.6</v>
      </c>
      <c r="I30">
        <v>17.600000000000001</v>
      </c>
      <c r="J30">
        <v>0.8</v>
      </c>
      <c r="K30">
        <v>0.7</v>
      </c>
      <c r="L30">
        <v>2.7</v>
      </c>
      <c r="M30">
        <v>0.5</v>
      </c>
      <c r="N30">
        <v>0.1</v>
      </c>
      <c r="O30">
        <v>4</v>
      </c>
      <c r="P30">
        <v>7.3</v>
      </c>
      <c r="Q30">
        <v>7.0000000000000007E-2</v>
      </c>
      <c r="R30">
        <v>0.3</v>
      </c>
    </row>
    <row r="31" spans="1:18">
      <c r="A31" t="s">
        <v>66</v>
      </c>
      <c r="B31" t="s">
        <v>18</v>
      </c>
      <c r="C31">
        <v>0.44334975369458129</v>
      </c>
      <c r="D31">
        <v>1.9</v>
      </c>
      <c r="E31">
        <v>1</v>
      </c>
      <c r="F31">
        <v>7</v>
      </c>
      <c r="G31">
        <v>1.6</v>
      </c>
      <c r="H31">
        <v>1.5</v>
      </c>
      <c r="I31">
        <v>24</v>
      </c>
      <c r="J31">
        <v>0.9</v>
      </c>
      <c r="K31">
        <v>0.6</v>
      </c>
      <c r="L31">
        <v>3</v>
      </c>
      <c r="M31">
        <v>1</v>
      </c>
      <c r="N31">
        <v>0.03</v>
      </c>
      <c r="O31">
        <v>7</v>
      </c>
      <c r="P31">
        <v>4.3</v>
      </c>
      <c r="Q31">
        <v>0.2</v>
      </c>
      <c r="R31">
        <v>0.7</v>
      </c>
    </row>
    <row r="32" spans="1:18">
      <c r="A32" t="s">
        <v>68</v>
      </c>
      <c r="B32" t="s">
        <v>71</v>
      </c>
      <c r="C32">
        <v>0.39285714285714285</v>
      </c>
      <c r="D32">
        <v>1.8</v>
      </c>
      <c r="E32">
        <v>0.7</v>
      </c>
      <c r="F32">
        <v>2</v>
      </c>
      <c r="G32">
        <v>2</v>
      </c>
      <c r="H32">
        <v>0.8</v>
      </c>
      <c r="I32">
        <v>12.1</v>
      </c>
      <c r="J32">
        <v>0.4</v>
      </c>
      <c r="K32">
        <v>0.3</v>
      </c>
      <c r="L32">
        <v>2.1</v>
      </c>
      <c r="M32">
        <v>0.3</v>
      </c>
      <c r="N32">
        <v>0.5</v>
      </c>
      <c r="O32">
        <v>6</v>
      </c>
      <c r="P32">
        <v>4.8</v>
      </c>
      <c r="Q32">
        <v>0.9</v>
      </c>
      <c r="R32">
        <v>0.3</v>
      </c>
    </row>
    <row r="33" spans="1:18">
      <c r="A33" t="s">
        <v>72</v>
      </c>
      <c r="B33" t="s">
        <v>75</v>
      </c>
      <c r="C33">
        <v>0.32258064516129031</v>
      </c>
      <c r="D33">
        <v>1.8</v>
      </c>
      <c r="E33">
        <v>0.8</v>
      </c>
      <c r="F33">
        <v>7</v>
      </c>
      <c r="G33">
        <v>3.1</v>
      </c>
      <c r="H33">
        <v>1.3</v>
      </c>
      <c r="I33">
        <v>14.4</v>
      </c>
      <c r="J33">
        <v>0.6</v>
      </c>
      <c r="K33">
        <v>0.9</v>
      </c>
      <c r="L33">
        <v>2.4</v>
      </c>
      <c r="M33">
        <v>0.2</v>
      </c>
      <c r="N33">
        <v>1.3</v>
      </c>
      <c r="O33">
        <v>7</v>
      </c>
      <c r="P33">
        <v>7.1</v>
      </c>
      <c r="Q33">
        <v>0.9</v>
      </c>
      <c r="R33">
        <v>0.9</v>
      </c>
    </row>
    <row r="34" spans="1:18">
      <c r="A34" t="s">
        <v>76</v>
      </c>
      <c r="B34" t="s">
        <v>21</v>
      </c>
      <c r="C34">
        <v>0.34246575342465752</v>
      </c>
      <c r="D34">
        <v>2.1</v>
      </c>
      <c r="E34">
        <v>1.1000000000000001</v>
      </c>
      <c r="F34">
        <v>2</v>
      </c>
      <c r="G34">
        <v>2.8</v>
      </c>
      <c r="H34">
        <v>0.8</v>
      </c>
      <c r="I34">
        <v>10.199999999999999</v>
      </c>
      <c r="J34">
        <v>0.5</v>
      </c>
      <c r="K34">
        <v>0.6</v>
      </c>
      <c r="L34">
        <v>1.6</v>
      </c>
      <c r="M34">
        <v>0.4</v>
      </c>
      <c r="N34">
        <v>0.2</v>
      </c>
      <c r="O34">
        <v>5</v>
      </c>
      <c r="P34">
        <v>7.8</v>
      </c>
      <c r="Q34">
        <v>1.5</v>
      </c>
      <c r="R34">
        <v>1.2</v>
      </c>
    </row>
    <row r="35" spans="1:18">
      <c r="A35" t="s">
        <v>97</v>
      </c>
      <c r="B35" t="s">
        <v>21</v>
      </c>
      <c r="C35">
        <v>0.39232781168265041</v>
      </c>
      <c r="D35">
        <v>2.2000000000000002</v>
      </c>
      <c r="E35">
        <v>1</v>
      </c>
      <c r="F35">
        <v>2</v>
      </c>
      <c r="G35">
        <v>2.7</v>
      </c>
      <c r="H35">
        <v>0.6</v>
      </c>
      <c r="I35">
        <v>12.2</v>
      </c>
      <c r="J35">
        <v>0.7</v>
      </c>
      <c r="K35">
        <v>0.6</v>
      </c>
      <c r="L35">
        <v>2.1</v>
      </c>
      <c r="M35">
        <v>0.7</v>
      </c>
      <c r="N35">
        <v>0.1</v>
      </c>
      <c r="O35">
        <v>5</v>
      </c>
      <c r="P35">
        <v>5.7</v>
      </c>
      <c r="Q35">
        <v>0.7</v>
      </c>
      <c r="R35">
        <v>0.9</v>
      </c>
    </row>
    <row r="36" spans="1:18">
      <c r="A36" t="s">
        <v>98</v>
      </c>
      <c r="B36" t="s">
        <v>21</v>
      </c>
      <c r="C36">
        <v>0.42472864558754131</v>
      </c>
      <c r="D36">
        <v>1.8</v>
      </c>
      <c r="E36">
        <v>0.8</v>
      </c>
      <c r="F36">
        <v>3</v>
      </c>
      <c r="G36">
        <v>0.7</v>
      </c>
      <c r="H36">
        <v>0.5</v>
      </c>
      <c r="I36">
        <v>8.1</v>
      </c>
      <c r="J36">
        <v>0.3</v>
      </c>
      <c r="K36">
        <v>7.0000000000000007E-2</v>
      </c>
      <c r="L36">
        <v>1.7</v>
      </c>
      <c r="M36">
        <v>0.3</v>
      </c>
      <c r="N36">
        <v>0.8</v>
      </c>
      <c r="O36">
        <v>8</v>
      </c>
      <c r="P36">
        <v>5.9</v>
      </c>
      <c r="Q36">
        <v>2.8</v>
      </c>
      <c r="R36">
        <v>1</v>
      </c>
    </row>
    <row r="37" spans="1:18">
      <c r="A37" t="s">
        <v>100</v>
      </c>
      <c r="B37" t="s">
        <v>21</v>
      </c>
      <c r="C37">
        <v>0.27272727272727271</v>
      </c>
      <c r="D37">
        <v>2.7</v>
      </c>
      <c r="E37">
        <v>1.1000000000000001</v>
      </c>
      <c r="F37">
        <v>0</v>
      </c>
      <c r="G37">
        <v>2.8</v>
      </c>
      <c r="H37">
        <v>0.7</v>
      </c>
      <c r="I37">
        <v>13.8</v>
      </c>
      <c r="J37">
        <v>0.5</v>
      </c>
      <c r="K37">
        <v>0.6</v>
      </c>
      <c r="L37">
        <v>2.8</v>
      </c>
      <c r="M37">
        <v>0.9</v>
      </c>
      <c r="N37">
        <v>0.8</v>
      </c>
      <c r="O37">
        <v>8</v>
      </c>
      <c r="P37">
        <v>8.1</v>
      </c>
      <c r="Q37">
        <v>1.2</v>
      </c>
      <c r="R37">
        <v>0.9</v>
      </c>
    </row>
    <row r="38" spans="1:18">
      <c r="A38" t="s">
        <v>102</v>
      </c>
      <c r="B38" t="s">
        <v>21</v>
      </c>
      <c r="C38">
        <v>0.31034482758620691</v>
      </c>
      <c r="D38">
        <v>2</v>
      </c>
      <c r="E38">
        <v>0.8</v>
      </c>
      <c r="F38">
        <v>0</v>
      </c>
      <c r="G38">
        <v>1.7</v>
      </c>
      <c r="H38">
        <v>1</v>
      </c>
      <c r="I38">
        <v>14.2</v>
      </c>
      <c r="J38">
        <v>0.6</v>
      </c>
      <c r="K38">
        <v>0.8</v>
      </c>
      <c r="L38">
        <v>2.2000000000000002</v>
      </c>
      <c r="M38">
        <v>0.7</v>
      </c>
      <c r="N38">
        <v>0.7</v>
      </c>
      <c r="O38">
        <v>6</v>
      </c>
      <c r="P38">
        <v>6.6</v>
      </c>
      <c r="Q38">
        <v>1.2</v>
      </c>
      <c r="R38">
        <v>1.3</v>
      </c>
    </row>
    <row r="39" spans="1:18">
      <c r="A39" t="s">
        <v>105</v>
      </c>
      <c r="B39" t="s">
        <v>21</v>
      </c>
      <c r="C39" s="9">
        <v>0.34033613445378152</v>
      </c>
      <c r="D39">
        <v>1.6</v>
      </c>
      <c r="E39">
        <v>0.7</v>
      </c>
      <c r="F39">
        <v>0</v>
      </c>
      <c r="G39">
        <v>0.3</v>
      </c>
      <c r="H39">
        <v>0.2</v>
      </c>
      <c r="I39">
        <v>8.8000000000000007</v>
      </c>
      <c r="J39">
        <v>0.1</v>
      </c>
      <c r="K39">
        <v>0.04</v>
      </c>
      <c r="L39">
        <v>1.5</v>
      </c>
      <c r="M39">
        <v>0.1</v>
      </c>
      <c r="N39">
        <v>1</v>
      </c>
      <c r="O39">
        <v>7</v>
      </c>
      <c r="P39">
        <v>6.5</v>
      </c>
      <c r="Q39">
        <v>3.9</v>
      </c>
      <c r="R39">
        <v>0.88</v>
      </c>
    </row>
    <row r="40" spans="1:18">
      <c r="A40" t="s">
        <v>63</v>
      </c>
      <c r="B40" t="s">
        <v>18</v>
      </c>
      <c r="C40" s="9">
        <v>0.29067420266451355</v>
      </c>
      <c r="D40">
        <v>2.7</v>
      </c>
      <c r="E40">
        <v>1.2</v>
      </c>
      <c r="F40">
        <v>5</v>
      </c>
      <c r="G40">
        <v>3.4</v>
      </c>
      <c r="H40">
        <v>2.6</v>
      </c>
      <c r="I40">
        <v>17.600000000000001</v>
      </c>
      <c r="J40">
        <v>0.8</v>
      </c>
      <c r="K40">
        <v>0.7</v>
      </c>
      <c r="L40">
        <v>2.7</v>
      </c>
      <c r="M40">
        <v>0.5</v>
      </c>
      <c r="N40">
        <v>0.1</v>
      </c>
      <c r="O40">
        <v>4</v>
      </c>
      <c r="P40">
        <v>7.3</v>
      </c>
      <c r="Q40">
        <v>7.0000000000000007E-2</v>
      </c>
      <c r="R40">
        <v>0.3</v>
      </c>
    </row>
    <row r="41" spans="1:18">
      <c r="A41" t="s">
        <v>106</v>
      </c>
      <c r="B41" t="s">
        <v>75</v>
      </c>
      <c r="C41" s="9">
        <v>0.28092079594225516</v>
      </c>
      <c r="D41">
        <v>2.4</v>
      </c>
      <c r="E41">
        <v>0.9</v>
      </c>
      <c r="F41">
        <v>3</v>
      </c>
      <c r="G41">
        <v>3.5</v>
      </c>
      <c r="H41">
        <v>1.8</v>
      </c>
      <c r="I41">
        <v>17.3</v>
      </c>
      <c r="J41">
        <v>1</v>
      </c>
      <c r="K41">
        <v>1</v>
      </c>
      <c r="L41">
        <v>2.7</v>
      </c>
      <c r="M41">
        <v>0.8</v>
      </c>
      <c r="N41">
        <v>0.1</v>
      </c>
      <c r="O41">
        <v>13</v>
      </c>
      <c r="P41">
        <v>5.8</v>
      </c>
      <c r="Q41">
        <v>0.1</v>
      </c>
      <c r="R41">
        <v>0.4</v>
      </c>
    </row>
    <row r="42" spans="1:18">
      <c r="A42" t="s">
        <v>107</v>
      </c>
      <c r="B42" t="s">
        <v>21</v>
      </c>
      <c r="C42" s="9">
        <v>0.48257372654155489</v>
      </c>
      <c r="D42">
        <v>1.8</v>
      </c>
      <c r="E42">
        <v>0.6</v>
      </c>
      <c r="F42">
        <v>2</v>
      </c>
      <c r="G42">
        <v>1.1000000000000001</v>
      </c>
      <c r="H42">
        <v>0.5</v>
      </c>
      <c r="I42">
        <v>7.3</v>
      </c>
      <c r="J42">
        <v>0.3</v>
      </c>
      <c r="K42">
        <v>0</v>
      </c>
      <c r="L42">
        <v>1</v>
      </c>
      <c r="M42">
        <v>0.3</v>
      </c>
      <c r="N42">
        <v>0.2</v>
      </c>
      <c r="O42">
        <v>4</v>
      </c>
      <c r="P42">
        <v>4.8</v>
      </c>
      <c r="Q42">
        <v>1</v>
      </c>
      <c r="R42">
        <v>0.7</v>
      </c>
    </row>
    <row r="43" spans="1:18">
      <c r="A43" t="s">
        <v>108</v>
      </c>
      <c r="B43" t="s">
        <v>21</v>
      </c>
      <c r="C43" s="9">
        <v>0.60050041701417844</v>
      </c>
      <c r="D43">
        <v>1.2</v>
      </c>
      <c r="E43">
        <v>0.6</v>
      </c>
      <c r="F43">
        <v>1</v>
      </c>
      <c r="G43">
        <v>0.3</v>
      </c>
      <c r="H43">
        <v>0.06</v>
      </c>
      <c r="I43">
        <v>4.4000000000000004</v>
      </c>
      <c r="J43">
        <v>0.06</v>
      </c>
      <c r="K43">
        <v>0</v>
      </c>
      <c r="L43">
        <v>0.8</v>
      </c>
      <c r="M43">
        <v>0.1</v>
      </c>
      <c r="N43">
        <v>0.3</v>
      </c>
      <c r="O43">
        <v>1</v>
      </c>
      <c r="P43">
        <v>2.1</v>
      </c>
      <c r="Q43">
        <v>1.4</v>
      </c>
      <c r="R43">
        <v>0.2</v>
      </c>
    </row>
    <row r="44" spans="1:18">
      <c r="A44" t="s">
        <v>109</v>
      </c>
      <c r="B44" t="s">
        <v>131</v>
      </c>
      <c r="C44" s="9">
        <v>0.22653721682847897</v>
      </c>
      <c r="D44">
        <v>1.5</v>
      </c>
      <c r="E44">
        <v>0.6</v>
      </c>
      <c r="F44">
        <v>8</v>
      </c>
      <c r="G44">
        <v>2.2999999999999998</v>
      </c>
      <c r="H44">
        <v>1.5</v>
      </c>
      <c r="I44">
        <v>24.5</v>
      </c>
      <c r="J44">
        <v>1</v>
      </c>
      <c r="K44">
        <v>0.7</v>
      </c>
      <c r="L44">
        <v>2.8</v>
      </c>
      <c r="M44">
        <v>0.8</v>
      </c>
      <c r="N44">
        <v>0.2</v>
      </c>
      <c r="O44">
        <v>9</v>
      </c>
      <c r="P44">
        <v>5.9</v>
      </c>
      <c r="Q44">
        <v>0.3</v>
      </c>
      <c r="R44">
        <v>0.7</v>
      </c>
    </row>
    <row r="45" spans="1:18">
      <c r="A45" t="s">
        <v>110</v>
      </c>
      <c r="B45" t="s">
        <v>21</v>
      </c>
      <c r="C45" s="9">
        <v>0.41666666666666663</v>
      </c>
      <c r="D45">
        <v>2.4</v>
      </c>
      <c r="E45">
        <v>1</v>
      </c>
      <c r="F45">
        <v>0</v>
      </c>
      <c r="G45">
        <v>0.8</v>
      </c>
      <c r="H45">
        <v>0.4</v>
      </c>
      <c r="I45">
        <v>7.6</v>
      </c>
      <c r="J45">
        <v>0.3</v>
      </c>
      <c r="K45">
        <v>0.2</v>
      </c>
      <c r="L45">
        <v>1.2</v>
      </c>
      <c r="M45">
        <v>0.2</v>
      </c>
      <c r="N45">
        <v>0.2</v>
      </c>
      <c r="O45">
        <v>3</v>
      </c>
      <c r="P45">
        <v>3.9</v>
      </c>
      <c r="Q45">
        <v>1.6</v>
      </c>
      <c r="R45">
        <v>1.4</v>
      </c>
    </row>
    <row r="46" spans="1:18">
      <c r="A46" t="s">
        <v>111</v>
      </c>
      <c r="B46" t="s">
        <v>75</v>
      </c>
      <c r="C46" s="9">
        <v>0.2</v>
      </c>
      <c r="D46">
        <v>2</v>
      </c>
      <c r="E46">
        <v>0.9</v>
      </c>
      <c r="F46">
        <v>12</v>
      </c>
      <c r="G46">
        <v>3.5</v>
      </c>
      <c r="H46">
        <v>1.2</v>
      </c>
      <c r="I46">
        <v>13.9</v>
      </c>
      <c r="J46">
        <v>0.6</v>
      </c>
      <c r="K46">
        <v>1.1000000000000001</v>
      </c>
      <c r="L46">
        <v>2.2000000000000002</v>
      </c>
      <c r="M46">
        <v>0.7</v>
      </c>
      <c r="N46">
        <v>0.1</v>
      </c>
      <c r="O46">
        <v>4</v>
      </c>
      <c r="P46">
        <v>6.9</v>
      </c>
      <c r="Q46">
        <v>0.4</v>
      </c>
      <c r="R46">
        <v>0.5</v>
      </c>
    </row>
    <row r="47" spans="1:18">
      <c r="A47" t="s">
        <v>112</v>
      </c>
      <c r="B47" t="s">
        <v>59</v>
      </c>
      <c r="C47" s="9">
        <v>0.3098106712564544</v>
      </c>
      <c r="D47">
        <v>2.1</v>
      </c>
      <c r="E47">
        <v>0.6</v>
      </c>
      <c r="F47">
        <v>3</v>
      </c>
      <c r="G47">
        <v>0.6</v>
      </c>
      <c r="H47">
        <v>1.8</v>
      </c>
      <c r="I47">
        <v>16.3</v>
      </c>
      <c r="J47">
        <v>0.5</v>
      </c>
      <c r="K47">
        <v>0.7</v>
      </c>
      <c r="L47">
        <v>2</v>
      </c>
      <c r="M47">
        <v>0.5</v>
      </c>
      <c r="N47">
        <v>0.2</v>
      </c>
      <c r="O47">
        <v>2</v>
      </c>
      <c r="P47">
        <v>2.1</v>
      </c>
      <c r="Q47">
        <v>0.3</v>
      </c>
      <c r="R47">
        <v>0.7</v>
      </c>
    </row>
    <row r="48" spans="1:18">
      <c r="A48" t="s">
        <v>113</v>
      </c>
      <c r="B48" t="s">
        <v>59</v>
      </c>
      <c r="C48" s="9">
        <v>0.61085972850678727</v>
      </c>
      <c r="D48">
        <v>1</v>
      </c>
      <c r="E48">
        <v>0.4</v>
      </c>
      <c r="F48">
        <v>2</v>
      </c>
      <c r="G48">
        <v>1.8</v>
      </c>
      <c r="H48">
        <v>0.7</v>
      </c>
      <c r="I48">
        <v>6</v>
      </c>
      <c r="J48">
        <v>0.4</v>
      </c>
      <c r="K48">
        <v>1.1000000000000001</v>
      </c>
      <c r="L48">
        <v>1.5</v>
      </c>
      <c r="M48">
        <v>0.2</v>
      </c>
      <c r="N48">
        <v>0.04</v>
      </c>
      <c r="O48">
        <v>0</v>
      </c>
      <c r="P48">
        <v>3.1</v>
      </c>
      <c r="Q48">
        <v>0.3</v>
      </c>
      <c r="R48">
        <v>0.2</v>
      </c>
    </row>
    <row r="49" spans="1:18">
      <c r="A49" t="s">
        <v>114</v>
      </c>
      <c r="B49" t="s">
        <v>21</v>
      </c>
      <c r="C49" s="9">
        <v>0.20809248554913296</v>
      </c>
      <c r="D49">
        <v>1.5</v>
      </c>
      <c r="E49">
        <v>0.7</v>
      </c>
      <c r="F49">
        <v>5</v>
      </c>
      <c r="G49">
        <v>3.8</v>
      </c>
      <c r="H49">
        <v>1</v>
      </c>
      <c r="I49">
        <v>11.8</v>
      </c>
      <c r="J49">
        <v>0.4</v>
      </c>
      <c r="K49">
        <v>1.4</v>
      </c>
      <c r="L49">
        <v>2.2999999999999998</v>
      </c>
      <c r="M49">
        <v>0.8</v>
      </c>
      <c r="N49">
        <v>0.3</v>
      </c>
      <c r="O49">
        <v>5</v>
      </c>
      <c r="P49">
        <v>7.5</v>
      </c>
      <c r="Q49">
        <v>0.5</v>
      </c>
      <c r="R49">
        <v>0.7</v>
      </c>
    </row>
    <row r="50" spans="1:18">
      <c r="A50" t="s">
        <v>115</v>
      </c>
      <c r="B50" t="s">
        <v>21</v>
      </c>
      <c r="C50" s="9">
        <v>0.49861495844875348</v>
      </c>
      <c r="D50">
        <v>1.9</v>
      </c>
      <c r="E50">
        <v>0.8</v>
      </c>
      <c r="F50">
        <v>1</v>
      </c>
      <c r="G50">
        <v>1.1000000000000001</v>
      </c>
      <c r="H50">
        <v>0.5</v>
      </c>
      <c r="I50">
        <v>6.5</v>
      </c>
      <c r="J50">
        <v>0.06</v>
      </c>
      <c r="K50">
        <v>0</v>
      </c>
      <c r="L50">
        <v>1.8</v>
      </c>
      <c r="M50">
        <v>0.06</v>
      </c>
      <c r="N50">
        <v>0.4</v>
      </c>
      <c r="O50">
        <v>2</v>
      </c>
      <c r="P50">
        <v>4.5999999999999996</v>
      </c>
      <c r="Q50">
        <v>1.1000000000000001</v>
      </c>
      <c r="R50">
        <v>0.6</v>
      </c>
    </row>
    <row r="51" spans="1:18">
      <c r="A51" t="s">
        <v>116</v>
      </c>
      <c r="B51" t="s">
        <v>132</v>
      </c>
      <c r="C51" s="9">
        <v>0.29443838604143951</v>
      </c>
      <c r="D51">
        <v>1.5</v>
      </c>
      <c r="E51">
        <v>0.6</v>
      </c>
      <c r="F51">
        <v>2</v>
      </c>
      <c r="G51">
        <v>2.1</v>
      </c>
      <c r="H51">
        <v>0.4</v>
      </c>
      <c r="I51">
        <v>14.3</v>
      </c>
      <c r="J51">
        <v>0.4</v>
      </c>
      <c r="K51">
        <v>0.3</v>
      </c>
      <c r="L51">
        <v>2.2999999999999998</v>
      </c>
      <c r="M51">
        <v>0.5</v>
      </c>
      <c r="N51">
        <v>0.4</v>
      </c>
      <c r="O51">
        <v>6</v>
      </c>
      <c r="P51">
        <v>5.8</v>
      </c>
      <c r="Q51">
        <v>1.2</v>
      </c>
      <c r="R51">
        <v>0.9</v>
      </c>
    </row>
    <row r="52" spans="1:18">
      <c r="A52" t="s">
        <v>117</v>
      </c>
      <c r="B52" t="s">
        <v>18</v>
      </c>
      <c r="C52" s="9">
        <v>0.28346456692913385</v>
      </c>
      <c r="D52">
        <v>1</v>
      </c>
      <c r="E52">
        <v>0.3</v>
      </c>
      <c r="F52">
        <v>5</v>
      </c>
      <c r="G52">
        <v>2.2999999999999998</v>
      </c>
      <c r="H52">
        <v>0.7</v>
      </c>
      <c r="I52">
        <v>8.9</v>
      </c>
      <c r="J52">
        <v>0.4</v>
      </c>
      <c r="K52">
        <v>0.5</v>
      </c>
      <c r="L52">
        <v>2.6</v>
      </c>
      <c r="M52">
        <v>1.3</v>
      </c>
      <c r="N52">
        <v>0.5</v>
      </c>
      <c r="O52">
        <v>3</v>
      </c>
      <c r="P52">
        <v>5.0999999999999996</v>
      </c>
      <c r="Q52">
        <v>0.2</v>
      </c>
      <c r="R52">
        <v>0.8</v>
      </c>
    </row>
    <row r="53" spans="1:18">
      <c r="A53" t="s">
        <v>118</v>
      </c>
      <c r="B53" t="s">
        <v>21</v>
      </c>
      <c r="C53" s="9">
        <v>0.3517915309446254</v>
      </c>
      <c r="D53">
        <v>1.4</v>
      </c>
      <c r="E53">
        <v>0.7</v>
      </c>
      <c r="F53">
        <v>2</v>
      </c>
      <c r="G53">
        <v>0.8</v>
      </c>
      <c r="H53">
        <v>0.2</v>
      </c>
      <c r="I53">
        <v>5.6</v>
      </c>
      <c r="J53">
        <v>7.0000000000000007E-2</v>
      </c>
      <c r="K53">
        <v>0.04</v>
      </c>
      <c r="L53">
        <v>1</v>
      </c>
      <c r="M53">
        <v>0.2</v>
      </c>
      <c r="N53">
        <v>0.4</v>
      </c>
      <c r="O53">
        <v>6</v>
      </c>
      <c r="P53">
        <v>3.5</v>
      </c>
      <c r="Q53">
        <v>0.7</v>
      </c>
      <c r="R53">
        <v>0.5</v>
      </c>
    </row>
    <row r="54" spans="1:18">
      <c r="A54" t="s">
        <v>119</v>
      </c>
      <c r="B54" t="s">
        <v>59</v>
      </c>
      <c r="C54" s="9">
        <v>0.36486486486486491</v>
      </c>
      <c r="D54">
        <v>1.1000000000000001</v>
      </c>
      <c r="E54">
        <v>0.4</v>
      </c>
      <c r="F54">
        <v>1</v>
      </c>
      <c r="G54">
        <v>1.4</v>
      </c>
      <c r="H54">
        <v>0.6</v>
      </c>
      <c r="I54">
        <v>11.7</v>
      </c>
      <c r="J54">
        <v>0.3</v>
      </c>
      <c r="K54">
        <v>0.2</v>
      </c>
      <c r="L54">
        <v>3.4</v>
      </c>
      <c r="M54">
        <v>1.6</v>
      </c>
      <c r="N54">
        <v>0.4</v>
      </c>
      <c r="O54">
        <v>4</v>
      </c>
      <c r="P54">
        <v>4.0999999999999996</v>
      </c>
      <c r="Q54">
        <v>0.4</v>
      </c>
      <c r="R54">
        <v>1.2</v>
      </c>
    </row>
    <row r="55" spans="1:18">
      <c r="A55" t="s">
        <v>120</v>
      </c>
      <c r="B55" t="s">
        <v>21</v>
      </c>
      <c r="C55" s="9">
        <v>0.78488372093023251</v>
      </c>
      <c r="D55">
        <v>1.1000000000000001</v>
      </c>
      <c r="E55">
        <v>0.6</v>
      </c>
      <c r="F55">
        <v>0</v>
      </c>
      <c r="G55">
        <v>0.4</v>
      </c>
      <c r="H55">
        <v>0.1</v>
      </c>
      <c r="I55">
        <v>3.6</v>
      </c>
      <c r="J55">
        <v>0.1</v>
      </c>
      <c r="K55">
        <v>0.06</v>
      </c>
      <c r="L55">
        <v>0.8</v>
      </c>
      <c r="M55">
        <v>0.3</v>
      </c>
      <c r="N55">
        <v>0.2</v>
      </c>
      <c r="O55">
        <v>0</v>
      </c>
      <c r="P55">
        <v>1.9</v>
      </c>
      <c r="Q55">
        <v>0.7</v>
      </c>
      <c r="R55">
        <v>0.6</v>
      </c>
    </row>
    <row r="56" spans="1:18">
      <c r="A56" t="s">
        <v>60</v>
      </c>
      <c r="B56" t="s">
        <v>59</v>
      </c>
      <c r="C56" s="9">
        <v>0.33284023668639051</v>
      </c>
      <c r="D56">
        <v>2.6</v>
      </c>
      <c r="E56">
        <v>0.7</v>
      </c>
      <c r="F56">
        <v>4</v>
      </c>
      <c r="G56">
        <v>3.1</v>
      </c>
      <c r="H56">
        <v>2.1</v>
      </c>
      <c r="I56">
        <v>23.3</v>
      </c>
      <c r="J56">
        <v>3</v>
      </c>
      <c r="K56">
        <v>1.1000000000000001</v>
      </c>
      <c r="L56">
        <v>2.4</v>
      </c>
      <c r="M56">
        <v>0.6</v>
      </c>
      <c r="N56">
        <v>0.1</v>
      </c>
      <c r="O56">
        <v>4</v>
      </c>
      <c r="P56">
        <v>5.6</v>
      </c>
      <c r="Q56">
        <v>0.1</v>
      </c>
      <c r="R56">
        <v>0.9</v>
      </c>
    </row>
    <row r="57" spans="1:18">
      <c r="A57" t="s">
        <v>121</v>
      </c>
      <c r="B57" t="s">
        <v>21</v>
      </c>
      <c r="C57" s="9">
        <v>0.26722090261282661</v>
      </c>
      <c r="D57">
        <v>1.6</v>
      </c>
      <c r="E57">
        <v>0.9</v>
      </c>
      <c r="F57">
        <v>2</v>
      </c>
      <c r="G57">
        <v>0.9</v>
      </c>
      <c r="H57">
        <v>0.5</v>
      </c>
      <c r="I57">
        <v>6.8</v>
      </c>
      <c r="J57">
        <v>0.3</v>
      </c>
      <c r="K57">
        <v>0.1</v>
      </c>
      <c r="L57">
        <v>1.5</v>
      </c>
      <c r="M57">
        <v>0.08</v>
      </c>
      <c r="N57">
        <v>0.2</v>
      </c>
      <c r="O57">
        <v>1</v>
      </c>
      <c r="P57">
        <v>6.3</v>
      </c>
      <c r="Q57">
        <v>2</v>
      </c>
      <c r="R57">
        <v>0.8</v>
      </c>
    </row>
    <row r="58" spans="1:18">
      <c r="A58" t="s">
        <v>122</v>
      </c>
      <c r="B58" t="s">
        <v>21</v>
      </c>
      <c r="C58" s="9">
        <v>0.18672199170124482</v>
      </c>
      <c r="D58">
        <v>1.5</v>
      </c>
      <c r="E58">
        <v>0.8</v>
      </c>
      <c r="F58">
        <v>2</v>
      </c>
      <c r="G58">
        <v>1.9</v>
      </c>
      <c r="H58">
        <v>0.7</v>
      </c>
      <c r="I58">
        <v>15.4</v>
      </c>
      <c r="J58">
        <v>0.7</v>
      </c>
      <c r="K58">
        <v>0.3</v>
      </c>
      <c r="L58">
        <v>2.4</v>
      </c>
      <c r="M58">
        <v>1</v>
      </c>
      <c r="N58">
        <v>0.6</v>
      </c>
      <c r="O58">
        <v>14</v>
      </c>
      <c r="P58">
        <v>4.2</v>
      </c>
      <c r="Q58">
        <v>0.3</v>
      </c>
      <c r="R58">
        <v>0.4</v>
      </c>
    </row>
    <row r="59" spans="1:18">
      <c r="A59" t="s">
        <v>123</v>
      </c>
      <c r="B59" t="s">
        <v>21</v>
      </c>
      <c r="C59" s="9">
        <v>0.4025044722719141</v>
      </c>
      <c r="D59">
        <v>2.1</v>
      </c>
      <c r="E59">
        <v>0.8</v>
      </c>
      <c r="F59">
        <v>0</v>
      </c>
      <c r="G59">
        <v>1.6</v>
      </c>
      <c r="H59">
        <v>0.5</v>
      </c>
      <c r="I59">
        <v>9.6</v>
      </c>
      <c r="J59">
        <v>0.06</v>
      </c>
      <c r="K59">
        <v>0.06</v>
      </c>
      <c r="L59">
        <v>1.7</v>
      </c>
      <c r="M59">
        <v>0.06</v>
      </c>
      <c r="N59">
        <v>0.1</v>
      </c>
      <c r="O59">
        <v>2</v>
      </c>
      <c r="P59">
        <v>4.9000000000000004</v>
      </c>
      <c r="Q59">
        <v>0.7</v>
      </c>
      <c r="R59">
        <v>0.7</v>
      </c>
    </row>
    <row r="60" spans="1:18">
      <c r="A60" t="s">
        <v>124</v>
      </c>
      <c r="B60" t="s">
        <v>21</v>
      </c>
      <c r="C60" s="9">
        <v>0.23510971786833856</v>
      </c>
      <c r="D60">
        <v>2.4</v>
      </c>
      <c r="E60">
        <v>0.9</v>
      </c>
      <c r="F60">
        <v>0</v>
      </c>
      <c r="G60">
        <v>1.7</v>
      </c>
      <c r="H60">
        <v>0.4</v>
      </c>
      <c r="I60">
        <v>7.7</v>
      </c>
      <c r="J60">
        <v>0.3</v>
      </c>
      <c r="K60">
        <v>0.4</v>
      </c>
      <c r="L60">
        <v>1</v>
      </c>
      <c r="M60">
        <v>0.3</v>
      </c>
      <c r="N60">
        <v>0.3</v>
      </c>
      <c r="O60">
        <v>4</v>
      </c>
      <c r="P60">
        <v>4.9000000000000004</v>
      </c>
      <c r="Q60">
        <v>1.2</v>
      </c>
      <c r="R60">
        <v>0.5</v>
      </c>
    </row>
    <row r="61" spans="1:18">
      <c r="A61" t="s">
        <v>125</v>
      </c>
      <c r="B61" t="s">
        <v>21</v>
      </c>
      <c r="C61" s="9">
        <v>0.31779661016949157</v>
      </c>
      <c r="D61">
        <v>0.9</v>
      </c>
      <c r="E61">
        <v>0.4</v>
      </c>
      <c r="F61">
        <v>1</v>
      </c>
      <c r="G61">
        <v>0.4</v>
      </c>
      <c r="H61">
        <v>0.2</v>
      </c>
      <c r="I61">
        <v>5</v>
      </c>
      <c r="J61">
        <v>0</v>
      </c>
      <c r="K61">
        <v>0.1</v>
      </c>
      <c r="L61">
        <v>1.2</v>
      </c>
      <c r="M61">
        <v>0.4</v>
      </c>
      <c r="N61">
        <v>0.6</v>
      </c>
      <c r="O61">
        <v>5</v>
      </c>
      <c r="P61">
        <v>2.9</v>
      </c>
      <c r="Q61">
        <v>1.3</v>
      </c>
      <c r="R61">
        <v>0.7</v>
      </c>
    </row>
    <row r="62" spans="1:18">
      <c r="A62" t="s">
        <v>126</v>
      </c>
      <c r="B62" t="s">
        <v>133</v>
      </c>
      <c r="C62" s="9">
        <v>0.31690140845070425</v>
      </c>
      <c r="D62">
        <v>1.9</v>
      </c>
      <c r="E62">
        <v>0.9</v>
      </c>
      <c r="F62">
        <v>1</v>
      </c>
      <c r="G62">
        <v>2.8</v>
      </c>
      <c r="H62">
        <v>1.2</v>
      </c>
      <c r="I62">
        <v>17.3</v>
      </c>
      <c r="J62">
        <v>0.7</v>
      </c>
      <c r="K62">
        <v>0.6</v>
      </c>
      <c r="L62">
        <v>3.3</v>
      </c>
      <c r="M62">
        <v>0.6</v>
      </c>
      <c r="N62">
        <v>0.1</v>
      </c>
      <c r="O62">
        <v>4</v>
      </c>
      <c r="P62">
        <v>5.8</v>
      </c>
      <c r="Q62">
        <v>0.6</v>
      </c>
      <c r="R62">
        <v>0.8</v>
      </c>
    </row>
    <row r="63" spans="1:18">
      <c r="A63" t="s">
        <v>127</v>
      </c>
      <c r="B63" t="s">
        <v>59</v>
      </c>
      <c r="C63" s="9">
        <v>0.12290884260839877</v>
      </c>
      <c r="D63">
        <v>1.1000000000000001</v>
      </c>
      <c r="E63">
        <v>0.4</v>
      </c>
      <c r="F63">
        <v>5</v>
      </c>
      <c r="G63">
        <v>3.1</v>
      </c>
      <c r="H63">
        <v>1.4</v>
      </c>
      <c r="I63">
        <v>25.3</v>
      </c>
      <c r="J63">
        <v>0.6</v>
      </c>
      <c r="K63">
        <v>0.7</v>
      </c>
      <c r="L63">
        <v>3</v>
      </c>
      <c r="M63">
        <v>1</v>
      </c>
      <c r="N63">
        <v>0.2</v>
      </c>
      <c r="O63">
        <v>9</v>
      </c>
      <c r="P63">
        <v>5.7</v>
      </c>
      <c r="Q63">
        <v>0</v>
      </c>
      <c r="R63">
        <v>0.3</v>
      </c>
    </row>
    <row r="64" spans="1:18">
      <c r="A64" t="s">
        <v>128</v>
      </c>
      <c r="B64" t="s">
        <v>59</v>
      </c>
      <c r="C64" s="9">
        <v>0.17013232514177692</v>
      </c>
      <c r="D64">
        <v>2.4</v>
      </c>
      <c r="E64">
        <v>0.6</v>
      </c>
      <c r="F64">
        <v>2</v>
      </c>
      <c r="G64">
        <v>4.5</v>
      </c>
      <c r="H64">
        <v>1</v>
      </c>
      <c r="I64">
        <v>20.7</v>
      </c>
      <c r="J64">
        <v>0.4</v>
      </c>
      <c r="K64">
        <v>0.9</v>
      </c>
      <c r="L64">
        <v>2.9</v>
      </c>
      <c r="M64">
        <v>0.6</v>
      </c>
      <c r="N64">
        <v>0.2</v>
      </c>
      <c r="O64">
        <v>3</v>
      </c>
      <c r="P64">
        <v>7.4</v>
      </c>
      <c r="Q64">
        <v>0.3</v>
      </c>
      <c r="R64">
        <v>0.6</v>
      </c>
    </row>
    <row r="65" spans="1:18">
      <c r="A65" t="s">
        <v>129</v>
      </c>
      <c r="B65" t="s">
        <v>18</v>
      </c>
      <c r="C65" s="9">
        <v>0.1875</v>
      </c>
      <c r="D65">
        <v>1.7</v>
      </c>
      <c r="E65">
        <v>1</v>
      </c>
      <c r="F65">
        <v>3</v>
      </c>
      <c r="G65">
        <v>1.6</v>
      </c>
      <c r="H65">
        <v>0.8</v>
      </c>
      <c r="I65">
        <v>15.1</v>
      </c>
      <c r="J65">
        <v>0.5</v>
      </c>
      <c r="K65">
        <v>0.9</v>
      </c>
      <c r="L65">
        <v>2.6</v>
      </c>
      <c r="M65">
        <v>1</v>
      </c>
      <c r="N65">
        <v>0.5</v>
      </c>
      <c r="O65">
        <v>7</v>
      </c>
      <c r="P65">
        <v>4.5999999999999996</v>
      </c>
      <c r="Q65">
        <v>0.9</v>
      </c>
      <c r="R65">
        <v>1</v>
      </c>
    </row>
    <row r="66" spans="1:18">
      <c r="A66" t="s">
        <v>130</v>
      </c>
      <c r="B66" t="s">
        <v>59</v>
      </c>
      <c r="C66" s="9">
        <v>0.22235948116121065</v>
      </c>
      <c r="D66">
        <v>1.7</v>
      </c>
      <c r="E66">
        <v>0.6</v>
      </c>
      <c r="F66">
        <v>1</v>
      </c>
      <c r="G66">
        <v>2.1</v>
      </c>
      <c r="H66">
        <v>0.4</v>
      </c>
      <c r="I66">
        <v>11.6</v>
      </c>
      <c r="J66">
        <v>0.5</v>
      </c>
      <c r="K66">
        <v>0.3</v>
      </c>
      <c r="L66">
        <v>1.9</v>
      </c>
      <c r="M66">
        <v>0.9</v>
      </c>
      <c r="N66">
        <v>0.3</v>
      </c>
      <c r="O66">
        <v>6</v>
      </c>
      <c r="P66">
        <v>4</v>
      </c>
      <c r="Q66">
        <v>0.2</v>
      </c>
      <c r="R66">
        <v>0.6</v>
      </c>
    </row>
    <row r="68" spans="1:18">
      <c r="A68" t="s">
        <v>25</v>
      </c>
      <c r="B68" t="s">
        <v>30</v>
      </c>
      <c r="C68">
        <v>0</v>
      </c>
      <c r="D68">
        <v>0.3</v>
      </c>
      <c r="E68">
        <v>0.05</v>
      </c>
      <c r="F68">
        <v>0</v>
      </c>
      <c r="G68">
        <v>0.3</v>
      </c>
      <c r="H68">
        <v>0.3</v>
      </c>
      <c r="I68">
        <v>14.5</v>
      </c>
      <c r="J68">
        <v>1.3</v>
      </c>
      <c r="K68">
        <v>0.4</v>
      </c>
      <c r="L68">
        <v>5.3</v>
      </c>
      <c r="M68">
        <v>2.8</v>
      </c>
      <c r="N68">
        <v>1.3</v>
      </c>
      <c r="O68">
        <v>3</v>
      </c>
      <c r="P68">
        <v>3.8</v>
      </c>
      <c r="Q68">
        <v>0.6</v>
      </c>
      <c r="R68">
        <v>1.2</v>
      </c>
    </row>
    <row r="69" spans="1:18">
      <c r="A69" t="s">
        <v>26</v>
      </c>
      <c r="B69" t="s">
        <v>30</v>
      </c>
      <c r="C69">
        <v>0</v>
      </c>
      <c r="D69">
        <v>0.5</v>
      </c>
      <c r="E69">
        <v>0.2</v>
      </c>
      <c r="F69">
        <v>7</v>
      </c>
      <c r="G69">
        <v>2.8</v>
      </c>
      <c r="H69">
        <v>2.2000000000000002</v>
      </c>
      <c r="I69">
        <v>21.2</v>
      </c>
      <c r="J69">
        <v>2.6</v>
      </c>
      <c r="K69">
        <v>1.9</v>
      </c>
      <c r="L69">
        <v>8.1</v>
      </c>
      <c r="M69">
        <v>3.1</v>
      </c>
      <c r="N69">
        <v>1.7</v>
      </c>
      <c r="O69">
        <v>8</v>
      </c>
      <c r="P69">
        <v>7.8</v>
      </c>
      <c r="Q69">
        <v>0.8</v>
      </c>
      <c r="R69">
        <v>1.3</v>
      </c>
    </row>
    <row r="70" spans="1:18">
      <c r="A70" t="s">
        <v>27</v>
      </c>
      <c r="B70" t="s">
        <v>31</v>
      </c>
      <c r="C70">
        <v>0.17391304347826086</v>
      </c>
      <c r="D70">
        <v>1.1000000000000001</v>
      </c>
      <c r="E70">
        <v>0.3</v>
      </c>
      <c r="F70">
        <v>3</v>
      </c>
      <c r="G70">
        <v>0.3</v>
      </c>
      <c r="H70">
        <v>0.3</v>
      </c>
      <c r="I70">
        <v>19.600000000000001</v>
      </c>
      <c r="J70">
        <v>2.6</v>
      </c>
      <c r="K70">
        <v>0.04</v>
      </c>
      <c r="L70">
        <v>11.2</v>
      </c>
      <c r="M70">
        <v>2.2999999999999998</v>
      </c>
      <c r="N70">
        <v>2.7</v>
      </c>
      <c r="O70">
        <v>15</v>
      </c>
      <c r="P70">
        <v>8.1999999999999993</v>
      </c>
      <c r="Q70">
        <v>3.7</v>
      </c>
      <c r="R70">
        <v>1.4</v>
      </c>
    </row>
    <row r="71" spans="1:18">
      <c r="A71" t="s">
        <v>28</v>
      </c>
      <c r="B71" t="s">
        <v>31</v>
      </c>
      <c r="C71">
        <v>6.0606060606060608E-2</v>
      </c>
      <c r="D71">
        <v>0.6</v>
      </c>
      <c r="E71">
        <v>0.2</v>
      </c>
      <c r="F71">
        <v>1</v>
      </c>
      <c r="G71">
        <v>0.2</v>
      </c>
      <c r="H71">
        <v>0.3</v>
      </c>
      <c r="I71">
        <v>48.9</v>
      </c>
      <c r="J71">
        <v>5.2</v>
      </c>
      <c r="K71">
        <v>0.3</v>
      </c>
      <c r="L71">
        <v>8.5</v>
      </c>
      <c r="M71">
        <v>1.6</v>
      </c>
      <c r="N71">
        <v>2.2000000000000002</v>
      </c>
      <c r="O71">
        <v>18</v>
      </c>
      <c r="P71">
        <v>3.9</v>
      </c>
      <c r="Q71">
        <v>1.4</v>
      </c>
      <c r="R71">
        <v>1</v>
      </c>
    </row>
    <row r="72" spans="1:18">
      <c r="A72" t="s">
        <v>141</v>
      </c>
      <c r="B72" t="s">
        <v>144</v>
      </c>
      <c r="C72">
        <v>0.21875</v>
      </c>
      <c r="D72">
        <v>1.9</v>
      </c>
      <c r="E72">
        <v>0.7</v>
      </c>
      <c r="F72">
        <v>3</v>
      </c>
      <c r="G72">
        <v>2.2999999999999998</v>
      </c>
      <c r="H72">
        <v>1</v>
      </c>
      <c r="I72">
        <v>23.3</v>
      </c>
      <c r="J72">
        <v>2.4</v>
      </c>
      <c r="K72">
        <v>0.8</v>
      </c>
      <c r="L72">
        <v>7.8</v>
      </c>
      <c r="M72">
        <v>3.2</v>
      </c>
      <c r="N72">
        <v>1.6</v>
      </c>
      <c r="O72">
        <v>18</v>
      </c>
      <c r="P72">
        <v>6.4</v>
      </c>
      <c r="Q72">
        <v>0.8</v>
      </c>
      <c r="R72">
        <v>1.1000000000000001</v>
      </c>
    </row>
    <row r="73" spans="1:18">
      <c r="A73" t="s">
        <v>142</v>
      </c>
      <c r="B73" t="s">
        <v>31</v>
      </c>
      <c r="C73">
        <v>0.2</v>
      </c>
      <c r="D73">
        <v>0.9</v>
      </c>
      <c r="E73">
        <v>0.3</v>
      </c>
      <c r="F73">
        <v>2</v>
      </c>
      <c r="G73">
        <v>0.2</v>
      </c>
      <c r="H73">
        <v>0.1</v>
      </c>
      <c r="I73">
        <v>37.299999999999997</v>
      </c>
      <c r="J73">
        <v>2.6</v>
      </c>
      <c r="K73">
        <v>0</v>
      </c>
      <c r="L73">
        <v>7.3</v>
      </c>
      <c r="M73">
        <v>0.7</v>
      </c>
      <c r="N73">
        <v>3</v>
      </c>
      <c r="O73">
        <v>25</v>
      </c>
      <c r="P73">
        <v>4.8</v>
      </c>
      <c r="Q73">
        <v>2.4</v>
      </c>
      <c r="R73">
        <v>1.1000000000000001</v>
      </c>
    </row>
    <row r="74" spans="1:18">
      <c r="A74" t="s">
        <v>143</v>
      </c>
      <c r="B74" t="s">
        <v>31</v>
      </c>
      <c r="C74">
        <v>0.16666666666666666</v>
      </c>
      <c r="D74">
        <v>0.5</v>
      </c>
      <c r="E74">
        <v>0.3</v>
      </c>
      <c r="F74">
        <v>1</v>
      </c>
      <c r="G74">
        <v>0.2</v>
      </c>
      <c r="H74">
        <v>0.2</v>
      </c>
      <c r="I74">
        <v>21.1</v>
      </c>
      <c r="J74">
        <v>4.4000000000000004</v>
      </c>
      <c r="K74">
        <v>0.1</v>
      </c>
      <c r="L74">
        <v>8.9</v>
      </c>
      <c r="M74">
        <v>2</v>
      </c>
      <c r="N74">
        <v>2.2000000000000002</v>
      </c>
      <c r="O74">
        <v>15</v>
      </c>
      <c r="P74">
        <v>4.9000000000000004</v>
      </c>
      <c r="Q74">
        <v>1.9</v>
      </c>
      <c r="R74">
        <v>0.8</v>
      </c>
    </row>
    <row r="75" spans="1:18">
      <c r="A75" t="s">
        <v>27</v>
      </c>
      <c r="B75" t="s">
        <v>31</v>
      </c>
      <c r="C75">
        <v>0.17391304347826086</v>
      </c>
      <c r="D75">
        <v>1.1000000000000001</v>
      </c>
      <c r="E75">
        <v>0.3</v>
      </c>
      <c r="F75">
        <v>3</v>
      </c>
      <c r="G75">
        <v>0.3</v>
      </c>
      <c r="H75">
        <v>0.3</v>
      </c>
      <c r="I75">
        <v>19.600000000000001</v>
      </c>
      <c r="J75">
        <v>2.6</v>
      </c>
      <c r="K75">
        <v>0.04</v>
      </c>
      <c r="L75">
        <v>11.2</v>
      </c>
      <c r="M75">
        <v>2.2999999999999998</v>
      </c>
      <c r="N75">
        <v>2.7</v>
      </c>
      <c r="O75">
        <v>15</v>
      </c>
      <c r="P75">
        <v>8.1999999999999993</v>
      </c>
      <c r="Q75">
        <v>3.7</v>
      </c>
      <c r="R75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DF05-F312-4E1C-8A01-454A90B3F31E}">
  <dimension ref="A1:AA89"/>
  <sheetViews>
    <sheetView tabSelected="1" topLeftCell="I1" workbookViewId="0">
      <selection activeCell="S12" sqref="S12"/>
    </sheetView>
  </sheetViews>
  <sheetFormatPr defaultRowHeight="14.5"/>
  <sheetData>
    <row r="1" spans="1:27">
      <c r="A1" t="s">
        <v>0</v>
      </c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104</v>
      </c>
      <c r="K1" t="s">
        <v>46</v>
      </c>
      <c r="L1" t="s">
        <v>3</v>
      </c>
      <c r="M1" t="s">
        <v>4</v>
      </c>
      <c r="N1" t="s">
        <v>34</v>
      </c>
      <c r="O1" t="s">
        <v>145</v>
      </c>
      <c r="P1" t="s">
        <v>6</v>
      </c>
      <c r="Q1" t="s">
        <v>7</v>
      </c>
      <c r="R1" t="s">
        <v>390</v>
      </c>
      <c r="S1" t="s">
        <v>9</v>
      </c>
      <c r="T1" t="s">
        <v>10</v>
      </c>
      <c r="U1" t="s">
        <v>11</v>
      </c>
      <c r="V1" t="s">
        <v>12</v>
      </c>
      <c r="W1" t="s">
        <v>391</v>
      </c>
      <c r="X1" t="s">
        <v>389</v>
      </c>
      <c r="Y1" t="s">
        <v>14</v>
      </c>
      <c r="Z1" t="s">
        <v>15</v>
      </c>
      <c r="AA1" t="s">
        <v>16</v>
      </c>
    </row>
    <row r="2" spans="1:27">
      <c r="A2" t="s">
        <v>146</v>
      </c>
      <c r="B2" t="s">
        <v>67</v>
      </c>
      <c r="C2" t="s">
        <v>53</v>
      </c>
      <c r="D2" t="s">
        <v>21</v>
      </c>
      <c r="E2">
        <v>32</v>
      </c>
      <c r="F2">
        <v>25</v>
      </c>
      <c r="G2">
        <v>2250</v>
      </c>
      <c r="H2">
        <f>G2/90</f>
        <v>25</v>
      </c>
      <c r="I2">
        <v>26</v>
      </c>
      <c r="J2">
        <f>I2/H2</f>
        <v>1.04</v>
      </c>
      <c r="K2">
        <v>3.8</v>
      </c>
      <c r="L2">
        <v>2</v>
      </c>
      <c r="M2">
        <v>3</v>
      </c>
      <c r="N2">
        <f>M2/H2</f>
        <v>0.12</v>
      </c>
      <c r="O2">
        <v>1.5</v>
      </c>
      <c r="P2">
        <v>0.6</v>
      </c>
      <c r="Q2">
        <v>9.8000000000000007</v>
      </c>
      <c r="R2">
        <v>0.2</v>
      </c>
      <c r="S2">
        <v>0.2</v>
      </c>
      <c r="T2">
        <v>1.7</v>
      </c>
      <c r="U2">
        <v>0.2</v>
      </c>
      <c r="V2">
        <v>0.4</v>
      </c>
      <c r="W2">
        <v>1</v>
      </c>
      <c r="X2">
        <f>W2/H2</f>
        <v>0.04</v>
      </c>
      <c r="Y2">
        <v>6.5</v>
      </c>
      <c r="Z2">
        <v>1.5</v>
      </c>
      <c r="AA2">
        <v>1.2</v>
      </c>
    </row>
    <row r="3" spans="1:27">
      <c r="A3" t="s">
        <v>17</v>
      </c>
      <c r="B3" t="s">
        <v>48</v>
      </c>
      <c r="C3" t="s">
        <v>49</v>
      </c>
      <c r="D3" t="s">
        <v>18</v>
      </c>
      <c r="E3">
        <v>24</v>
      </c>
      <c r="F3">
        <v>29</v>
      </c>
      <c r="G3">
        <v>1975</v>
      </c>
      <c r="H3">
        <f>G3/90</f>
        <v>21.944444444444443</v>
      </c>
      <c r="I3">
        <v>6</v>
      </c>
      <c r="J3">
        <f>I3/H3</f>
        <v>0.27341772151898736</v>
      </c>
      <c r="K3">
        <v>1</v>
      </c>
      <c r="L3">
        <v>0.4</v>
      </c>
      <c r="M3">
        <v>3</v>
      </c>
      <c r="N3">
        <f t="shared" ref="N3:N66" si="0">M3/H3</f>
        <v>0.13670886075949368</v>
      </c>
      <c r="O3">
        <v>2.8</v>
      </c>
      <c r="P3">
        <v>0.9</v>
      </c>
      <c r="Q3">
        <v>17.7</v>
      </c>
      <c r="R3">
        <v>1</v>
      </c>
      <c r="S3">
        <v>1</v>
      </c>
      <c r="T3">
        <v>3.1</v>
      </c>
      <c r="U3">
        <v>0.9</v>
      </c>
      <c r="V3">
        <v>0.4</v>
      </c>
      <c r="W3">
        <v>2</v>
      </c>
      <c r="X3">
        <f t="shared" ref="X3:X66" si="1">W3/H3</f>
        <v>9.1139240506329114E-2</v>
      </c>
      <c r="Y3">
        <v>5.5</v>
      </c>
      <c r="Z3">
        <v>0.2</v>
      </c>
      <c r="AA3">
        <v>0.5</v>
      </c>
    </row>
    <row r="4" spans="1:27">
      <c r="A4" t="s">
        <v>19</v>
      </c>
      <c r="B4" t="s">
        <v>50</v>
      </c>
      <c r="C4" t="s">
        <v>51</v>
      </c>
      <c r="D4" t="s">
        <v>18</v>
      </c>
      <c r="E4">
        <v>27</v>
      </c>
      <c r="F4">
        <v>33</v>
      </c>
      <c r="G4">
        <v>2970</v>
      </c>
      <c r="H4">
        <f>G4/90</f>
        <v>33</v>
      </c>
      <c r="I4">
        <v>9</v>
      </c>
      <c r="J4">
        <f>I4/H4</f>
        <v>0.27272727272727271</v>
      </c>
      <c r="K4">
        <v>2.2999999999999998</v>
      </c>
      <c r="L4">
        <v>1</v>
      </c>
      <c r="M4">
        <v>12</v>
      </c>
      <c r="N4">
        <f t="shared" si="0"/>
        <v>0.36363636363636365</v>
      </c>
      <c r="O4">
        <v>4.8</v>
      </c>
      <c r="P4">
        <v>2.6</v>
      </c>
      <c r="Q4">
        <v>26.6</v>
      </c>
      <c r="R4">
        <v>1.2</v>
      </c>
      <c r="S4">
        <v>2.2000000000000002</v>
      </c>
      <c r="T4">
        <v>4</v>
      </c>
      <c r="U4">
        <v>1</v>
      </c>
      <c r="V4">
        <v>0.5</v>
      </c>
      <c r="W4">
        <v>9</v>
      </c>
      <c r="X4">
        <f t="shared" si="1"/>
        <v>0.27272727272727271</v>
      </c>
      <c r="Y4">
        <v>8.6999999999999993</v>
      </c>
      <c r="Z4">
        <v>0.8</v>
      </c>
      <c r="AA4">
        <v>1.2</v>
      </c>
    </row>
    <row r="5" spans="1:27">
      <c r="A5" t="s">
        <v>20</v>
      </c>
      <c r="B5" t="s">
        <v>52</v>
      </c>
      <c r="C5" t="s">
        <v>53</v>
      </c>
      <c r="D5" t="s">
        <v>21</v>
      </c>
      <c r="E5">
        <v>29</v>
      </c>
      <c r="F5">
        <v>28</v>
      </c>
      <c r="G5">
        <v>2520</v>
      </c>
      <c r="H5">
        <f>G5/90</f>
        <v>28</v>
      </c>
      <c r="I5">
        <v>18</v>
      </c>
      <c r="J5">
        <f>I5/H5</f>
        <v>0.6428571428571429</v>
      </c>
      <c r="K5">
        <v>2.8</v>
      </c>
      <c r="L5">
        <v>1.2</v>
      </c>
      <c r="M5">
        <v>0</v>
      </c>
      <c r="N5">
        <f t="shared" si="0"/>
        <v>0</v>
      </c>
      <c r="O5">
        <v>2.4</v>
      </c>
      <c r="P5">
        <v>0.6</v>
      </c>
      <c r="Q5">
        <v>10.199999999999999</v>
      </c>
      <c r="R5">
        <v>0.3</v>
      </c>
      <c r="S5">
        <v>0.1</v>
      </c>
      <c r="T5">
        <v>2</v>
      </c>
      <c r="U5">
        <v>0.3</v>
      </c>
      <c r="V5">
        <v>0.5</v>
      </c>
      <c r="W5">
        <v>17</v>
      </c>
      <c r="X5">
        <f t="shared" si="1"/>
        <v>0.6071428571428571</v>
      </c>
      <c r="Y5">
        <v>7.3</v>
      </c>
      <c r="Z5">
        <v>1.7</v>
      </c>
      <c r="AA5">
        <v>1.9</v>
      </c>
    </row>
    <row r="6" spans="1:27">
      <c r="A6" t="s">
        <v>37</v>
      </c>
      <c r="B6" t="s">
        <v>54</v>
      </c>
      <c r="C6" t="s">
        <v>53</v>
      </c>
      <c r="D6" t="s">
        <v>21</v>
      </c>
      <c r="E6">
        <v>29</v>
      </c>
      <c r="F6">
        <v>34</v>
      </c>
      <c r="G6">
        <v>3000</v>
      </c>
      <c r="H6">
        <f>G6/90</f>
        <v>33.333333333333336</v>
      </c>
      <c r="I6">
        <v>16</v>
      </c>
      <c r="J6">
        <f>I6/H6</f>
        <v>0.48</v>
      </c>
      <c r="K6">
        <v>1.6</v>
      </c>
      <c r="L6">
        <v>0.8</v>
      </c>
      <c r="M6">
        <v>5</v>
      </c>
      <c r="N6">
        <f t="shared" si="0"/>
        <v>0.15</v>
      </c>
      <c r="O6">
        <v>0.9</v>
      </c>
      <c r="P6">
        <v>0.4</v>
      </c>
      <c r="Q6">
        <v>12.1</v>
      </c>
      <c r="R6">
        <v>0.8</v>
      </c>
      <c r="S6">
        <v>0.3</v>
      </c>
      <c r="T6">
        <v>1.9</v>
      </c>
      <c r="U6">
        <v>0.6</v>
      </c>
      <c r="V6">
        <v>0.6</v>
      </c>
      <c r="W6">
        <v>9</v>
      </c>
      <c r="X6">
        <f t="shared" si="1"/>
        <v>0.26999999999999996</v>
      </c>
      <c r="Y6">
        <v>4.5999999999999996</v>
      </c>
      <c r="Z6">
        <v>1.5</v>
      </c>
      <c r="AA6">
        <v>0.7</v>
      </c>
    </row>
    <row r="7" spans="1:27">
      <c r="A7" t="s">
        <v>38</v>
      </c>
      <c r="B7" t="s">
        <v>55</v>
      </c>
      <c r="C7" t="s">
        <v>53</v>
      </c>
      <c r="D7" t="s">
        <v>21</v>
      </c>
      <c r="E7">
        <v>31</v>
      </c>
      <c r="F7">
        <v>32</v>
      </c>
      <c r="G7">
        <v>2880</v>
      </c>
      <c r="H7">
        <f>G7/90</f>
        <v>32</v>
      </c>
      <c r="I7">
        <v>15</v>
      </c>
      <c r="J7">
        <f>I7/H7</f>
        <v>0.46875</v>
      </c>
      <c r="K7">
        <v>3.7</v>
      </c>
      <c r="L7">
        <v>1.5</v>
      </c>
      <c r="M7">
        <v>4</v>
      </c>
      <c r="N7">
        <f t="shared" si="0"/>
        <v>0.125</v>
      </c>
      <c r="O7">
        <v>3.2</v>
      </c>
      <c r="P7">
        <v>0.9</v>
      </c>
      <c r="Q7">
        <v>17</v>
      </c>
      <c r="R7">
        <v>1.2</v>
      </c>
      <c r="S7">
        <v>0.4</v>
      </c>
      <c r="T7">
        <v>3.2</v>
      </c>
      <c r="U7">
        <v>0.5</v>
      </c>
      <c r="V7">
        <v>0.5</v>
      </c>
      <c r="W7">
        <v>7</v>
      </c>
      <c r="X7">
        <f t="shared" si="1"/>
        <v>0.21875</v>
      </c>
      <c r="Y7">
        <v>9.9</v>
      </c>
      <c r="Z7">
        <v>2.4</v>
      </c>
      <c r="AA7">
        <v>2</v>
      </c>
    </row>
    <row r="8" spans="1:27">
      <c r="A8" t="s">
        <v>39</v>
      </c>
      <c r="B8" t="s">
        <v>56</v>
      </c>
      <c r="C8" t="s">
        <v>53</v>
      </c>
      <c r="D8" t="s">
        <v>21</v>
      </c>
      <c r="E8">
        <v>28</v>
      </c>
      <c r="F8">
        <v>34</v>
      </c>
      <c r="G8">
        <v>2834</v>
      </c>
      <c r="H8">
        <f>G8/90</f>
        <v>31.488888888888887</v>
      </c>
      <c r="I8">
        <v>13</v>
      </c>
      <c r="J8">
        <f>I8/H8</f>
        <v>0.41284403669724773</v>
      </c>
      <c r="K8">
        <v>2.1</v>
      </c>
      <c r="L8">
        <v>0.9</v>
      </c>
      <c r="M8">
        <v>3</v>
      </c>
      <c r="N8">
        <f t="shared" si="0"/>
        <v>9.5271700776287938E-2</v>
      </c>
      <c r="O8">
        <v>1.4</v>
      </c>
      <c r="P8">
        <v>0.8</v>
      </c>
      <c r="Q8">
        <v>14.8</v>
      </c>
      <c r="R8">
        <v>1.2</v>
      </c>
      <c r="S8">
        <v>0.4</v>
      </c>
      <c r="T8">
        <v>2.7</v>
      </c>
      <c r="U8">
        <v>0.7</v>
      </c>
      <c r="V8">
        <v>1</v>
      </c>
      <c r="W8">
        <v>5</v>
      </c>
      <c r="X8">
        <f t="shared" si="1"/>
        <v>0.1587861679604799</v>
      </c>
      <c r="Y8">
        <v>8</v>
      </c>
      <c r="Z8">
        <v>2.7</v>
      </c>
      <c r="AA8">
        <v>1.5</v>
      </c>
    </row>
    <row r="9" spans="1:27">
      <c r="A9" t="s">
        <v>57</v>
      </c>
      <c r="B9" t="s">
        <v>58</v>
      </c>
      <c r="C9" t="s">
        <v>53</v>
      </c>
      <c r="D9" t="s">
        <v>59</v>
      </c>
      <c r="E9">
        <v>35</v>
      </c>
      <c r="F9">
        <v>28</v>
      </c>
      <c r="G9">
        <v>2520</v>
      </c>
      <c r="H9">
        <f>G9/90</f>
        <v>28</v>
      </c>
      <c r="I9">
        <v>13</v>
      </c>
      <c r="J9">
        <f>I9/H9</f>
        <v>0.4642857142857143</v>
      </c>
      <c r="K9">
        <v>2.6</v>
      </c>
      <c r="L9">
        <v>1.2</v>
      </c>
      <c r="M9">
        <v>2</v>
      </c>
      <c r="N9">
        <f t="shared" si="0"/>
        <v>7.1428571428571425E-2</v>
      </c>
      <c r="O9">
        <v>4.5</v>
      </c>
      <c r="P9">
        <v>1.8</v>
      </c>
      <c r="Q9">
        <v>22.3</v>
      </c>
      <c r="R9">
        <v>0.9</v>
      </c>
      <c r="S9">
        <v>1.1000000000000001</v>
      </c>
      <c r="T9">
        <v>4</v>
      </c>
      <c r="U9">
        <v>1</v>
      </c>
      <c r="V9">
        <v>0.5</v>
      </c>
      <c r="W9">
        <v>10</v>
      </c>
      <c r="X9">
        <f t="shared" si="1"/>
        <v>0.35714285714285715</v>
      </c>
      <c r="Y9">
        <v>9.9</v>
      </c>
      <c r="Z9">
        <v>0.8</v>
      </c>
      <c r="AA9">
        <v>1.3</v>
      </c>
    </row>
    <row r="10" spans="1:27">
      <c r="A10" t="s">
        <v>60</v>
      </c>
      <c r="B10" t="s">
        <v>55</v>
      </c>
      <c r="C10" t="s">
        <v>53</v>
      </c>
      <c r="D10" t="s">
        <v>59</v>
      </c>
      <c r="E10">
        <v>29</v>
      </c>
      <c r="F10">
        <v>18</v>
      </c>
      <c r="G10">
        <v>1352</v>
      </c>
      <c r="H10">
        <f>G10/90</f>
        <v>15.022222222222222</v>
      </c>
      <c r="I10">
        <v>5</v>
      </c>
      <c r="J10">
        <f>I10/H10</f>
        <v>0.33284023668639051</v>
      </c>
      <c r="K10">
        <v>2.6</v>
      </c>
      <c r="L10">
        <v>0.7</v>
      </c>
      <c r="M10">
        <v>4</v>
      </c>
      <c r="N10">
        <f t="shared" si="0"/>
        <v>0.26627218934911245</v>
      </c>
      <c r="O10">
        <v>3.1</v>
      </c>
      <c r="P10">
        <v>2.1</v>
      </c>
      <c r="Q10">
        <v>23.3</v>
      </c>
      <c r="R10">
        <v>3</v>
      </c>
      <c r="S10">
        <v>1.1000000000000001</v>
      </c>
      <c r="T10">
        <v>2.4</v>
      </c>
      <c r="U10">
        <v>0.6</v>
      </c>
      <c r="V10">
        <v>0.1</v>
      </c>
      <c r="W10">
        <v>4</v>
      </c>
      <c r="X10">
        <f t="shared" si="1"/>
        <v>0.26627218934911245</v>
      </c>
      <c r="Y10">
        <v>5.6</v>
      </c>
      <c r="Z10">
        <v>0.1</v>
      </c>
      <c r="AA10">
        <v>0.9</v>
      </c>
    </row>
    <row r="11" spans="1:27">
      <c r="A11" t="s">
        <v>61</v>
      </c>
      <c r="B11" t="s">
        <v>62</v>
      </c>
      <c r="C11" t="s">
        <v>53</v>
      </c>
      <c r="D11" t="s">
        <v>59</v>
      </c>
      <c r="E11">
        <v>26</v>
      </c>
      <c r="F11">
        <v>31</v>
      </c>
      <c r="G11">
        <v>2790</v>
      </c>
      <c r="H11">
        <f>G11/90</f>
        <v>31</v>
      </c>
      <c r="I11">
        <v>10</v>
      </c>
      <c r="J11">
        <f>I11/H11</f>
        <v>0.32258064516129031</v>
      </c>
      <c r="K11">
        <v>1.8</v>
      </c>
      <c r="L11">
        <v>0.7</v>
      </c>
      <c r="M11">
        <v>3</v>
      </c>
      <c r="N11">
        <f t="shared" si="0"/>
        <v>9.6774193548387094E-2</v>
      </c>
      <c r="O11">
        <v>5.4</v>
      </c>
      <c r="P11">
        <v>1.4</v>
      </c>
      <c r="Q11">
        <v>24.7</v>
      </c>
      <c r="R11">
        <v>1.8</v>
      </c>
      <c r="S11">
        <v>1.2</v>
      </c>
      <c r="T11">
        <v>5</v>
      </c>
      <c r="U11">
        <v>1.5</v>
      </c>
      <c r="V11">
        <v>0.4</v>
      </c>
      <c r="W11">
        <v>7</v>
      </c>
      <c r="X11">
        <f t="shared" si="1"/>
        <v>0.22580645161290322</v>
      </c>
      <c r="Y11">
        <v>10.6</v>
      </c>
      <c r="Z11">
        <v>0.6</v>
      </c>
      <c r="AA11">
        <v>1.4</v>
      </c>
    </row>
    <row r="12" spans="1:27">
      <c r="A12" t="s">
        <v>63</v>
      </c>
      <c r="B12" t="s">
        <v>64</v>
      </c>
      <c r="C12" t="s">
        <v>65</v>
      </c>
      <c r="D12" t="s">
        <v>18</v>
      </c>
      <c r="E12">
        <v>31</v>
      </c>
      <c r="F12">
        <v>28</v>
      </c>
      <c r="G12">
        <v>2477</v>
      </c>
      <c r="H12">
        <f>G12/90</f>
        <v>27.522222222222222</v>
      </c>
      <c r="I12">
        <v>8</v>
      </c>
      <c r="J12">
        <f>I12/H12</f>
        <v>0.29067420266451355</v>
      </c>
      <c r="K12">
        <v>2.7</v>
      </c>
      <c r="L12">
        <v>1.2</v>
      </c>
      <c r="M12">
        <v>5</v>
      </c>
      <c r="N12">
        <f t="shared" si="0"/>
        <v>0.18167137666532096</v>
      </c>
      <c r="O12">
        <v>3.4</v>
      </c>
      <c r="P12">
        <v>2.6</v>
      </c>
      <c r="Q12">
        <v>17.600000000000001</v>
      </c>
      <c r="R12">
        <v>0.8</v>
      </c>
      <c r="S12">
        <v>0.7</v>
      </c>
      <c r="T12">
        <v>2.7</v>
      </c>
      <c r="U12">
        <v>0.5</v>
      </c>
      <c r="V12">
        <v>0.1</v>
      </c>
      <c r="W12">
        <v>4</v>
      </c>
      <c r="X12">
        <f t="shared" si="1"/>
        <v>0.14533710133225677</v>
      </c>
      <c r="Y12">
        <v>7.3</v>
      </c>
      <c r="Z12">
        <v>7.0000000000000007E-2</v>
      </c>
      <c r="AA12">
        <v>0.3</v>
      </c>
    </row>
    <row r="13" spans="1:27">
      <c r="A13" t="s">
        <v>66</v>
      </c>
      <c r="B13" t="s">
        <v>67</v>
      </c>
      <c r="C13" t="s">
        <v>49</v>
      </c>
      <c r="D13" t="s">
        <v>18</v>
      </c>
      <c r="E13">
        <v>25</v>
      </c>
      <c r="F13">
        <v>30</v>
      </c>
      <c r="G13">
        <v>2436</v>
      </c>
      <c r="H13">
        <f>G13/90</f>
        <v>27.066666666666666</v>
      </c>
      <c r="I13">
        <v>12</v>
      </c>
      <c r="J13">
        <f>I13/H13</f>
        <v>0.44334975369458129</v>
      </c>
      <c r="K13">
        <v>1.9</v>
      </c>
      <c r="L13">
        <v>1</v>
      </c>
      <c r="M13">
        <v>7</v>
      </c>
      <c r="N13">
        <f t="shared" si="0"/>
        <v>0.25862068965517243</v>
      </c>
      <c r="O13">
        <v>1.6</v>
      </c>
      <c r="P13">
        <v>1.5</v>
      </c>
      <c r="Q13">
        <v>24</v>
      </c>
      <c r="R13">
        <v>0.9</v>
      </c>
      <c r="S13">
        <v>0.6</v>
      </c>
      <c r="T13">
        <v>3</v>
      </c>
      <c r="U13">
        <v>1</v>
      </c>
      <c r="V13">
        <v>0.03</v>
      </c>
      <c r="W13">
        <v>7</v>
      </c>
      <c r="X13">
        <f t="shared" si="1"/>
        <v>0.25862068965517243</v>
      </c>
      <c r="Y13">
        <v>4.3</v>
      </c>
      <c r="Z13">
        <v>0.2</v>
      </c>
      <c r="AA13">
        <v>0.7</v>
      </c>
    </row>
    <row r="14" spans="1:27">
      <c r="A14" t="s">
        <v>68</v>
      </c>
      <c r="B14" t="s">
        <v>69</v>
      </c>
      <c r="C14" t="s">
        <v>70</v>
      </c>
      <c r="D14" t="s">
        <v>71</v>
      </c>
      <c r="E14">
        <v>28</v>
      </c>
      <c r="F14">
        <v>28</v>
      </c>
      <c r="G14">
        <v>2520</v>
      </c>
      <c r="H14">
        <f>G14/90</f>
        <v>28</v>
      </c>
      <c r="I14">
        <v>11</v>
      </c>
      <c r="J14">
        <f>I14/H14</f>
        <v>0.39285714285714285</v>
      </c>
      <c r="K14">
        <v>1.8</v>
      </c>
      <c r="L14">
        <v>0.7</v>
      </c>
      <c r="M14">
        <v>2</v>
      </c>
      <c r="N14">
        <f t="shared" si="0"/>
        <v>7.1428571428571425E-2</v>
      </c>
      <c r="O14">
        <v>2</v>
      </c>
      <c r="P14">
        <v>0.8</v>
      </c>
      <c r="Q14">
        <v>12.1</v>
      </c>
      <c r="R14">
        <v>0.4</v>
      </c>
      <c r="S14">
        <v>0.3</v>
      </c>
      <c r="T14">
        <v>2.1</v>
      </c>
      <c r="U14">
        <v>0.3</v>
      </c>
      <c r="V14">
        <v>0.5</v>
      </c>
      <c r="W14">
        <v>6</v>
      </c>
      <c r="X14">
        <f t="shared" si="1"/>
        <v>0.21428571428571427</v>
      </c>
      <c r="Y14">
        <v>4.8</v>
      </c>
      <c r="Z14">
        <v>0.9</v>
      </c>
      <c r="AA14">
        <v>0.3</v>
      </c>
    </row>
    <row r="15" spans="1:27">
      <c r="A15" t="s">
        <v>72</v>
      </c>
      <c r="B15" t="s">
        <v>73</v>
      </c>
      <c r="C15" t="s">
        <v>74</v>
      </c>
      <c r="D15" t="s">
        <v>75</v>
      </c>
      <c r="E15">
        <v>33</v>
      </c>
      <c r="F15">
        <v>31</v>
      </c>
      <c r="G15">
        <v>2790</v>
      </c>
      <c r="H15">
        <f>G15/90</f>
        <v>31</v>
      </c>
      <c r="I15">
        <v>10</v>
      </c>
      <c r="J15">
        <f>I15/H15</f>
        <v>0.32258064516129031</v>
      </c>
      <c r="K15">
        <v>1.8</v>
      </c>
      <c r="L15">
        <v>0.8</v>
      </c>
      <c r="M15">
        <v>7</v>
      </c>
      <c r="N15">
        <f t="shared" si="0"/>
        <v>0.22580645161290322</v>
      </c>
      <c r="O15">
        <v>3.1</v>
      </c>
      <c r="P15">
        <v>1.3</v>
      </c>
      <c r="Q15">
        <v>14.4</v>
      </c>
      <c r="R15">
        <v>0.6</v>
      </c>
      <c r="S15">
        <v>0.9</v>
      </c>
      <c r="T15">
        <v>2.4</v>
      </c>
      <c r="U15">
        <v>0.2</v>
      </c>
      <c r="V15">
        <v>1.3</v>
      </c>
      <c r="W15">
        <v>7</v>
      </c>
      <c r="X15">
        <f t="shared" si="1"/>
        <v>0.22580645161290322</v>
      </c>
      <c r="Y15">
        <v>7.1</v>
      </c>
      <c r="Z15">
        <v>0.9</v>
      </c>
      <c r="AA15">
        <v>0.9</v>
      </c>
    </row>
    <row r="16" spans="1:27">
      <c r="A16" t="s">
        <v>76</v>
      </c>
      <c r="B16" t="s">
        <v>55</v>
      </c>
      <c r="C16" t="s">
        <v>77</v>
      </c>
      <c r="D16" t="s">
        <v>21</v>
      </c>
      <c r="E16">
        <v>28</v>
      </c>
      <c r="F16">
        <v>33</v>
      </c>
      <c r="G16">
        <v>2628</v>
      </c>
      <c r="H16">
        <f>G16/90</f>
        <v>29.2</v>
      </c>
      <c r="I16">
        <v>10</v>
      </c>
      <c r="J16">
        <f>I16/H16</f>
        <v>0.34246575342465752</v>
      </c>
      <c r="K16">
        <v>2.1</v>
      </c>
      <c r="L16">
        <v>1.1000000000000001</v>
      </c>
      <c r="M16">
        <v>2</v>
      </c>
      <c r="N16">
        <f t="shared" si="0"/>
        <v>6.8493150684931503E-2</v>
      </c>
      <c r="O16">
        <v>2.8</v>
      </c>
      <c r="P16">
        <v>0.8</v>
      </c>
      <c r="Q16">
        <v>10.199999999999999</v>
      </c>
      <c r="R16">
        <v>0.5</v>
      </c>
      <c r="S16">
        <v>0.6</v>
      </c>
      <c r="T16">
        <v>1.6</v>
      </c>
      <c r="U16">
        <v>0.4</v>
      </c>
      <c r="V16">
        <v>0.2</v>
      </c>
      <c r="W16">
        <v>5</v>
      </c>
      <c r="X16">
        <f t="shared" si="1"/>
        <v>0.17123287671232876</v>
      </c>
      <c r="Y16">
        <v>7.8</v>
      </c>
      <c r="Z16">
        <v>1.5</v>
      </c>
      <c r="AA16">
        <v>1.2</v>
      </c>
    </row>
    <row r="17" spans="1:27">
      <c r="A17" t="s">
        <v>97</v>
      </c>
      <c r="B17" t="s">
        <v>56</v>
      </c>
      <c r="C17" t="s">
        <v>51</v>
      </c>
      <c r="D17" t="s">
        <v>21</v>
      </c>
      <c r="E17">
        <v>27</v>
      </c>
      <c r="F17">
        <v>32</v>
      </c>
      <c r="G17">
        <v>2294</v>
      </c>
      <c r="H17">
        <f>G17/90</f>
        <v>25.488888888888887</v>
      </c>
      <c r="I17">
        <v>10</v>
      </c>
      <c r="J17">
        <f>I17/H17</f>
        <v>0.39232781168265041</v>
      </c>
      <c r="K17">
        <v>2.2000000000000002</v>
      </c>
      <c r="L17">
        <v>1</v>
      </c>
      <c r="M17">
        <v>2</v>
      </c>
      <c r="N17">
        <f t="shared" si="0"/>
        <v>7.8465562336530084E-2</v>
      </c>
      <c r="O17">
        <v>2.7</v>
      </c>
      <c r="P17">
        <v>0.6</v>
      </c>
      <c r="Q17">
        <v>12.2</v>
      </c>
      <c r="R17">
        <v>0.7</v>
      </c>
      <c r="S17">
        <v>0.6</v>
      </c>
      <c r="T17">
        <v>2.1</v>
      </c>
      <c r="U17">
        <v>0.7</v>
      </c>
      <c r="V17">
        <v>0.1</v>
      </c>
      <c r="W17">
        <v>5</v>
      </c>
      <c r="X17">
        <f t="shared" si="1"/>
        <v>0.1961639058413252</v>
      </c>
      <c r="Y17">
        <v>5.7</v>
      </c>
      <c r="Z17">
        <v>0.7</v>
      </c>
      <c r="AA17">
        <v>0.9</v>
      </c>
    </row>
    <row r="18" spans="1:27">
      <c r="A18" t="s">
        <v>98</v>
      </c>
      <c r="B18" t="s">
        <v>83</v>
      </c>
      <c r="C18" t="s">
        <v>99</v>
      </c>
      <c r="D18" t="s">
        <v>21</v>
      </c>
      <c r="E18">
        <v>30</v>
      </c>
      <c r="F18">
        <v>29</v>
      </c>
      <c r="G18">
        <v>2119</v>
      </c>
      <c r="H18">
        <f>G18/90</f>
        <v>23.544444444444444</v>
      </c>
      <c r="I18">
        <v>10</v>
      </c>
      <c r="J18">
        <f>I18/H18</f>
        <v>0.42472864558754131</v>
      </c>
      <c r="K18">
        <v>1.8</v>
      </c>
      <c r="L18">
        <v>0.8</v>
      </c>
      <c r="M18">
        <v>3</v>
      </c>
      <c r="N18">
        <f t="shared" si="0"/>
        <v>0.12741859367626238</v>
      </c>
      <c r="O18">
        <v>0.7</v>
      </c>
      <c r="P18">
        <v>0.5</v>
      </c>
      <c r="Q18">
        <v>8.1</v>
      </c>
      <c r="R18">
        <v>0.3</v>
      </c>
      <c r="S18">
        <v>7.0000000000000007E-2</v>
      </c>
      <c r="T18">
        <v>1.7</v>
      </c>
      <c r="U18">
        <v>0.3</v>
      </c>
      <c r="V18">
        <v>0.8</v>
      </c>
      <c r="W18">
        <v>8</v>
      </c>
      <c r="X18">
        <f t="shared" si="1"/>
        <v>0.33978291647003306</v>
      </c>
      <c r="Y18">
        <v>5.9</v>
      </c>
      <c r="Z18">
        <v>2.8</v>
      </c>
      <c r="AA18">
        <v>1</v>
      </c>
    </row>
    <row r="19" spans="1:27">
      <c r="A19" t="s">
        <v>100</v>
      </c>
      <c r="B19" t="s">
        <v>62</v>
      </c>
      <c r="C19" s="8" t="s">
        <v>101</v>
      </c>
      <c r="D19" t="s">
        <v>21</v>
      </c>
      <c r="E19">
        <v>29</v>
      </c>
      <c r="F19">
        <v>33</v>
      </c>
      <c r="G19">
        <v>2970</v>
      </c>
      <c r="H19">
        <f>G19/90</f>
        <v>33</v>
      </c>
      <c r="I19">
        <v>9</v>
      </c>
      <c r="J19">
        <f>I19/H19</f>
        <v>0.27272727272727271</v>
      </c>
      <c r="K19">
        <v>2.7</v>
      </c>
      <c r="L19">
        <v>1.1000000000000001</v>
      </c>
      <c r="M19">
        <v>0</v>
      </c>
      <c r="N19">
        <f t="shared" si="0"/>
        <v>0</v>
      </c>
      <c r="O19">
        <v>2.8</v>
      </c>
      <c r="P19">
        <v>0.7</v>
      </c>
      <c r="Q19">
        <v>13.8</v>
      </c>
      <c r="R19">
        <v>0.5</v>
      </c>
      <c r="S19">
        <v>0.6</v>
      </c>
      <c r="T19">
        <v>2.8</v>
      </c>
      <c r="U19">
        <v>0.9</v>
      </c>
      <c r="V19">
        <v>0.8</v>
      </c>
      <c r="W19">
        <v>8</v>
      </c>
      <c r="X19">
        <f t="shared" si="1"/>
        <v>0.24242424242424243</v>
      </c>
      <c r="Y19">
        <v>8.1</v>
      </c>
      <c r="Z19">
        <v>1.2</v>
      </c>
      <c r="AA19">
        <v>0.9</v>
      </c>
    </row>
    <row r="20" spans="1:27">
      <c r="A20" t="s">
        <v>102</v>
      </c>
      <c r="B20" t="s">
        <v>103</v>
      </c>
      <c r="C20" t="s">
        <v>51</v>
      </c>
      <c r="D20" t="s">
        <v>21</v>
      </c>
      <c r="E20">
        <v>36</v>
      </c>
      <c r="F20">
        <v>29</v>
      </c>
      <c r="G20">
        <v>2610</v>
      </c>
      <c r="H20">
        <f>G20/90</f>
        <v>29</v>
      </c>
      <c r="I20">
        <v>9</v>
      </c>
      <c r="J20">
        <f>I20/H20</f>
        <v>0.31034482758620691</v>
      </c>
      <c r="K20">
        <v>2</v>
      </c>
      <c r="L20">
        <v>0.8</v>
      </c>
      <c r="M20">
        <v>0</v>
      </c>
      <c r="N20">
        <f t="shared" si="0"/>
        <v>0</v>
      </c>
      <c r="O20">
        <v>1.7</v>
      </c>
      <c r="P20">
        <v>1</v>
      </c>
      <c r="Q20">
        <v>14.2</v>
      </c>
      <c r="R20">
        <v>0.6</v>
      </c>
      <c r="S20">
        <v>0.8</v>
      </c>
      <c r="T20">
        <v>2.2000000000000002</v>
      </c>
      <c r="U20">
        <v>0.7</v>
      </c>
      <c r="V20">
        <v>0.7</v>
      </c>
      <c r="W20">
        <v>6</v>
      </c>
      <c r="X20">
        <f t="shared" si="1"/>
        <v>0.20689655172413793</v>
      </c>
      <c r="Y20">
        <v>6.6</v>
      </c>
      <c r="Z20">
        <v>1.2</v>
      </c>
      <c r="AA20">
        <v>1.3</v>
      </c>
    </row>
    <row r="21" spans="1:27">
      <c r="A21" t="s">
        <v>105</v>
      </c>
      <c r="B21" t="s">
        <v>147</v>
      </c>
      <c r="C21" t="s">
        <v>148</v>
      </c>
      <c r="D21" t="s">
        <v>21</v>
      </c>
      <c r="E21">
        <v>31</v>
      </c>
      <c r="F21">
        <v>28</v>
      </c>
      <c r="G21">
        <v>2380</v>
      </c>
      <c r="H21">
        <f>G21/90</f>
        <v>26.444444444444443</v>
      </c>
      <c r="I21">
        <v>9</v>
      </c>
      <c r="J21">
        <f>I21/H21</f>
        <v>0.34033613445378152</v>
      </c>
      <c r="K21">
        <v>1.6</v>
      </c>
      <c r="L21">
        <v>0.7</v>
      </c>
      <c r="M21">
        <v>0</v>
      </c>
      <c r="N21">
        <f t="shared" si="0"/>
        <v>0</v>
      </c>
      <c r="O21">
        <v>0.3</v>
      </c>
      <c r="P21">
        <v>0.2</v>
      </c>
      <c r="Q21">
        <v>8.8000000000000007</v>
      </c>
      <c r="R21">
        <v>0.1</v>
      </c>
      <c r="S21">
        <v>0.04</v>
      </c>
      <c r="T21">
        <v>1.5</v>
      </c>
      <c r="U21">
        <v>0.1</v>
      </c>
      <c r="V21">
        <v>1</v>
      </c>
      <c r="W21">
        <v>7</v>
      </c>
      <c r="X21">
        <f t="shared" si="1"/>
        <v>0.26470588235294118</v>
      </c>
      <c r="Y21">
        <v>6.5</v>
      </c>
      <c r="Z21">
        <v>3.9</v>
      </c>
      <c r="AA21">
        <v>0.88</v>
      </c>
    </row>
    <row r="22" spans="1:27">
      <c r="A22" t="s">
        <v>106</v>
      </c>
      <c r="B22" t="s">
        <v>73</v>
      </c>
      <c r="C22" t="s">
        <v>49</v>
      </c>
      <c r="D22" t="s">
        <v>75</v>
      </c>
      <c r="E22">
        <v>29</v>
      </c>
      <c r="F22">
        <v>32</v>
      </c>
      <c r="G22">
        <v>2563</v>
      </c>
      <c r="H22">
        <f>G22/90</f>
        <v>28.477777777777778</v>
      </c>
      <c r="I22">
        <v>8</v>
      </c>
      <c r="J22">
        <f>I22/H22</f>
        <v>0.28092079594225516</v>
      </c>
      <c r="K22">
        <v>2.4</v>
      </c>
      <c r="L22">
        <v>0.9</v>
      </c>
      <c r="M22">
        <v>3</v>
      </c>
      <c r="N22">
        <f t="shared" si="0"/>
        <v>0.10534529847834569</v>
      </c>
      <c r="O22">
        <v>3.5</v>
      </c>
      <c r="P22">
        <v>1.8</v>
      </c>
      <c r="Q22">
        <v>17.3</v>
      </c>
      <c r="R22">
        <v>1</v>
      </c>
      <c r="S22">
        <v>1</v>
      </c>
      <c r="T22">
        <v>2.7</v>
      </c>
      <c r="U22">
        <v>0.8</v>
      </c>
      <c r="V22">
        <v>0.1</v>
      </c>
      <c r="W22">
        <v>13</v>
      </c>
      <c r="X22">
        <f t="shared" si="1"/>
        <v>0.45649629340616465</v>
      </c>
      <c r="Y22">
        <v>5.8</v>
      </c>
      <c r="Z22">
        <v>0.1</v>
      </c>
      <c r="AA22">
        <v>0.4</v>
      </c>
    </row>
    <row r="23" spans="1:27">
      <c r="A23" t="s">
        <v>107</v>
      </c>
      <c r="B23" t="s">
        <v>48</v>
      </c>
      <c r="C23" t="s">
        <v>53</v>
      </c>
      <c r="D23" t="s">
        <v>21</v>
      </c>
      <c r="E23">
        <v>36</v>
      </c>
      <c r="F23">
        <v>21</v>
      </c>
      <c r="G23">
        <v>1492</v>
      </c>
      <c r="H23">
        <f>G23/90</f>
        <v>16.577777777777779</v>
      </c>
      <c r="I23">
        <v>8</v>
      </c>
      <c r="J23">
        <f>I23/H23</f>
        <v>0.48257372654155489</v>
      </c>
      <c r="K23">
        <v>1.8</v>
      </c>
      <c r="L23">
        <v>0.6</v>
      </c>
      <c r="M23">
        <v>2</v>
      </c>
      <c r="N23">
        <f t="shared" si="0"/>
        <v>0.12064343163538872</v>
      </c>
      <c r="O23">
        <v>1.1000000000000001</v>
      </c>
      <c r="P23">
        <v>0.5</v>
      </c>
      <c r="Q23">
        <v>7.3</v>
      </c>
      <c r="R23">
        <v>0.3</v>
      </c>
      <c r="S23">
        <v>0</v>
      </c>
      <c r="T23">
        <v>1</v>
      </c>
      <c r="U23">
        <v>0.3</v>
      </c>
      <c r="V23">
        <v>0.2</v>
      </c>
      <c r="W23">
        <v>4</v>
      </c>
      <c r="X23">
        <f t="shared" si="1"/>
        <v>0.24128686327077745</v>
      </c>
      <c r="Y23">
        <v>4.8</v>
      </c>
      <c r="Z23">
        <v>1</v>
      </c>
      <c r="AA23">
        <v>0.7</v>
      </c>
    </row>
    <row r="24" spans="1:27">
      <c r="A24" t="s">
        <v>108</v>
      </c>
      <c r="B24" t="s">
        <v>67</v>
      </c>
      <c r="C24" t="s">
        <v>49</v>
      </c>
      <c r="D24" t="s">
        <v>21</v>
      </c>
      <c r="E24">
        <v>28</v>
      </c>
      <c r="F24">
        <v>31</v>
      </c>
      <c r="G24">
        <v>1199</v>
      </c>
      <c r="H24">
        <f>G24/90</f>
        <v>13.322222222222223</v>
      </c>
      <c r="I24">
        <v>8</v>
      </c>
      <c r="J24">
        <f>I24/H24</f>
        <v>0.60050041701417844</v>
      </c>
      <c r="K24">
        <v>1.2</v>
      </c>
      <c r="L24">
        <v>0.6</v>
      </c>
      <c r="M24">
        <v>1</v>
      </c>
      <c r="N24">
        <f t="shared" si="0"/>
        <v>7.5062552126772306E-2</v>
      </c>
      <c r="O24">
        <v>0.3</v>
      </c>
      <c r="P24">
        <v>0.06</v>
      </c>
      <c r="Q24">
        <v>4.4000000000000004</v>
      </c>
      <c r="R24">
        <v>0.06</v>
      </c>
      <c r="S24">
        <v>0</v>
      </c>
      <c r="T24">
        <v>0.8</v>
      </c>
      <c r="U24">
        <v>0.1</v>
      </c>
      <c r="V24">
        <v>0.3</v>
      </c>
      <c r="W24">
        <v>1</v>
      </c>
      <c r="X24">
        <f t="shared" si="1"/>
        <v>7.5062552126772306E-2</v>
      </c>
      <c r="Y24">
        <v>2.1</v>
      </c>
      <c r="Z24">
        <v>1.4</v>
      </c>
      <c r="AA24">
        <v>0.2</v>
      </c>
    </row>
    <row r="25" spans="1:27">
      <c r="A25" t="s">
        <v>109</v>
      </c>
      <c r="B25" t="s">
        <v>52</v>
      </c>
      <c r="C25" t="s">
        <v>149</v>
      </c>
      <c r="D25" t="s">
        <v>131</v>
      </c>
      <c r="E25">
        <v>31</v>
      </c>
      <c r="F25">
        <v>33</v>
      </c>
      <c r="G25">
        <v>2781</v>
      </c>
      <c r="H25">
        <f>G25/90</f>
        <v>30.9</v>
      </c>
      <c r="I25">
        <v>7</v>
      </c>
      <c r="J25">
        <f>I25/H25</f>
        <v>0.22653721682847897</v>
      </c>
      <c r="K25">
        <v>1.5</v>
      </c>
      <c r="L25">
        <v>0.6</v>
      </c>
      <c r="M25">
        <v>8</v>
      </c>
      <c r="N25">
        <f t="shared" si="0"/>
        <v>0.25889967637540456</v>
      </c>
      <c r="O25">
        <v>2.2999999999999998</v>
      </c>
      <c r="P25">
        <v>1.5</v>
      </c>
      <c r="Q25">
        <v>24.5</v>
      </c>
      <c r="R25">
        <v>1</v>
      </c>
      <c r="S25">
        <v>0.7</v>
      </c>
      <c r="T25">
        <v>2.8</v>
      </c>
      <c r="U25">
        <v>0.8</v>
      </c>
      <c r="V25">
        <v>0.2</v>
      </c>
      <c r="W25">
        <v>9</v>
      </c>
      <c r="X25">
        <f t="shared" si="1"/>
        <v>0.29126213592233013</v>
      </c>
      <c r="Y25">
        <v>5.9</v>
      </c>
      <c r="Z25">
        <v>0.3</v>
      </c>
      <c r="AA25">
        <v>0.7</v>
      </c>
    </row>
    <row r="26" spans="1:27">
      <c r="A26" t="s">
        <v>110</v>
      </c>
      <c r="B26" t="s">
        <v>50</v>
      </c>
      <c r="C26" t="s">
        <v>53</v>
      </c>
      <c r="D26" t="s">
        <v>21</v>
      </c>
      <c r="E26">
        <v>24</v>
      </c>
      <c r="F26">
        <v>17</v>
      </c>
      <c r="G26">
        <v>1512</v>
      </c>
      <c r="H26">
        <f>G26/90</f>
        <v>16.8</v>
      </c>
      <c r="I26">
        <v>7</v>
      </c>
      <c r="J26">
        <f>I26/H26</f>
        <v>0.41666666666666663</v>
      </c>
      <c r="K26">
        <v>2.4</v>
      </c>
      <c r="L26">
        <v>1</v>
      </c>
      <c r="M26">
        <v>0</v>
      </c>
      <c r="N26">
        <f t="shared" si="0"/>
        <v>0</v>
      </c>
      <c r="O26">
        <v>0.8</v>
      </c>
      <c r="P26">
        <v>0.4</v>
      </c>
      <c r="Q26">
        <v>7.6</v>
      </c>
      <c r="R26">
        <v>0.3</v>
      </c>
      <c r="S26">
        <v>0.2</v>
      </c>
      <c r="T26">
        <v>1.2</v>
      </c>
      <c r="U26">
        <v>0.2</v>
      </c>
      <c r="V26">
        <v>0.2</v>
      </c>
      <c r="W26">
        <v>3</v>
      </c>
      <c r="X26">
        <f t="shared" si="1"/>
        <v>0.17857142857142858</v>
      </c>
      <c r="Y26">
        <v>3.9</v>
      </c>
      <c r="Z26">
        <v>1.6</v>
      </c>
      <c r="AA26">
        <v>1.4</v>
      </c>
    </row>
    <row r="27" spans="1:27">
      <c r="A27" t="s">
        <v>111</v>
      </c>
      <c r="B27" t="s">
        <v>83</v>
      </c>
      <c r="C27" t="s">
        <v>53</v>
      </c>
      <c r="D27" t="s">
        <v>75</v>
      </c>
      <c r="E27">
        <v>36</v>
      </c>
      <c r="F27">
        <v>30</v>
      </c>
      <c r="G27">
        <v>2700</v>
      </c>
      <c r="H27">
        <f>G27/90</f>
        <v>30</v>
      </c>
      <c r="I27">
        <v>6</v>
      </c>
      <c r="J27">
        <f>I27/H27</f>
        <v>0.2</v>
      </c>
      <c r="K27">
        <v>2</v>
      </c>
      <c r="L27">
        <v>0.9</v>
      </c>
      <c r="M27">
        <v>12</v>
      </c>
      <c r="N27">
        <f t="shared" si="0"/>
        <v>0.4</v>
      </c>
      <c r="O27">
        <v>3.5</v>
      </c>
      <c r="P27">
        <v>1.2</v>
      </c>
      <c r="Q27">
        <v>13.9</v>
      </c>
      <c r="R27">
        <v>0.6</v>
      </c>
      <c r="S27">
        <v>1.1000000000000001</v>
      </c>
      <c r="T27">
        <v>2.2000000000000002</v>
      </c>
      <c r="U27">
        <v>0.7</v>
      </c>
      <c r="V27">
        <v>0.1</v>
      </c>
      <c r="W27">
        <v>4</v>
      </c>
      <c r="X27">
        <f t="shared" si="1"/>
        <v>0.13333333333333333</v>
      </c>
      <c r="Y27">
        <v>6.9</v>
      </c>
      <c r="Z27">
        <v>0.4</v>
      </c>
      <c r="AA27">
        <v>0.5</v>
      </c>
    </row>
    <row r="28" spans="1:27">
      <c r="A28" t="s">
        <v>112</v>
      </c>
      <c r="B28" t="s">
        <v>50</v>
      </c>
      <c r="C28" t="s">
        <v>49</v>
      </c>
      <c r="D28" t="s">
        <v>59</v>
      </c>
      <c r="E28">
        <v>35</v>
      </c>
      <c r="F28">
        <v>24</v>
      </c>
      <c r="G28">
        <v>1743</v>
      </c>
      <c r="H28">
        <f>G28/90</f>
        <v>19.366666666666667</v>
      </c>
      <c r="I28">
        <v>6</v>
      </c>
      <c r="J28">
        <f>I28/H28</f>
        <v>0.3098106712564544</v>
      </c>
      <c r="K28">
        <v>2.1</v>
      </c>
      <c r="L28">
        <v>0.6</v>
      </c>
      <c r="M28">
        <v>3</v>
      </c>
      <c r="N28">
        <f t="shared" si="0"/>
        <v>0.1549053356282272</v>
      </c>
      <c r="O28">
        <v>0.6</v>
      </c>
      <c r="P28">
        <v>1.8</v>
      </c>
      <c r="Q28">
        <v>16.3</v>
      </c>
      <c r="R28">
        <v>0.5</v>
      </c>
      <c r="S28">
        <v>0.7</v>
      </c>
      <c r="T28">
        <v>2</v>
      </c>
      <c r="U28">
        <v>0.5</v>
      </c>
      <c r="V28">
        <v>0.2</v>
      </c>
      <c r="W28">
        <v>2</v>
      </c>
      <c r="X28">
        <f t="shared" si="1"/>
        <v>0.10327022375215146</v>
      </c>
      <c r="Y28">
        <v>2.1</v>
      </c>
      <c r="Z28">
        <v>0.3</v>
      </c>
      <c r="AA28">
        <v>0.7</v>
      </c>
    </row>
    <row r="29" spans="1:27">
      <c r="A29" t="s">
        <v>113</v>
      </c>
      <c r="B29" t="s">
        <v>73</v>
      </c>
      <c r="C29" t="s">
        <v>49</v>
      </c>
      <c r="D29" t="s">
        <v>59</v>
      </c>
      <c r="E29">
        <v>37</v>
      </c>
      <c r="F29">
        <v>23</v>
      </c>
      <c r="G29">
        <v>884</v>
      </c>
      <c r="H29">
        <f>G29/90</f>
        <v>9.8222222222222229</v>
      </c>
      <c r="I29">
        <v>6</v>
      </c>
      <c r="J29">
        <f>I29/H29</f>
        <v>0.61085972850678727</v>
      </c>
      <c r="K29">
        <v>1</v>
      </c>
      <c r="L29">
        <v>0.4</v>
      </c>
      <c r="M29">
        <v>2</v>
      </c>
      <c r="N29">
        <f t="shared" si="0"/>
        <v>0.20361990950226244</v>
      </c>
      <c r="O29">
        <v>1.8</v>
      </c>
      <c r="P29">
        <v>0.7</v>
      </c>
      <c r="Q29">
        <v>6</v>
      </c>
      <c r="R29">
        <v>0.4</v>
      </c>
      <c r="S29">
        <v>1.1000000000000001</v>
      </c>
      <c r="T29">
        <v>1.5</v>
      </c>
      <c r="U29">
        <v>0.2</v>
      </c>
      <c r="V29">
        <v>0.04</v>
      </c>
      <c r="W29">
        <v>0</v>
      </c>
      <c r="X29">
        <f t="shared" si="1"/>
        <v>0</v>
      </c>
      <c r="Y29">
        <v>3.1</v>
      </c>
      <c r="Z29">
        <v>0.3</v>
      </c>
      <c r="AA29">
        <v>0.2</v>
      </c>
    </row>
    <row r="30" spans="1:27">
      <c r="A30" t="s">
        <v>114</v>
      </c>
      <c r="B30" t="s">
        <v>150</v>
      </c>
      <c r="C30" t="s">
        <v>151</v>
      </c>
      <c r="D30" t="s">
        <v>21</v>
      </c>
      <c r="E30">
        <v>36</v>
      </c>
      <c r="F30">
        <v>33</v>
      </c>
      <c r="G30">
        <v>2595</v>
      </c>
      <c r="H30">
        <f>G30/90</f>
        <v>28.833333333333332</v>
      </c>
      <c r="I30">
        <v>6</v>
      </c>
      <c r="J30">
        <f>I30/H30</f>
        <v>0.20809248554913296</v>
      </c>
      <c r="K30">
        <v>1.5</v>
      </c>
      <c r="L30">
        <v>0.7</v>
      </c>
      <c r="M30">
        <v>5</v>
      </c>
      <c r="N30">
        <f t="shared" si="0"/>
        <v>0.17341040462427745</v>
      </c>
      <c r="O30">
        <v>3.8</v>
      </c>
      <c r="P30">
        <v>1</v>
      </c>
      <c r="Q30">
        <v>11.8</v>
      </c>
      <c r="R30">
        <v>0.4</v>
      </c>
      <c r="S30">
        <v>1.4</v>
      </c>
      <c r="T30">
        <v>2.2999999999999998</v>
      </c>
      <c r="U30">
        <v>0.8</v>
      </c>
      <c r="V30">
        <v>0.3</v>
      </c>
      <c r="W30">
        <v>5</v>
      </c>
      <c r="X30">
        <f t="shared" si="1"/>
        <v>0.17341040462427745</v>
      </c>
      <c r="Y30">
        <v>7.5</v>
      </c>
      <c r="Z30">
        <v>0.5</v>
      </c>
      <c r="AA30">
        <v>0.7</v>
      </c>
    </row>
    <row r="31" spans="1:27">
      <c r="A31" t="s">
        <v>115</v>
      </c>
      <c r="B31" t="s">
        <v>50</v>
      </c>
      <c r="C31" t="s">
        <v>53</v>
      </c>
      <c r="D31" t="s">
        <v>21</v>
      </c>
      <c r="E31">
        <v>30</v>
      </c>
      <c r="F31">
        <v>17</v>
      </c>
      <c r="G31">
        <v>1083</v>
      </c>
      <c r="H31">
        <f>G31/90</f>
        <v>12.033333333333333</v>
      </c>
      <c r="I31">
        <v>6</v>
      </c>
      <c r="J31">
        <f>I31/H31</f>
        <v>0.49861495844875348</v>
      </c>
      <c r="K31">
        <v>1.9</v>
      </c>
      <c r="L31">
        <v>0.8</v>
      </c>
      <c r="M31">
        <v>1</v>
      </c>
      <c r="N31">
        <f t="shared" si="0"/>
        <v>8.3102493074792241E-2</v>
      </c>
      <c r="O31">
        <v>1.1000000000000001</v>
      </c>
      <c r="P31">
        <v>0.5</v>
      </c>
      <c r="Q31">
        <v>6.5</v>
      </c>
      <c r="R31">
        <v>0.06</v>
      </c>
      <c r="S31">
        <v>0</v>
      </c>
      <c r="T31">
        <v>1.8</v>
      </c>
      <c r="U31">
        <v>0.06</v>
      </c>
      <c r="V31">
        <v>0.4</v>
      </c>
      <c r="W31">
        <v>2</v>
      </c>
      <c r="X31">
        <f t="shared" si="1"/>
        <v>0.16620498614958448</v>
      </c>
      <c r="Y31">
        <v>4.5999999999999996</v>
      </c>
      <c r="Z31">
        <v>1.1000000000000001</v>
      </c>
      <c r="AA31">
        <v>0.6</v>
      </c>
    </row>
    <row r="32" spans="1:27">
      <c r="A32" t="s">
        <v>116</v>
      </c>
      <c r="B32" t="s">
        <v>54</v>
      </c>
      <c r="C32" t="s">
        <v>152</v>
      </c>
      <c r="D32" t="s">
        <v>132</v>
      </c>
      <c r="E32">
        <v>34</v>
      </c>
      <c r="F32">
        <v>28</v>
      </c>
      <c r="G32">
        <v>1834</v>
      </c>
      <c r="H32">
        <f>G32/90</f>
        <v>20.377777777777776</v>
      </c>
      <c r="I32">
        <v>6</v>
      </c>
      <c r="J32">
        <f>I32/H32</f>
        <v>0.29443838604143951</v>
      </c>
      <c r="K32">
        <v>1.5</v>
      </c>
      <c r="L32">
        <v>0.6</v>
      </c>
      <c r="M32">
        <v>2</v>
      </c>
      <c r="N32">
        <f t="shared" si="0"/>
        <v>9.8146128680479838E-2</v>
      </c>
      <c r="O32">
        <v>2.1</v>
      </c>
      <c r="P32">
        <v>0.4</v>
      </c>
      <c r="Q32">
        <v>14.3</v>
      </c>
      <c r="R32">
        <v>0.4</v>
      </c>
      <c r="S32">
        <v>0.3</v>
      </c>
      <c r="T32">
        <v>2.2999999999999998</v>
      </c>
      <c r="U32">
        <v>0.5</v>
      </c>
      <c r="V32">
        <v>0.4</v>
      </c>
      <c r="W32">
        <v>6</v>
      </c>
      <c r="X32">
        <f t="shared" si="1"/>
        <v>0.29443838604143951</v>
      </c>
      <c r="Y32">
        <v>5.8</v>
      </c>
      <c r="Z32">
        <v>1.2</v>
      </c>
      <c r="AA32">
        <v>0.9</v>
      </c>
    </row>
    <row r="33" spans="1:27">
      <c r="A33" t="s">
        <v>117</v>
      </c>
      <c r="B33" t="s">
        <v>73</v>
      </c>
      <c r="C33" t="s">
        <v>49</v>
      </c>
      <c r="D33" t="s">
        <v>18</v>
      </c>
      <c r="E33">
        <v>21</v>
      </c>
      <c r="F33">
        <v>30</v>
      </c>
      <c r="G33">
        <v>1905</v>
      </c>
      <c r="H33">
        <f>G33/90</f>
        <v>21.166666666666668</v>
      </c>
      <c r="I33">
        <v>6</v>
      </c>
      <c r="J33">
        <f>I33/H33</f>
        <v>0.28346456692913385</v>
      </c>
      <c r="K33">
        <v>1</v>
      </c>
      <c r="L33">
        <v>0.3</v>
      </c>
      <c r="M33">
        <v>5</v>
      </c>
      <c r="N33">
        <f t="shared" si="0"/>
        <v>0.23622047244094488</v>
      </c>
      <c r="O33">
        <v>2.2999999999999998</v>
      </c>
      <c r="P33">
        <v>0.7</v>
      </c>
      <c r="Q33">
        <v>8.9</v>
      </c>
      <c r="R33">
        <v>0.4</v>
      </c>
      <c r="S33">
        <v>0.5</v>
      </c>
      <c r="T33">
        <v>2.6</v>
      </c>
      <c r="U33">
        <v>1.3</v>
      </c>
      <c r="V33">
        <v>0.5</v>
      </c>
      <c r="W33">
        <v>3</v>
      </c>
      <c r="X33">
        <f t="shared" si="1"/>
        <v>0.14173228346456693</v>
      </c>
      <c r="Y33">
        <v>5.0999999999999996</v>
      </c>
      <c r="Z33">
        <v>0.2</v>
      </c>
      <c r="AA33">
        <v>0.8</v>
      </c>
    </row>
    <row r="34" spans="1:27">
      <c r="A34" t="s">
        <v>118</v>
      </c>
      <c r="B34" t="s">
        <v>58</v>
      </c>
      <c r="C34" t="s">
        <v>84</v>
      </c>
      <c r="D34" t="s">
        <v>21</v>
      </c>
      <c r="E34">
        <v>32</v>
      </c>
      <c r="F34">
        <v>28</v>
      </c>
      <c r="G34">
        <v>1535</v>
      </c>
      <c r="H34">
        <f>G34/90</f>
        <v>17.055555555555557</v>
      </c>
      <c r="I34">
        <v>6</v>
      </c>
      <c r="J34">
        <f>I34/H34</f>
        <v>0.3517915309446254</v>
      </c>
      <c r="K34">
        <v>1.4</v>
      </c>
      <c r="L34">
        <v>0.7</v>
      </c>
      <c r="M34">
        <v>2</v>
      </c>
      <c r="N34">
        <f t="shared" si="0"/>
        <v>0.11726384364820845</v>
      </c>
      <c r="O34">
        <v>0.8</v>
      </c>
      <c r="P34">
        <v>0.2</v>
      </c>
      <c r="Q34">
        <v>5.6</v>
      </c>
      <c r="R34">
        <v>7.0000000000000007E-2</v>
      </c>
      <c r="S34">
        <v>0.04</v>
      </c>
      <c r="T34">
        <v>1</v>
      </c>
      <c r="U34">
        <v>0.2</v>
      </c>
      <c r="V34">
        <v>0.4</v>
      </c>
      <c r="W34">
        <v>6</v>
      </c>
      <c r="X34">
        <f t="shared" si="1"/>
        <v>0.3517915309446254</v>
      </c>
      <c r="Y34">
        <v>3.5</v>
      </c>
      <c r="Z34">
        <v>0.7</v>
      </c>
      <c r="AA34">
        <v>0.5</v>
      </c>
    </row>
    <row r="35" spans="1:27">
      <c r="A35" t="s">
        <v>119</v>
      </c>
      <c r="B35" t="s">
        <v>55</v>
      </c>
      <c r="C35" t="s">
        <v>49</v>
      </c>
      <c r="D35" t="s">
        <v>59</v>
      </c>
      <c r="E35">
        <v>24</v>
      </c>
      <c r="F35">
        <v>25</v>
      </c>
      <c r="G35">
        <v>1480</v>
      </c>
      <c r="H35">
        <f>G35/90</f>
        <v>16.444444444444443</v>
      </c>
      <c r="I35">
        <v>6</v>
      </c>
      <c r="J35">
        <f>I35/H35</f>
        <v>0.36486486486486491</v>
      </c>
      <c r="K35">
        <v>1.1000000000000001</v>
      </c>
      <c r="L35">
        <v>0.4</v>
      </c>
      <c r="M35">
        <v>1</v>
      </c>
      <c r="N35">
        <f t="shared" si="0"/>
        <v>6.0810810810810814E-2</v>
      </c>
      <c r="O35">
        <v>1.4</v>
      </c>
      <c r="P35">
        <v>0.6</v>
      </c>
      <c r="Q35">
        <v>11.7</v>
      </c>
      <c r="R35">
        <v>0.3</v>
      </c>
      <c r="S35">
        <v>0.2</v>
      </c>
      <c r="T35">
        <v>3.4</v>
      </c>
      <c r="U35">
        <v>1.6</v>
      </c>
      <c r="V35">
        <v>0.4</v>
      </c>
      <c r="W35">
        <v>4</v>
      </c>
      <c r="X35">
        <f t="shared" si="1"/>
        <v>0.24324324324324326</v>
      </c>
      <c r="Y35">
        <v>4.0999999999999996</v>
      </c>
      <c r="Z35">
        <v>0.4</v>
      </c>
      <c r="AA35">
        <v>1.2</v>
      </c>
    </row>
    <row r="36" spans="1:27">
      <c r="A36" t="s">
        <v>120</v>
      </c>
      <c r="B36" t="s">
        <v>50</v>
      </c>
      <c r="C36" t="s">
        <v>49</v>
      </c>
      <c r="D36" t="s">
        <v>21</v>
      </c>
      <c r="E36">
        <v>27</v>
      </c>
      <c r="F36">
        <v>17</v>
      </c>
      <c r="G36">
        <v>688</v>
      </c>
      <c r="H36">
        <f>G36/90</f>
        <v>7.6444444444444448</v>
      </c>
      <c r="I36">
        <v>6</v>
      </c>
      <c r="J36">
        <f>I36/H36</f>
        <v>0.78488372093023251</v>
      </c>
      <c r="K36">
        <v>1.1000000000000001</v>
      </c>
      <c r="L36">
        <v>0.6</v>
      </c>
      <c r="M36">
        <v>0</v>
      </c>
      <c r="N36">
        <f t="shared" si="0"/>
        <v>0</v>
      </c>
      <c r="O36">
        <v>0.4</v>
      </c>
      <c r="P36">
        <v>0.1</v>
      </c>
      <c r="Q36">
        <v>3.6</v>
      </c>
      <c r="R36">
        <v>0.1</v>
      </c>
      <c r="S36">
        <v>0.06</v>
      </c>
      <c r="T36">
        <v>0.8</v>
      </c>
      <c r="U36">
        <v>0.3</v>
      </c>
      <c r="V36">
        <v>0.2</v>
      </c>
      <c r="W36">
        <v>0</v>
      </c>
      <c r="X36">
        <f t="shared" si="1"/>
        <v>0</v>
      </c>
      <c r="Y36">
        <v>1.9</v>
      </c>
      <c r="Z36">
        <v>0.7</v>
      </c>
      <c r="AA36">
        <v>0.6</v>
      </c>
    </row>
    <row r="37" spans="1:27">
      <c r="A37" t="s">
        <v>121</v>
      </c>
      <c r="B37" t="s">
        <v>73</v>
      </c>
      <c r="C37" t="s">
        <v>53</v>
      </c>
      <c r="D37" t="s">
        <v>21</v>
      </c>
      <c r="E37">
        <v>32</v>
      </c>
      <c r="F37">
        <v>24</v>
      </c>
      <c r="G37">
        <v>1684</v>
      </c>
      <c r="H37">
        <f>G37/90</f>
        <v>18.711111111111112</v>
      </c>
      <c r="I37">
        <v>5</v>
      </c>
      <c r="J37">
        <f>I37/H37</f>
        <v>0.26722090261282661</v>
      </c>
      <c r="K37">
        <v>1.6</v>
      </c>
      <c r="L37">
        <v>0.9</v>
      </c>
      <c r="M37">
        <v>2</v>
      </c>
      <c r="N37">
        <f t="shared" si="0"/>
        <v>0.10688836104513064</v>
      </c>
      <c r="O37">
        <v>0.9</v>
      </c>
      <c r="P37">
        <v>0.5</v>
      </c>
      <c r="Q37">
        <v>6.8</v>
      </c>
      <c r="R37">
        <v>0.3</v>
      </c>
      <c r="S37">
        <v>0.1</v>
      </c>
      <c r="T37">
        <v>1.5</v>
      </c>
      <c r="U37">
        <v>0.08</v>
      </c>
      <c r="V37">
        <v>0.2</v>
      </c>
      <c r="W37">
        <v>1</v>
      </c>
      <c r="X37">
        <f t="shared" si="1"/>
        <v>5.3444180522565318E-2</v>
      </c>
      <c r="Y37">
        <v>6.3</v>
      </c>
      <c r="Z37">
        <v>2</v>
      </c>
      <c r="AA37">
        <v>0.8</v>
      </c>
    </row>
    <row r="38" spans="1:27">
      <c r="A38" t="s">
        <v>122</v>
      </c>
      <c r="B38" t="s">
        <v>153</v>
      </c>
      <c r="C38" t="s">
        <v>49</v>
      </c>
      <c r="D38" t="s">
        <v>21</v>
      </c>
      <c r="E38">
        <v>29</v>
      </c>
      <c r="F38">
        <v>30</v>
      </c>
      <c r="G38">
        <v>2410</v>
      </c>
      <c r="H38">
        <f>G38/90</f>
        <v>26.777777777777779</v>
      </c>
      <c r="I38">
        <v>5</v>
      </c>
      <c r="J38">
        <f>I38/H38</f>
        <v>0.18672199170124482</v>
      </c>
      <c r="K38">
        <v>1.5</v>
      </c>
      <c r="L38">
        <v>0.8</v>
      </c>
      <c r="M38">
        <v>2</v>
      </c>
      <c r="N38">
        <f t="shared" si="0"/>
        <v>7.4688796680497924E-2</v>
      </c>
      <c r="O38">
        <v>1.9</v>
      </c>
      <c r="P38">
        <v>0.7</v>
      </c>
      <c r="Q38">
        <v>15.4</v>
      </c>
      <c r="R38">
        <v>0.7</v>
      </c>
      <c r="S38">
        <v>0.3</v>
      </c>
      <c r="T38">
        <v>2.4</v>
      </c>
      <c r="U38">
        <v>1</v>
      </c>
      <c r="V38">
        <v>0.6</v>
      </c>
      <c r="W38">
        <v>14</v>
      </c>
      <c r="X38">
        <f t="shared" si="1"/>
        <v>0.52282157676348551</v>
      </c>
      <c r="Y38">
        <v>4.2</v>
      </c>
      <c r="Z38">
        <v>0.3</v>
      </c>
      <c r="AA38">
        <v>0.4</v>
      </c>
    </row>
    <row r="39" spans="1:27">
      <c r="A39" t="s">
        <v>123</v>
      </c>
      <c r="B39" t="s">
        <v>153</v>
      </c>
      <c r="C39" t="s">
        <v>96</v>
      </c>
      <c r="D39" t="s">
        <v>21</v>
      </c>
      <c r="E39">
        <v>25</v>
      </c>
      <c r="F39">
        <v>17</v>
      </c>
      <c r="G39">
        <v>1118</v>
      </c>
      <c r="H39">
        <f>G39/90</f>
        <v>12.422222222222222</v>
      </c>
      <c r="I39">
        <v>5</v>
      </c>
      <c r="J39">
        <f>I39/H39</f>
        <v>0.4025044722719141</v>
      </c>
      <c r="K39">
        <v>2.1</v>
      </c>
      <c r="L39">
        <v>0.8</v>
      </c>
      <c r="M39">
        <v>0</v>
      </c>
      <c r="N39">
        <f t="shared" si="0"/>
        <v>0</v>
      </c>
      <c r="O39">
        <v>1.6</v>
      </c>
      <c r="P39">
        <v>0.5</v>
      </c>
      <c r="Q39">
        <v>9.6</v>
      </c>
      <c r="R39">
        <v>0.06</v>
      </c>
      <c r="S39">
        <v>0.06</v>
      </c>
      <c r="T39">
        <v>1.7</v>
      </c>
      <c r="U39">
        <v>0.06</v>
      </c>
      <c r="V39">
        <v>0.1</v>
      </c>
      <c r="W39">
        <v>2</v>
      </c>
      <c r="X39">
        <f t="shared" si="1"/>
        <v>0.16100178890876565</v>
      </c>
      <c r="Y39">
        <v>4.9000000000000004</v>
      </c>
      <c r="Z39">
        <v>0.7</v>
      </c>
      <c r="AA39">
        <v>0.7</v>
      </c>
    </row>
    <row r="40" spans="1:27">
      <c r="A40" t="s">
        <v>124</v>
      </c>
      <c r="B40" t="s">
        <v>64</v>
      </c>
      <c r="C40" t="s">
        <v>49</v>
      </c>
      <c r="D40" t="s">
        <v>21</v>
      </c>
      <c r="E40">
        <v>23</v>
      </c>
      <c r="F40">
        <v>30</v>
      </c>
      <c r="G40">
        <v>1914</v>
      </c>
      <c r="H40">
        <f>G40/90</f>
        <v>21.266666666666666</v>
      </c>
      <c r="I40">
        <v>5</v>
      </c>
      <c r="J40">
        <f>I40/H40</f>
        <v>0.23510971786833856</v>
      </c>
      <c r="K40">
        <v>2.4</v>
      </c>
      <c r="L40">
        <v>0.9</v>
      </c>
      <c r="M40">
        <v>0</v>
      </c>
      <c r="N40">
        <f t="shared" si="0"/>
        <v>0</v>
      </c>
      <c r="O40">
        <v>1.7</v>
      </c>
      <c r="P40">
        <v>0.4</v>
      </c>
      <c r="Q40">
        <v>7.7</v>
      </c>
      <c r="R40">
        <v>0.3</v>
      </c>
      <c r="S40">
        <v>0.4</v>
      </c>
      <c r="T40">
        <v>1</v>
      </c>
      <c r="U40">
        <v>0.3</v>
      </c>
      <c r="V40">
        <v>0.3</v>
      </c>
      <c r="W40">
        <v>4</v>
      </c>
      <c r="X40">
        <f t="shared" si="1"/>
        <v>0.18808777429467086</v>
      </c>
      <c r="Y40">
        <v>4.9000000000000004</v>
      </c>
      <c r="Z40">
        <v>1.2</v>
      </c>
      <c r="AA40">
        <v>0.5</v>
      </c>
    </row>
    <row r="41" spans="1:27">
      <c r="A41" t="s">
        <v>125</v>
      </c>
      <c r="B41" t="s">
        <v>52</v>
      </c>
      <c r="C41" t="s">
        <v>154</v>
      </c>
      <c r="D41" t="s">
        <v>21</v>
      </c>
      <c r="E41">
        <v>37</v>
      </c>
      <c r="F41">
        <v>23</v>
      </c>
      <c r="G41">
        <v>1416</v>
      </c>
      <c r="H41">
        <f>G41/90</f>
        <v>15.733333333333333</v>
      </c>
      <c r="I41">
        <v>5</v>
      </c>
      <c r="J41">
        <f>I41/H41</f>
        <v>0.31779661016949157</v>
      </c>
      <c r="K41">
        <v>0.9</v>
      </c>
      <c r="L41">
        <v>0.4</v>
      </c>
      <c r="M41">
        <v>1</v>
      </c>
      <c r="N41">
        <f t="shared" si="0"/>
        <v>6.3559322033898302E-2</v>
      </c>
      <c r="O41">
        <v>0.4</v>
      </c>
      <c r="P41">
        <v>0.2</v>
      </c>
      <c r="Q41">
        <v>5</v>
      </c>
      <c r="R41">
        <v>0</v>
      </c>
      <c r="S41">
        <v>0.1</v>
      </c>
      <c r="T41">
        <v>1.2</v>
      </c>
      <c r="U41">
        <v>0.4</v>
      </c>
      <c r="V41">
        <v>0.6</v>
      </c>
      <c r="W41">
        <v>5</v>
      </c>
      <c r="X41">
        <f t="shared" si="1"/>
        <v>0.31779661016949157</v>
      </c>
      <c r="Y41">
        <v>2.9</v>
      </c>
      <c r="Z41">
        <v>1.3</v>
      </c>
      <c r="AA41">
        <v>0.7</v>
      </c>
    </row>
    <row r="42" spans="1:27">
      <c r="A42" t="s">
        <v>126</v>
      </c>
      <c r="B42" t="s">
        <v>83</v>
      </c>
      <c r="C42" t="s">
        <v>51</v>
      </c>
      <c r="D42" t="s">
        <v>133</v>
      </c>
      <c r="E42">
        <v>32</v>
      </c>
      <c r="F42">
        <v>17</v>
      </c>
      <c r="G42">
        <v>1136</v>
      </c>
      <c r="H42">
        <f>G42/90</f>
        <v>12.622222222222222</v>
      </c>
      <c r="I42">
        <v>4</v>
      </c>
      <c r="J42">
        <f>I42/H42</f>
        <v>0.31690140845070425</v>
      </c>
      <c r="K42">
        <v>1.9</v>
      </c>
      <c r="L42">
        <v>0.9</v>
      </c>
      <c r="M42">
        <v>1</v>
      </c>
      <c r="N42">
        <f t="shared" si="0"/>
        <v>7.9225352112676062E-2</v>
      </c>
      <c r="O42">
        <v>2.8</v>
      </c>
      <c r="P42">
        <v>1.2</v>
      </c>
      <c r="Q42">
        <v>17.3</v>
      </c>
      <c r="R42">
        <v>0.7</v>
      </c>
      <c r="S42">
        <v>0.6</v>
      </c>
      <c r="T42">
        <v>3.3</v>
      </c>
      <c r="U42">
        <v>0.6</v>
      </c>
      <c r="V42">
        <v>0.1</v>
      </c>
      <c r="W42">
        <v>4</v>
      </c>
      <c r="X42">
        <f t="shared" si="1"/>
        <v>0.31690140845070425</v>
      </c>
      <c r="Y42">
        <v>5.8</v>
      </c>
      <c r="Z42">
        <v>0.6</v>
      </c>
      <c r="AA42">
        <v>0.8</v>
      </c>
    </row>
    <row r="43" spans="1:27">
      <c r="A43" t="s">
        <v>127</v>
      </c>
      <c r="B43" t="s">
        <v>67</v>
      </c>
      <c r="C43" t="s">
        <v>149</v>
      </c>
      <c r="D43" t="s">
        <v>59</v>
      </c>
      <c r="E43">
        <v>28</v>
      </c>
      <c r="F43">
        <v>34</v>
      </c>
      <c r="G43">
        <v>2929</v>
      </c>
      <c r="H43">
        <f>G43/90</f>
        <v>32.544444444444444</v>
      </c>
      <c r="I43">
        <v>4</v>
      </c>
      <c r="J43">
        <f>I43/H43</f>
        <v>0.12290884260839877</v>
      </c>
      <c r="K43">
        <v>1.1000000000000001</v>
      </c>
      <c r="L43">
        <v>0.4</v>
      </c>
      <c r="M43">
        <v>5</v>
      </c>
      <c r="N43">
        <f t="shared" si="0"/>
        <v>0.15363605326049845</v>
      </c>
      <c r="O43">
        <v>3.1</v>
      </c>
      <c r="P43">
        <v>1.4</v>
      </c>
      <c r="Q43">
        <v>25.3</v>
      </c>
      <c r="R43">
        <v>0.6</v>
      </c>
      <c r="S43">
        <v>0.7</v>
      </c>
      <c r="T43">
        <v>3</v>
      </c>
      <c r="U43">
        <v>1</v>
      </c>
      <c r="V43">
        <v>0.2</v>
      </c>
      <c r="W43">
        <v>9</v>
      </c>
      <c r="X43">
        <f t="shared" si="1"/>
        <v>0.27654489586889724</v>
      </c>
      <c r="Y43">
        <v>5.7</v>
      </c>
      <c r="Z43">
        <v>0</v>
      </c>
      <c r="AA43">
        <v>0.3</v>
      </c>
    </row>
    <row r="44" spans="1:27">
      <c r="A44" t="s">
        <v>128</v>
      </c>
      <c r="B44" t="s">
        <v>103</v>
      </c>
      <c r="C44" t="s">
        <v>155</v>
      </c>
      <c r="D44" t="s">
        <v>59</v>
      </c>
      <c r="E44">
        <v>31</v>
      </c>
      <c r="F44">
        <v>30</v>
      </c>
      <c r="G44">
        <v>2116</v>
      </c>
      <c r="H44">
        <f>G44/90</f>
        <v>23.511111111111113</v>
      </c>
      <c r="I44">
        <v>4</v>
      </c>
      <c r="J44">
        <f>I44/H44</f>
        <v>0.17013232514177692</v>
      </c>
      <c r="K44">
        <v>2.4</v>
      </c>
      <c r="L44">
        <v>0.6</v>
      </c>
      <c r="M44">
        <v>2</v>
      </c>
      <c r="N44">
        <f t="shared" si="0"/>
        <v>8.5066162570888462E-2</v>
      </c>
      <c r="O44">
        <v>4.5</v>
      </c>
      <c r="P44">
        <v>1</v>
      </c>
      <c r="Q44">
        <v>20.7</v>
      </c>
      <c r="R44">
        <v>0.4</v>
      </c>
      <c r="S44">
        <v>0.9</v>
      </c>
      <c r="T44">
        <v>2.9</v>
      </c>
      <c r="U44">
        <v>0.6</v>
      </c>
      <c r="V44">
        <v>0.2</v>
      </c>
      <c r="W44">
        <v>3</v>
      </c>
      <c r="X44">
        <f t="shared" si="1"/>
        <v>0.1275992438563327</v>
      </c>
      <c r="Y44">
        <v>7.4</v>
      </c>
      <c r="Z44">
        <v>0.3</v>
      </c>
      <c r="AA44">
        <v>0.6</v>
      </c>
    </row>
    <row r="45" spans="1:27">
      <c r="A45" t="s">
        <v>129</v>
      </c>
      <c r="B45" t="s">
        <v>62</v>
      </c>
      <c r="C45" t="s">
        <v>49</v>
      </c>
      <c r="D45" t="s">
        <v>18</v>
      </c>
      <c r="E45">
        <v>29</v>
      </c>
      <c r="F45">
        <v>24</v>
      </c>
      <c r="G45">
        <v>1920</v>
      </c>
      <c r="H45">
        <f>G45/90</f>
        <v>21.333333333333332</v>
      </c>
      <c r="I45">
        <v>4</v>
      </c>
      <c r="J45">
        <f>I45/H45</f>
        <v>0.1875</v>
      </c>
      <c r="K45">
        <v>1.7</v>
      </c>
      <c r="L45">
        <v>1</v>
      </c>
      <c r="M45">
        <v>3</v>
      </c>
      <c r="N45">
        <f t="shared" si="0"/>
        <v>0.140625</v>
      </c>
      <c r="O45">
        <v>1.6</v>
      </c>
      <c r="P45">
        <v>0.8</v>
      </c>
      <c r="Q45">
        <v>15.1</v>
      </c>
      <c r="R45">
        <v>0.5</v>
      </c>
      <c r="S45">
        <v>0.9</v>
      </c>
      <c r="T45">
        <v>2.6</v>
      </c>
      <c r="U45">
        <v>1</v>
      </c>
      <c r="V45">
        <v>0.5</v>
      </c>
      <c r="W45">
        <v>7</v>
      </c>
      <c r="X45">
        <f t="shared" si="1"/>
        <v>0.328125</v>
      </c>
      <c r="Y45">
        <v>4.5999999999999996</v>
      </c>
      <c r="Z45">
        <v>0.9</v>
      </c>
      <c r="AA45">
        <v>1</v>
      </c>
    </row>
    <row r="46" spans="1:27">
      <c r="A46" t="s">
        <v>130</v>
      </c>
      <c r="B46" t="s">
        <v>103</v>
      </c>
      <c r="C46" t="s">
        <v>49</v>
      </c>
      <c r="D46" t="s">
        <v>59</v>
      </c>
      <c r="E46">
        <v>26</v>
      </c>
      <c r="F46">
        <v>30</v>
      </c>
      <c r="G46">
        <v>1619</v>
      </c>
      <c r="H46">
        <f>G46/90</f>
        <v>17.988888888888887</v>
      </c>
      <c r="I46">
        <v>4</v>
      </c>
      <c r="J46">
        <f>I46/H46</f>
        <v>0.22235948116121065</v>
      </c>
      <c r="K46">
        <v>1.7</v>
      </c>
      <c r="L46">
        <v>0.6</v>
      </c>
      <c r="M46">
        <v>1</v>
      </c>
      <c r="N46">
        <f t="shared" si="0"/>
        <v>5.5589870290302663E-2</v>
      </c>
      <c r="O46">
        <v>2.1</v>
      </c>
      <c r="P46">
        <v>0.4</v>
      </c>
      <c r="Q46">
        <v>11.6</v>
      </c>
      <c r="R46">
        <v>0.5</v>
      </c>
      <c r="S46">
        <v>0.3</v>
      </c>
      <c r="T46">
        <v>1.9</v>
      </c>
      <c r="U46">
        <v>0.9</v>
      </c>
      <c r="V46">
        <v>0.3</v>
      </c>
      <c r="W46">
        <v>6</v>
      </c>
      <c r="X46">
        <f t="shared" si="1"/>
        <v>0.33353922174181599</v>
      </c>
      <c r="Y46">
        <v>4</v>
      </c>
      <c r="Z46">
        <v>0.2</v>
      </c>
      <c r="AA46">
        <v>0.6</v>
      </c>
    </row>
    <row r="47" spans="1:27">
      <c r="A47" t="s">
        <v>156</v>
      </c>
      <c r="B47" t="s">
        <v>58</v>
      </c>
      <c r="C47" t="s">
        <v>49</v>
      </c>
      <c r="D47" t="s">
        <v>18</v>
      </c>
      <c r="E47">
        <v>24</v>
      </c>
      <c r="F47">
        <v>25</v>
      </c>
      <c r="G47">
        <v>1119</v>
      </c>
      <c r="H47">
        <f>G47/90</f>
        <v>12.433333333333334</v>
      </c>
      <c r="I47">
        <v>4</v>
      </c>
      <c r="J47">
        <f>I47/H47</f>
        <v>0.32171581769436997</v>
      </c>
      <c r="K47">
        <v>0.5</v>
      </c>
      <c r="L47">
        <v>0.2</v>
      </c>
      <c r="M47">
        <v>1</v>
      </c>
      <c r="N47">
        <f t="shared" si="0"/>
        <v>8.0428954423592491E-2</v>
      </c>
      <c r="O47">
        <v>1.2</v>
      </c>
      <c r="P47">
        <v>0.3</v>
      </c>
      <c r="Q47">
        <v>7</v>
      </c>
      <c r="R47">
        <v>0.3</v>
      </c>
      <c r="S47">
        <v>0.5</v>
      </c>
      <c r="T47">
        <v>2</v>
      </c>
      <c r="U47">
        <v>0.6</v>
      </c>
      <c r="V47">
        <v>0.3</v>
      </c>
      <c r="W47">
        <v>3</v>
      </c>
      <c r="X47">
        <f t="shared" si="1"/>
        <v>0.24128686327077747</v>
      </c>
      <c r="Y47">
        <v>3.1</v>
      </c>
      <c r="Z47">
        <v>0.4</v>
      </c>
      <c r="AA47">
        <v>0.5</v>
      </c>
    </row>
    <row r="48" spans="1:27">
      <c r="A48" t="s">
        <v>157</v>
      </c>
      <c r="B48" t="s">
        <v>158</v>
      </c>
      <c r="C48" t="s">
        <v>53</v>
      </c>
      <c r="D48" t="s">
        <v>131</v>
      </c>
      <c r="E48">
        <v>30</v>
      </c>
      <c r="F48">
        <v>24</v>
      </c>
      <c r="G48">
        <v>1756</v>
      </c>
      <c r="H48">
        <f>G48/90</f>
        <v>19.511111111111113</v>
      </c>
      <c r="I48">
        <v>3</v>
      </c>
      <c r="J48">
        <f>I48/H48</f>
        <v>0.15375854214123005</v>
      </c>
      <c r="K48">
        <v>1.5</v>
      </c>
      <c r="L48">
        <v>0.4</v>
      </c>
      <c r="M48">
        <v>3</v>
      </c>
      <c r="N48">
        <f t="shared" si="0"/>
        <v>0.15375854214123005</v>
      </c>
      <c r="O48">
        <v>2</v>
      </c>
      <c r="P48">
        <v>0.4</v>
      </c>
      <c r="Q48">
        <v>14.5</v>
      </c>
      <c r="R48">
        <v>0.5</v>
      </c>
      <c r="S48">
        <v>0.5</v>
      </c>
      <c r="T48">
        <v>3</v>
      </c>
      <c r="U48">
        <v>0.7</v>
      </c>
      <c r="V48">
        <v>0.5</v>
      </c>
      <c r="W48">
        <v>6</v>
      </c>
      <c r="X48">
        <f t="shared" si="1"/>
        <v>0.30751708428246011</v>
      </c>
      <c r="Y48">
        <v>7.7</v>
      </c>
      <c r="Z48">
        <v>1.4</v>
      </c>
      <c r="AA48">
        <v>1</v>
      </c>
    </row>
    <row r="49" spans="1:27">
      <c r="A49" t="s">
        <v>159</v>
      </c>
      <c r="B49" t="s">
        <v>54</v>
      </c>
      <c r="C49" t="s">
        <v>49</v>
      </c>
      <c r="D49" t="s">
        <v>21</v>
      </c>
      <c r="E49">
        <v>21</v>
      </c>
      <c r="F49">
        <v>27</v>
      </c>
      <c r="G49">
        <v>1380</v>
      </c>
      <c r="H49">
        <f>G49/90</f>
        <v>15.333333333333334</v>
      </c>
      <c r="I49">
        <v>3</v>
      </c>
      <c r="J49">
        <f>I49/H49</f>
        <v>0.19565217391304346</v>
      </c>
      <c r="K49">
        <v>1.4</v>
      </c>
      <c r="L49">
        <v>0.7</v>
      </c>
      <c r="M49">
        <v>1</v>
      </c>
      <c r="N49">
        <f t="shared" si="0"/>
        <v>6.5217391304347824E-2</v>
      </c>
      <c r="O49">
        <v>1.3</v>
      </c>
      <c r="P49">
        <v>0.4</v>
      </c>
      <c r="Q49">
        <v>6.6</v>
      </c>
      <c r="R49">
        <v>0.3</v>
      </c>
      <c r="S49">
        <v>0.2</v>
      </c>
      <c r="T49">
        <v>1.5</v>
      </c>
      <c r="U49">
        <v>0.4</v>
      </c>
      <c r="V49">
        <v>0.2</v>
      </c>
      <c r="W49">
        <v>5</v>
      </c>
      <c r="X49">
        <f t="shared" si="1"/>
        <v>0.32608695652173914</v>
      </c>
      <c r="Y49">
        <v>4.2</v>
      </c>
      <c r="Z49">
        <v>1.2</v>
      </c>
      <c r="AA49">
        <v>1.3</v>
      </c>
    </row>
    <row r="50" spans="1:27">
      <c r="A50" t="s">
        <v>160</v>
      </c>
      <c r="B50" t="s">
        <v>150</v>
      </c>
      <c r="C50" t="s">
        <v>49</v>
      </c>
      <c r="D50" t="s">
        <v>59</v>
      </c>
      <c r="E50">
        <v>22</v>
      </c>
      <c r="F50">
        <v>28</v>
      </c>
      <c r="G50">
        <v>1761</v>
      </c>
      <c r="H50">
        <f>G50/90</f>
        <v>19.566666666666666</v>
      </c>
      <c r="I50">
        <v>3</v>
      </c>
      <c r="J50">
        <f>I50/H50</f>
        <v>0.15332197614991483</v>
      </c>
      <c r="K50">
        <v>0.8</v>
      </c>
      <c r="L50">
        <v>0.2</v>
      </c>
      <c r="M50">
        <v>4</v>
      </c>
      <c r="N50">
        <f t="shared" si="0"/>
        <v>0.20442930153321975</v>
      </c>
      <c r="O50">
        <v>1.8</v>
      </c>
      <c r="P50">
        <v>0.9</v>
      </c>
      <c r="Q50">
        <v>12</v>
      </c>
      <c r="R50">
        <v>0.7</v>
      </c>
      <c r="S50">
        <v>0.5</v>
      </c>
      <c r="T50">
        <v>3.4</v>
      </c>
      <c r="U50">
        <v>1.4</v>
      </c>
      <c r="V50">
        <v>0.4</v>
      </c>
      <c r="W50">
        <v>6</v>
      </c>
      <c r="X50">
        <f t="shared" si="1"/>
        <v>0.30664395229982966</v>
      </c>
      <c r="Y50">
        <v>5.6</v>
      </c>
      <c r="Z50">
        <v>0.7</v>
      </c>
      <c r="AA50">
        <v>0.9</v>
      </c>
    </row>
    <row r="51" spans="1:27">
      <c r="A51" t="s">
        <v>161</v>
      </c>
      <c r="B51" t="s">
        <v>158</v>
      </c>
      <c r="C51" t="s">
        <v>49</v>
      </c>
      <c r="D51" t="s">
        <v>21</v>
      </c>
      <c r="E51">
        <v>27</v>
      </c>
      <c r="F51">
        <v>19</v>
      </c>
      <c r="G51">
        <v>1118</v>
      </c>
      <c r="H51">
        <f>G51/90</f>
        <v>12.422222222222222</v>
      </c>
      <c r="I51">
        <v>3</v>
      </c>
      <c r="J51">
        <f>I51/H51</f>
        <v>0.24150268336314848</v>
      </c>
      <c r="K51">
        <v>1.2</v>
      </c>
      <c r="L51">
        <v>0.5</v>
      </c>
      <c r="M51">
        <v>1</v>
      </c>
      <c r="N51">
        <f t="shared" si="0"/>
        <v>8.0500894454382826E-2</v>
      </c>
      <c r="O51">
        <v>0.9</v>
      </c>
      <c r="P51">
        <v>0.4</v>
      </c>
      <c r="Q51">
        <v>4.9000000000000004</v>
      </c>
      <c r="R51">
        <v>0.05</v>
      </c>
      <c r="S51">
        <v>0.2</v>
      </c>
      <c r="T51">
        <v>1.5</v>
      </c>
      <c r="U51">
        <v>0.3</v>
      </c>
      <c r="V51">
        <v>0.4</v>
      </c>
      <c r="W51">
        <v>5</v>
      </c>
      <c r="X51">
        <f t="shared" si="1"/>
        <v>0.4025044722719141</v>
      </c>
      <c r="Y51">
        <v>5.0999999999999996</v>
      </c>
      <c r="Z51">
        <v>1.8</v>
      </c>
      <c r="AA51">
        <v>1.1000000000000001</v>
      </c>
    </row>
    <row r="52" spans="1:27">
      <c r="A52" t="s">
        <v>162</v>
      </c>
      <c r="B52" t="s">
        <v>55</v>
      </c>
      <c r="C52" t="s">
        <v>49</v>
      </c>
      <c r="D52" t="s">
        <v>21</v>
      </c>
      <c r="E52">
        <v>31</v>
      </c>
      <c r="F52">
        <v>28</v>
      </c>
      <c r="G52">
        <v>1524</v>
      </c>
      <c r="H52">
        <f>G52/90</f>
        <v>16.933333333333334</v>
      </c>
      <c r="I52">
        <v>3</v>
      </c>
      <c r="J52">
        <f>I52/H52</f>
        <v>0.17716535433070865</v>
      </c>
      <c r="K52">
        <v>1.4</v>
      </c>
      <c r="L52">
        <v>0.5</v>
      </c>
      <c r="M52">
        <v>2</v>
      </c>
      <c r="N52">
        <f t="shared" si="0"/>
        <v>0.11811023622047244</v>
      </c>
      <c r="O52">
        <v>0.7</v>
      </c>
      <c r="P52">
        <v>0.5</v>
      </c>
      <c r="Q52">
        <v>9.9</v>
      </c>
      <c r="R52">
        <v>0.7</v>
      </c>
      <c r="S52">
        <v>0.3</v>
      </c>
      <c r="T52">
        <v>2</v>
      </c>
      <c r="U52">
        <v>0.9</v>
      </c>
      <c r="V52">
        <v>0.4</v>
      </c>
      <c r="W52">
        <v>3</v>
      </c>
      <c r="X52">
        <f t="shared" si="1"/>
        <v>0.17716535433070865</v>
      </c>
      <c r="Y52">
        <v>2.2000000000000002</v>
      </c>
      <c r="Z52">
        <v>0.3</v>
      </c>
      <c r="AA52">
        <v>0.9</v>
      </c>
    </row>
    <row r="53" spans="1:27">
      <c r="A53" t="s">
        <v>163</v>
      </c>
      <c r="B53" t="s">
        <v>69</v>
      </c>
      <c r="C53" t="s">
        <v>49</v>
      </c>
      <c r="D53" t="s">
        <v>18</v>
      </c>
      <c r="E53">
        <v>23</v>
      </c>
      <c r="F53">
        <v>30</v>
      </c>
      <c r="G53">
        <v>955</v>
      </c>
      <c r="H53">
        <f>G53/90</f>
        <v>10.611111111111111</v>
      </c>
      <c r="I53">
        <v>3</v>
      </c>
      <c r="J53">
        <f>I53/H53</f>
        <v>0.28272251308900526</v>
      </c>
      <c r="K53">
        <v>0.6</v>
      </c>
      <c r="L53">
        <v>0.2</v>
      </c>
      <c r="M53">
        <v>0</v>
      </c>
      <c r="N53">
        <f t="shared" si="0"/>
        <v>0</v>
      </c>
      <c r="O53">
        <v>0.7</v>
      </c>
      <c r="P53">
        <v>0.2</v>
      </c>
      <c r="Q53">
        <v>5.6</v>
      </c>
      <c r="R53">
        <v>0.4</v>
      </c>
      <c r="S53">
        <v>0.6</v>
      </c>
      <c r="T53">
        <v>2.2000000000000002</v>
      </c>
      <c r="U53">
        <v>0.7</v>
      </c>
      <c r="V53">
        <v>0.4</v>
      </c>
      <c r="W53">
        <v>2</v>
      </c>
      <c r="X53">
        <f t="shared" si="1"/>
        <v>0.18848167539267016</v>
      </c>
      <c r="Y53">
        <v>2.4</v>
      </c>
      <c r="Z53">
        <v>0.1</v>
      </c>
      <c r="AA53">
        <v>0.4</v>
      </c>
    </row>
    <row r="54" spans="1:27">
      <c r="A54" t="s">
        <v>164</v>
      </c>
      <c r="B54" t="s">
        <v>54</v>
      </c>
      <c r="C54" t="s">
        <v>53</v>
      </c>
      <c r="D54" t="s">
        <v>165</v>
      </c>
      <c r="E54">
        <v>33</v>
      </c>
      <c r="F54">
        <v>17</v>
      </c>
      <c r="G54">
        <v>897</v>
      </c>
      <c r="H54">
        <f>G54/90</f>
        <v>9.9666666666666668</v>
      </c>
      <c r="I54">
        <v>3</v>
      </c>
      <c r="J54">
        <f>I54/H54</f>
        <v>0.30100334448160537</v>
      </c>
      <c r="K54">
        <v>0.9</v>
      </c>
      <c r="L54">
        <v>0.4</v>
      </c>
      <c r="M54">
        <v>0</v>
      </c>
      <c r="N54">
        <f t="shared" si="0"/>
        <v>0</v>
      </c>
      <c r="O54">
        <v>0.4</v>
      </c>
      <c r="P54">
        <v>0.3</v>
      </c>
      <c r="Q54">
        <v>7.2</v>
      </c>
      <c r="R54">
        <v>0.2</v>
      </c>
      <c r="S54">
        <v>0.2</v>
      </c>
      <c r="T54">
        <v>1.4</v>
      </c>
      <c r="U54">
        <v>0.2</v>
      </c>
      <c r="V54">
        <v>0.6</v>
      </c>
      <c r="W54">
        <v>5</v>
      </c>
      <c r="X54">
        <f t="shared" si="1"/>
        <v>0.50167224080267558</v>
      </c>
      <c r="Y54">
        <v>2.5</v>
      </c>
      <c r="Z54">
        <v>0.7</v>
      </c>
      <c r="AA54">
        <v>0.4</v>
      </c>
    </row>
    <row r="55" spans="1:27">
      <c r="A55" t="s">
        <v>166</v>
      </c>
      <c r="B55" t="s">
        <v>69</v>
      </c>
      <c r="C55" t="s">
        <v>49</v>
      </c>
      <c r="D55" t="s">
        <v>18</v>
      </c>
      <c r="E55">
        <v>19</v>
      </c>
      <c r="F55">
        <v>20</v>
      </c>
      <c r="G55">
        <v>1323</v>
      </c>
      <c r="H55">
        <f>G55/90</f>
        <v>14.7</v>
      </c>
      <c r="I55">
        <v>3</v>
      </c>
      <c r="J55">
        <f>I55/H55</f>
        <v>0.20408163265306123</v>
      </c>
      <c r="K55">
        <v>1.2</v>
      </c>
      <c r="L55">
        <v>0.5</v>
      </c>
      <c r="M55">
        <v>0</v>
      </c>
      <c r="N55">
        <f t="shared" si="0"/>
        <v>0</v>
      </c>
      <c r="O55">
        <v>0.9</v>
      </c>
      <c r="P55">
        <v>0.7</v>
      </c>
      <c r="Q55">
        <v>12.7</v>
      </c>
      <c r="R55">
        <v>0.7</v>
      </c>
      <c r="S55">
        <v>0.4</v>
      </c>
      <c r="T55">
        <v>2.7</v>
      </c>
      <c r="U55">
        <v>1.3</v>
      </c>
      <c r="V55">
        <v>0.8</v>
      </c>
      <c r="W55">
        <v>11</v>
      </c>
      <c r="X55">
        <f t="shared" si="1"/>
        <v>0.74829931972789121</v>
      </c>
      <c r="Y55">
        <v>2.5</v>
      </c>
      <c r="Z55">
        <v>0.4</v>
      </c>
      <c r="AA55">
        <v>0.6</v>
      </c>
    </row>
    <row r="56" spans="1:27">
      <c r="A56" t="s">
        <v>167</v>
      </c>
      <c r="B56" t="s">
        <v>147</v>
      </c>
      <c r="C56" t="s">
        <v>49</v>
      </c>
      <c r="D56" t="s">
        <v>21</v>
      </c>
      <c r="E56">
        <v>30</v>
      </c>
      <c r="F56">
        <v>24</v>
      </c>
      <c r="G56">
        <v>1428</v>
      </c>
      <c r="H56">
        <f>G56/90</f>
        <v>15.866666666666667</v>
      </c>
      <c r="I56">
        <v>3</v>
      </c>
      <c r="J56">
        <f>I56/H56</f>
        <v>0.18907563025210083</v>
      </c>
      <c r="K56">
        <v>0.9</v>
      </c>
      <c r="L56">
        <v>0.3</v>
      </c>
      <c r="M56">
        <v>1</v>
      </c>
      <c r="N56">
        <f t="shared" si="0"/>
        <v>6.3025210084033612E-2</v>
      </c>
      <c r="O56">
        <v>0.8</v>
      </c>
      <c r="P56">
        <v>0.4</v>
      </c>
      <c r="Q56">
        <v>9</v>
      </c>
      <c r="R56">
        <v>0.3</v>
      </c>
      <c r="S56">
        <v>0.1</v>
      </c>
      <c r="T56">
        <v>1.3</v>
      </c>
      <c r="U56">
        <v>0.8</v>
      </c>
      <c r="V56">
        <v>0.7</v>
      </c>
      <c r="W56">
        <v>13</v>
      </c>
      <c r="X56">
        <f t="shared" si="1"/>
        <v>0.81932773109243695</v>
      </c>
      <c r="Y56">
        <v>3.3</v>
      </c>
      <c r="Z56">
        <v>1.3</v>
      </c>
      <c r="AA56">
        <v>0.7</v>
      </c>
    </row>
    <row r="57" spans="1:27">
      <c r="A57" t="s">
        <v>168</v>
      </c>
      <c r="B57" t="s">
        <v>48</v>
      </c>
      <c r="C57" t="s">
        <v>49</v>
      </c>
      <c r="D57" t="s">
        <v>75</v>
      </c>
      <c r="E57">
        <v>29</v>
      </c>
      <c r="F57">
        <v>26</v>
      </c>
      <c r="G57">
        <v>898</v>
      </c>
      <c r="H57">
        <f>G57/90</f>
        <v>9.9777777777777779</v>
      </c>
      <c r="I57">
        <v>3</v>
      </c>
      <c r="J57">
        <f>I57/H57</f>
        <v>0.30066815144766146</v>
      </c>
      <c r="K57">
        <v>0.6</v>
      </c>
      <c r="L57">
        <v>0.2</v>
      </c>
      <c r="M57">
        <v>0</v>
      </c>
      <c r="N57">
        <f t="shared" si="0"/>
        <v>0</v>
      </c>
      <c r="O57">
        <v>0.6</v>
      </c>
      <c r="P57">
        <v>0.2</v>
      </c>
      <c r="Q57">
        <v>4.5</v>
      </c>
      <c r="R57">
        <v>0.2</v>
      </c>
      <c r="S57">
        <v>0.08</v>
      </c>
      <c r="T57">
        <v>1.4</v>
      </c>
      <c r="U57">
        <v>0.4</v>
      </c>
      <c r="V57">
        <v>0.2</v>
      </c>
      <c r="W57">
        <v>3</v>
      </c>
      <c r="X57">
        <f t="shared" si="1"/>
        <v>0.30066815144766146</v>
      </c>
      <c r="Y57">
        <v>1.8</v>
      </c>
      <c r="Z57">
        <v>0.2</v>
      </c>
      <c r="AA57">
        <v>0.5</v>
      </c>
    </row>
    <row r="58" spans="1:27">
      <c r="A58" t="s">
        <v>169</v>
      </c>
      <c r="B58" t="s">
        <v>83</v>
      </c>
      <c r="C58" t="s">
        <v>87</v>
      </c>
      <c r="D58" t="s">
        <v>75</v>
      </c>
      <c r="E58">
        <v>32</v>
      </c>
      <c r="F58">
        <v>33</v>
      </c>
      <c r="G58">
        <v>2108</v>
      </c>
      <c r="H58">
        <f>G58/90</f>
        <v>23.422222222222221</v>
      </c>
      <c r="I58">
        <v>2</v>
      </c>
      <c r="J58">
        <f>I58/H58</f>
        <v>8.5388994307400379E-2</v>
      </c>
      <c r="K58">
        <v>1.4</v>
      </c>
      <c r="L58">
        <v>0.5</v>
      </c>
      <c r="M58">
        <v>4</v>
      </c>
      <c r="N58">
        <f t="shared" si="0"/>
        <v>0.17077798861480076</v>
      </c>
      <c r="O58">
        <v>1.3</v>
      </c>
      <c r="P58">
        <v>1.3</v>
      </c>
      <c r="Q58">
        <v>17.899999999999999</v>
      </c>
      <c r="R58">
        <v>0.8</v>
      </c>
      <c r="S58">
        <v>0.5</v>
      </c>
      <c r="T58">
        <v>2.2000000000000002</v>
      </c>
      <c r="U58">
        <v>0.6</v>
      </c>
      <c r="V58">
        <v>0.2</v>
      </c>
      <c r="W58">
        <v>6</v>
      </c>
      <c r="X58">
        <f t="shared" si="1"/>
        <v>0.25616698292220114</v>
      </c>
      <c r="Y58">
        <v>2.8</v>
      </c>
      <c r="Z58">
        <v>0.2</v>
      </c>
      <c r="AA58">
        <v>0.2</v>
      </c>
    </row>
    <row r="59" spans="1:27">
      <c r="A59" t="s">
        <v>170</v>
      </c>
      <c r="B59" t="s">
        <v>56</v>
      </c>
      <c r="C59" t="s">
        <v>49</v>
      </c>
      <c r="D59" t="s">
        <v>21</v>
      </c>
      <c r="E59">
        <v>23</v>
      </c>
      <c r="F59">
        <v>34</v>
      </c>
      <c r="G59">
        <v>2132</v>
      </c>
      <c r="H59">
        <f>G59/90</f>
        <v>23.68888888888889</v>
      </c>
      <c r="I59">
        <v>2</v>
      </c>
      <c r="J59">
        <f>I59/H59</f>
        <v>8.4427767354596617E-2</v>
      </c>
      <c r="K59">
        <v>1.6</v>
      </c>
      <c r="L59">
        <v>0.7</v>
      </c>
      <c r="M59">
        <v>3</v>
      </c>
      <c r="N59">
        <f t="shared" si="0"/>
        <v>0.12664165103189493</v>
      </c>
      <c r="O59">
        <v>3.4</v>
      </c>
      <c r="P59">
        <v>0.9</v>
      </c>
      <c r="Q59">
        <v>12.2</v>
      </c>
      <c r="R59">
        <v>0.9</v>
      </c>
      <c r="S59">
        <v>0.7</v>
      </c>
      <c r="T59">
        <v>2.7</v>
      </c>
      <c r="U59">
        <v>1.2</v>
      </c>
      <c r="V59">
        <v>0.3</v>
      </c>
      <c r="W59">
        <v>3</v>
      </c>
      <c r="X59">
        <f t="shared" si="1"/>
        <v>0.12664165103189493</v>
      </c>
      <c r="Y59">
        <v>7.1</v>
      </c>
      <c r="Z59">
        <v>0.6</v>
      </c>
      <c r="AA59">
        <v>1.1000000000000001</v>
      </c>
    </row>
    <row r="60" spans="1:27">
      <c r="A60" t="s">
        <v>171</v>
      </c>
      <c r="B60" t="s">
        <v>103</v>
      </c>
      <c r="C60" t="s">
        <v>49</v>
      </c>
      <c r="D60" t="s">
        <v>59</v>
      </c>
      <c r="E60">
        <v>28</v>
      </c>
      <c r="F60">
        <v>21</v>
      </c>
      <c r="G60">
        <v>1682</v>
      </c>
      <c r="H60">
        <f>G60/90</f>
        <v>18.68888888888889</v>
      </c>
      <c r="I60">
        <v>2</v>
      </c>
      <c r="J60">
        <f>I60/H60</f>
        <v>0.1070154577883472</v>
      </c>
      <c r="K60">
        <v>1.8</v>
      </c>
      <c r="L60">
        <v>0.6</v>
      </c>
      <c r="M60">
        <v>4</v>
      </c>
      <c r="N60">
        <f t="shared" si="0"/>
        <v>0.2140309155766944</v>
      </c>
      <c r="O60">
        <v>1.8</v>
      </c>
      <c r="P60">
        <v>1.2</v>
      </c>
      <c r="Q60">
        <v>23</v>
      </c>
      <c r="R60">
        <v>0.8</v>
      </c>
      <c r="S60">
        <v>0.8</v>
      </c>
      <c r="T60">
        <v>3.3</v>
      </c>
      <c r="U60">
        <v>0.7</v>
      </c>
      <c r="V60">
        <v>0.6</v>
      </c>
      <c r="W60">
        <v>3</v>
      </c>
      <c r="X60">
        <f t="shared" si="1"/>
        <v>0.1605231866825208</v>
      </c>
      <c r="Y60">
        <v>5.0999999999999996</v>
      </c>
      <c r="Z60">
        <v>1</v>
      </c>
      <c r="AA60">
        <v>1</v>
      </c>
    </row>
    <row r="61" spans="1:27">
      <c r="A61" t="s">
        <v>172</v>
      </c>
      <c r="B61" t="s">
        <v>50</v>
      </c>
      <c r="C61" t="s">
        <v>49</v>
      </c>
      <c r="D61" t="s">
        <v>18</v>
      </c>
      <c r="E61">
        <v>29</v>
      </c>
      <c r="F61">
        <v>20</v>
      </c>
      <c r="G61">
        <v>846</v>
      </c>
      <c r="H61">
        <f>G61/90</f>
        <v>9.4</v>
      </c>
      <c r="I61">
        <v>2</v>
      </c>
      <c r="J61">
        <f>I61/H61</f>
        <v>0.21276595744680851</v>
      </c>
      <c r="K61">
        <v>0.7</v>
      </c>
      <c r="L61">
        <v>0.3</v>
      </c>
      <c r="M61">
        <v>1</v>
      </c>
      <c r="N61">
        <f t="shared" si="0"/>
        <v>0.10638297872340426</v>
      </c>
      <c r="O61">
        <v>1.4</v>
      </c>
      <c r="P61">
        <v>0.7</v>
      </c>
      <c r="Q61">
        <v>11.7</v>
      </c>
      <c r="R61">
        <v>0.6</v>
      </c>
      <c r="S61">
        <v>0.5</v>
      </c>
      <c r="T61">
        <v>1.8</v>
      </c>
      <c r="U61">
        <v>1</v>
      </c>
      <c r="V61">
        <v>0.3</v>
      </c>
      <c r="W61">
        <v>3</v>
      </c>
      <c r="X61">
        <f t="shared" si="1"/>
        <v>0.31914893617021273</v>
      </c>
      <c r="Y61">
        <v>2.2999999999999998</v>
      </c>
      <c r="Z61">
        <v>0.2</v>
      </c>
      <c r="AA61">
        <v>0.5</v>
      </c>
    </row>
    <row r="62" spans="1:27">
      <c r="A62" t="s">
        <v>173</v>
      </c>
      <c r="B62" t="s">
        <v>147</v>
      </c>
      <c r="C62" t="s">
        <v>49</v>
      </c>
      <c r="D62" t="s">
        <v>59</v>
      </c>
      <c r="E62">
        <v>21</v>
      </c>
      <c r="F62">
        <v>29</v>
      </c>
      <c r="G62">
        <v>1429</v>
      </c>
      <c r="H62">
        <f>G62/90</f>
        <v>15.877777777777778</v>
      </c>
      <c r="I62">
        <v>2</v>
      </c>
      <c r="J62">
        <f>I62/H62</f>
        <v>0.12596221133659902</v>
      </c>
      <c r="K62">
        <v>0.7</v>
      </c>
      <c r="L62">
        <v>0.3</v>
      </c>
      <c r="M62">
        <v>1</v>
      </c>
      <c r="N62">
        <f t="shared" si="0"/>
        <v>6.2981105668299509E-2</v>
      </c>
      <c r="O62">
        <v>1.3</v>
      </c>
      <c r="P62">
        <v>0.3</v>
      </c>
      <c r="Q62">
        <v>6.8</v>
      </c>
      <c r="R62">
        <v>0.2</v>
      </c>
      <c r="S62">
        <v>0.03</v>
      </c>
      <c r="T62">
        <v>2.6</v>
      </c>
      <c r="U62">
        <v>0.8</v>
      </c>
      <c r="V62">
        <v>0.5</v>
      </c>
      <c r="W62">
        <v>3</v>
      </c>
      <c r="X62">
        <f t="shared" si="1"/>
        <v>0.18894331700489853</v>
      </c>
      <c r="Y62">
        <v>4.4000000000000004</v>
      </c>
      <c r="Z62">
        <v>0.8</v>
      </c>
      <c r="AA62">
        <v>0.7</v>
      </c>
    </row>
    <row r="63" spans="1:27">
      <c r="A63" t="s">
        <v>174</v>
      </c>
      <c r="B63" t="s">
        <v>103</v>
      </c>
      <c r="C63" t="s">
        <v>49</v>
      </c>
      <c r="D63" t="s">
        <v>21</v>
      </c>
      <c r="E63">
        <v>28</v>
      </c>
      <c r="F63">
        <v>25</v>
      </c>
      <c r="G63">
        <v>1241</v>
      </c>
      <c r="H63">
        <f>G63/90</f>
        <v>13.78888888888889</v>
      </c>
      <c r="I63">
        <v>2</v>
      </c>
      <c r="J63">
        <f>I63/H63</f>
        <v>0.14504431909750201</v>
      </c>
      <c r="K63">
        <v>0.9</v>
      </c>
      <c r="L63">
        <v>0.3</v>
      </c>
      <c r="M63">
        <v>0</v>
      </c>
      <c r="N63">
        <f t="shared" si="0"/>
        <v>0</v>
      </c>
      <c r="O63">
        <v>0.7</v>
      </c>
      <c r="P63">
        <v>0.3</v>
      </c>
      <c r="Q63">
        <v>6.2</v>
      </c>
      <c r="R63">
        <v>0.04</v>
      </c>
      <c r="S63">
        <v>0.08</v>
      </c>
      <c r="T63">
        <v>0.8</v>
      </c>
      <c r="U63">
        <v>0.2</v>
      </c>
      <c r="V63">
        <v>0.08</v>
      </c>
      <c r="W63">
        <v>1</v>
      </c>
      <c r="X63">
        <f t="shared" si="1"/>
        <v>7.2522159548751006E-2</v>
      </c>
      <c r="Y63">
        <v>2.2000000000000002</v>
      </c>
      <c r="Z63">
        <v>0.6</v>
      </c>
      <c r="AA63">
        <v>0.5</v>
      </c>
    </row>
    <row r="64" spans="1:27">
      <c r="A64" t="s">
        <v>175</v>
      </c>
      <c r="B64" t="s">
        <v>64</v>
      </c>
      <c r="C64" t="s">
        <v>176</v>
      </c>
      <c r="D64" t="s">
        <v>21</v>
      </c>
      <c r="E64">
        <v>31</v>
      </c>
      <c r="F64">
        <v>19</v>
      </c>
      <c r="G64">
        <v>831</v>
      </c>
      <c r="H64">
        <f>G64/90</f>
        <v>9.2333333333333325</v>
      </c>
      <c r="I64">
        <v>2</v>
      </c>
      <c r="J64">
        <f>I64/H64</f>
        <v>0.21660649819494587</v>
      </c>
      <c r="K64">
        <v>1.3</v>
      </c>
      <c r="L64">
        <v>0.6</v>
      </c>
      <c r="M64">
        <v>0</v>
      </c>
      <c r="N64">
        <f t="shared" si="0"/>
        <v>0</v>
      </c>
      <c r="O64">
        <v>0.5</v>
      </c>
      <c r="P64">
        <v>0.4</v>
      </c>
      <c r="Q64">
        <v>4.8</v>
      </c>
      <c r="R64">
        <v>0.2</v>
      </c>
      <c r="S64">
        <v>0</v>
      </c>
      <c r="T64">
        <v>0.8</v>
      </c>
      <c r="U64">
        <v>0.05</v>
      </c>
      <c r="V64">
        <v>0.3</v>
      </c>
      <c r="W64">
        <v>2</v>
      </c>
      <c r="X64">
        <f t="shared" si="1"/>
        <v>0.21660649819494587</v>
      </c>
      <c r="Y64">
        <v>3.8</v>
      </c>
      <c r="Z64">
        <v>1.4</v>
      </c>
      <c r="AA64">
        <v>0.6</v>
      </c>
    </row>
    <row r="65" spans="1:27">
      <c r="A65" t="s">
        <v>177</v>
      </c>
      <c r="B65" t="s">
        <v>55</v>
      </c>
      <c r="C65" t="s">
        <v>49</v>
      </c>
      <c r="D65" t="s">
        <v>178</v>
      </c>
      <c r="E65">
        <v>27</v>
      </c>
      <c r="F65">
        <v>19</v>
      </c>
      <c r="G65">
        <v>618</v>
      </c>
      <c r="H65">
        <f>G65/90</f>
        <v>6.8666666666666663</v>
      </c>
      <c r="I65">
        <v>2</v>
      </c>
      <c r="J65">
        <f>I65/H65</f>
        <v>0.29126213592233013</v>
      </c>
      <c r="K65">
        <v>0.5</v>
      </c>
      <c r="L65">
        <v>0.2</v>
      </c>
      <c r="M65">
        <v>0</v>
      </c>
      <c r="N65">
        <f t="shared" si="0"/>
        <v>0</v>
      </c>
      <c r="O65">
        <v>0.2</v>
      </c>
      <c r="P65">
        <v>0.6</v>
      </c>
      <c r="Q65">
        <v>8.1</v>
      </c>
      <c r="R65">
        <v>0.5</v>
      </c>
      <c r="S65">
        <v>0.2</v>
      </c>
      <c r="T65">
        <v>1.6</v>
      </c>
      <c r="U65">
        <v>0.5</v>
      </c>
      <c r="V65">
        <v>0.3</v>
      </c>
      <c r="W65">
        <v>4</v>
      </c>
      <c r="X65">
        <f t="shared" si="1"/>
        <v>0.58252427184466027</v>
      </c>
      <c r="Y65">
        <v>2</v>
      </c>
      <c r="Z65">
        <v>0.6</v>
      </c>
      <c r="AA65">
        <v>0.3</v>
      </c>
    </row>
    <row r="66" spans="1:27">
      <c r="A66" t="s">
        <v>179</v>
      </c>
      <c r="B66" t="s">
        <v>83</v>
      </c>
      <c r="C66" t="s">
        <v>49</v>
      </c>
      <c r="D66" t="s">
        <v>75</v>
      </c>
      <c r="E66">
        <v>28</v>
      </c>
      <c r="F66">
        <v>23</v>
      </c>
      <c r="G66">
        <v>654</v>
      </c>
      <c r="H66">
        <f>G66/90</f>
        <v>7.2666666666666666</v>
      </c>
      <c r="I66">
        <v>2</v>
      </c>
      <c r="J66">
        <f>I66/H66</f>
        <v>0.27522935779816515</v>
      </c>
      <c r="K66">
        <v>0.3</v>
      </c>
      <c r="L66">
        <v>0.2</v>
      </c>
      <c r="M66">
        <v>2</v>
      </c>
      <c r="N66">
        <f t="shared" si="0"/>
        <v>0.27522935779816515</v>
      </c>
      <c r="O66">
        <v>0.4</v>
      </c>
      <c r="P66">
        <v>0.3</v>
      </c>
      <c r="Q66">
        <v>7.3</v>
      </c>
      <c r="R66">
        <v>0.3</v>
      </c>
      <c r="S66">
        <v>0.1</v>
      </c>
      <c r="T66">
        <v>1.6</v>
      </c>
      <c r="U66">
        <v>0.6</v>
      </c>
      <c r="V66">
        <v>0.2</v>
      </c>
      <c r="W66">
        <v>3</v>
      </c>
      <c r="X66">
        <f t="shared" si="1"/>
        <v>0.41284403669724773</v>
      </c>
      <c r="Y66">
        <v>1.4</v>
      </c>
      <c r="Z66">
        <v>0.1</v>
      </c>
      <c r="AA66">
        <v>0.2</v>
      </c>
    </row>
    <row r="67" spans="1:27">
      <c r="A67" t="s">
        <v>180</v>
      </c>
      <c r="B67" t="s">
        <v>67</v>
      </c>
      <c r="C67" t="s">
        <v>49</v>
      </c>
      <c r="D67" t="s">
        <v>75</v>
      </c>
      <c r="E67">
        <v>26</v>
      </c>
      <c r="F67">
        <v>18</v>
      </c>
      <c r="G67">
        <v>539</v>
      </c>
      <c r="H67">
        <f>G67/90</f>
        <v>5.9888888888888889</v>
      </c>
      <c r="I67">
        <v>2</v>
      </c>
      <c r="J67">
        <f>I67/H67</f>
        <v>0.33395176252319109</v>
      </c>
      <c r="K67">
        <v>0.4</v>
      </c>
      <c r="L67">
        <v>0.2</v>
      </c>
      <c r="M67">
        <v>0</v>
      </c>
      <c r="N67">
        <f t="shared" ref="N67:N89" si="2">M67/H67</f>
        <v>0</v>
      </c>
      <c r="O67">
        <v>0.5</v>
      </c>
      <c r="P67">
        <v>0.1</v>
      </c>
      <c r="Q67">
        <v>4.4000000000000004</v>
      </c>
      <c r="R67">
        <v>0.06</v>
      </c>
      <c r="S67">
        <v>0.1</v>
      </c>
      <c r="T67">
        <v>0.9</v>
      </c>
      <c r="U67">
        <v>0.5</v>
      </c>
      <c r="V67">
        <v>0.2</v>
      </c>
      <c r="W67">
        <v>3</v>
      </c>
      <c r="X67">
        <f t="shared" ref="X67:X89" si="3">W67/H67</f>
        <v>0.5009276437847866</v>
      </c>
      <c r="Y67">
        <v>1.7</v>
      </c>
      <c r="Z67">
        <v>0.3</v>
      </c>
      <c r="AA67">
        <v>0.5</v>
      </c>
    </row>
    <row r="68" spans="1:27">
      <c r="A68" t="s">
        <v>181</v>
      </c>
      <c r="B68" t="s">
        <v>153</v>
      </c>
      <c r="C68" t="s">
        <v>182</v>
      </c>
      <c r="D68" t="s">
        <v>183</v>
      </c>
      <c r="E68">
        <v>21</v>
      </c>
      <c r="F68">
        <v>28</v>
      </c>
      <c r="G68">
        <v>2358</v>
      </c>
      <c r="H68">
        <f>G68/90</f>
        <v>26.2</v>
      </c>
      <c r="I68">
        <v>1</v>
      </c>
      <c r="J68">
        <f>I68/H68</f>
        <v>3.8167938931297711E-2</v>
      </c>
      <c r="K68">
        <v>2.5</v>
      </c>
      <c r="L68">
        <v>0.8</v>
      </c>
      <c r="M68">
        <v>2</v>
      </c>
      <c r="N68">
        <f t="shared" si="2"/>
        <v>7.6335877862595422E-2</v>
      </c>
      <c r="O68">
        <v>5.6</v>
      </c>
      <c r="P68">
        <v>0.9</v>
      </c>
      <c r="Q68">
        <v>19</v>
      </c>
      <c r="R68">
        <v>1</v>
      </c>
      <c r="S68">
        <v>0.4</v>
      </c>
      <c r="T68">
        <v>3.1</v>
      </c>
      <c r="U68">
        <v>0.8</v>
      </c>
      <c r="V68">
        <v>0.1</v>
      </c>
      <c r="W68">
        <v>4</v>
      </c>
      <c r="X68">
        <f t="shared" si="3"/>
        <v>0.15267175572519084</v>
      </c>
      <c r="Y68">
        <v>9.6999999999999993</v>
      </c>
      <c r="Z68">
        <v>0.1</v>
      </c>
      <c r="AA68">
        <v>0.8</v>
      </c>
    </row>
    <row r="69" spans="1:27">
      <c r="A69" t="s">
        <v>184</v>
      </c>
      <c r="B69" t="s">
        <v>103</v>
      </c>
      <c r="C69" t="s">
        <v>49</v>
      </c>
      <c r="D69" t="s">
        <v>18</v>
      </c>
      <c r="E69">
        <v>21</v>
      </c>
      <c r="F69">
        <v>19</v>
      </c>
      <c r="G69">
        <v>920</v>
      </c>
      <c r="H69">
        <f>G69/90</f>
        <v>10.222222222222221</v>
      </c>
      <c r="I69">
        <v>1</v>
      </c>
      <c r="J69">
        <f>I69/H69</f>
        <v>9.7826086956521743E-2</v>
      </c>
      <c r="K69">
        <v>1.2</v>
      </c>
      <c r="L69">
        <v>0.2</v>
      </c>
      <c r="M69">
        <v>1</v>
      </c>
      <c r="N69">
        <f t="shared" si="2"/>
        <v>9.7826086956521743E-2</v>
      </c>
      <c r="O69">
        <v>1.8</v>
      </c>
      <c r="P69">
        <v>0.4</v>
      </c>
      <c r="Q69">
        <v>12.1</v>
      </c>
      <c r="R69">
        <v>0.5</v>
      </c>
      <c r="S69">
        <v>0.5</v>
      </c>
      <c r="T69">
        <v>1.7</v>
      </c>
      <c r="U69">
        <v>0.6</v>
      </c>
      <c r="V69">
        <v>0.4</v>
      </c>
      <c r="W69">
        <v>5</v>
      </c>
      <c r="X69">
        <f t="shared" si="3"/>
        <v>0.48913043478260876</v>
      </c>
      <c r="Y69">
        <v>3.9</v>
      </c>
      <c r="Z69">
        <v>0.3</v>
      </c>
      <c r="AA69">
        <v>0.5</v>
      </c>
    </row>
    <row r="70" spans="1:27">
      <c r="A70" t="s">
        <v>185</v>
      </c>
      <c r="B70" t="s">
        <v>52</v>
      </c>
      <c r="C70" t="s">
        <v>49</v>
      </c>
      <c r="D70" t="s">
        <v>75</v>
      </c>
      <c r="E70">
        <v>24</v>
      </c>
      <c r="F70">
        <v>27</v>
      </c>
      <c r="G70">
        <v>1382</v>
      </c>
      <c r="H70">
        <f>G70/90</f>
        <v>15.355555555555556</v>
      </c>
      <c r="I70">
        <v>1</v>
      </c>
      <c r="J70">
        <f>I70/H70</f>
        <v>6.5123010130246017E-2</v>
      </c>
      <c r="K70">
        <v>0.4</v>
      </c>
      <c r="L70">
        <v>0.2</v>
      </c>
      <c r="M70">
        <v>4</v>
      </c>
      <c r="N70">
        <f t="shared" si="2"/>
        <v>0.26049204052098407</v>
      </c>
      <c r="O70">
        <v>0.5</v>
      </c>
      <c r="P70">
        <v>0.7</v>
      </c>
      <c r="Q70">
        <v>16.100000000000001</v>
      </c>
      <c r="R70">
        <v>0.5</v>
      </c>
      <c r="S70">
        <v>0.5</v>
      </c>
      <c r="T70">
        <v>1.7</v>
      </c>
      <c r="U70">
        <v>0.4</v>
      </c>
      <c r="V70">
        <v>0.1</v>
      </c>
      <c r="W70">
        <v>4</v>
      </c>
      <c r="X70">
        <f t="shared" si="3"/>
        <v>0.26049204052098407</v>
      </c>
      <c r="Y70">
        <v>1.8</v>
      </c>
      <c r="Z70">
        <v>0.1</v>
      </c>
      <c r="AA70">
        <v>0.3</v>
      </c>
    </row>
    <row r="71" spans="1:27">
      <c r="A71" t="s">
        <v>186</v>
      </c>
      <c r="B71" t="s">
        <v>83</v>
      </c>
      <c r="C71" t="s">
        <v>49</v>
      </c>
      <c r="D71" t="s">
        <v>59</v>
      </c>
      <c r="E71">
        <v>29</v>
      </c>
      <c r="F71">
        <v>26</v>
      </c>
      <c r="G71">
        <v>878</v>
      </c>
      <c r="H71">
        <f>G71/90</f>
        <v>9.7555555555555564</v>
      </c>
      <c r="I71">
        <v>1</v>
      </c>
      <c r="J71">
        <f>I71/H71</f>
        <v>0.10250569476082004</v>
      </c>
      <c r="K71">
        <v>0.5</v>
      </c>
      <c r="L71">
        <v>0.3</v>
      </c>
      <c r="M71">
        <v>0</v>
      </c>
      <c r="N71">
        <f t="shared" si="2"/>
        <v>0</v>
      </c>
      <c r="O71">
        <v>1.3</v>
      </c>
      <c r="P71">
        <v>0.4</v>
      </c>
      <c r="Q71">
        <v>6.9</v>
      </c>
      <c r="R71">
        <v>0.3</v>
      </c>
      <c r="S71">
        <v>0.5</v>
      </c>
      <c r="T71">
        <v>1.2</v>
      </c>
      <c r="U71">
        <v>0.3</v>
      </c>
      <c r="V71">
        <v>0.2</v>
      </c>
      <c r="W71">
        <v>2</v>
      </c>
      <c r="X71">
        <f t="shared" si="3"/>
        <v>0.20501138952164008</v>
      </c>
      <c r="Y71">
        <v>3</v>
      </c>
      <c r="Z71">
        <v>0.2</v>
      </c>
      <c r="AA71">
        <v>0.1</v>
      </c>
    </row>
    <row r="72" spans="1:27">
      <c r="A72" t="s">
        <v>187</v>
      </c>
      <c r="B72" t="s">
        <v>150</v>
      </c>
      <c r="C72" t="s">
        <v>49</v>
      </c>
      <c r="D72" t="s">
        <v>18</v>
      </c>
      <c r="E72">
        <v>27</v>
      </c>
      <c r="F72">
        <v>27</v>
      </c>
      <c r="G72">
        <v>1199</v>
      </c>
      <c r="H72">
        <f>G72/90</f>
        <v>13.322222222222223</v>
      </c>
      <c r="I72">
        <v>1</v>
      </c>
      <c r="J72">
        <f>I72/H72</f>
        <v>7.5062552126772306E-2</v>
      </c>
      <c r="K72">
        <v>0.7</v>
      </c>
      <c r="L72">
        <v>0.2</v>
      </c>
      <c r="M72">
        <v>2</v>
      </c>
      <c r="N72">
        <f t="shared" si="2"/>
        <v>0.15012510425354461</v>
      </c>
      <c r="O72">
        <v>0.4</v>
      </c>
      <c r="P72">
        <v>0.5</v>
      </c>
      <c r="Q72">
        <v>7.5</v>
      </c>
      <c r="R72">
        <v>0.6</v>
      </c>
      <c r="S72">
        <v>0.5</v>
      </c>
      <c r="T72">
        <v>2.4</v>
      </c>
      <c r="U72">
        <v>1</v>
      </c>
      <c r="V72">
        <v>0.4</v>
      </c>
      <c r="W72">
        <v>2</v>
      </c>
      <c r="X72">
        <f t="shared" si="3"/>
        <v>0.15012510425354461</v>
      </c>
      <c r="Y72">
        <v>2</v>
      </c>
      <c r="Z72">
        <v>0.5</v>
      </c>
      <c r="AA72">
        <v>0.4</v>
      </c>
    </row>
    <row r="73" spans="1:27">
      <c r="A73" t="s">
        <v>188</v>
      </c>
      <c r="B73" t="s">
        <v>62</v>
      </c>
      <c r="C73" t="s">
        <v>49</v>
      </c>
      <c r="D73" t="s">
        <v>18</v>
      </c>
      <c r="E73">
        <v>28</v>
      </c>
      <c r="F73">
        <v>26</v>
      </c>
      <c r="G73">
        <v>1066</v>
      </c>
      <c r="H73">
        <f>G73/90</f>
        <v>11.844444444444445</v>
      </c>
      <c r="I73">
        <v>1</v>
      </c>
      <c r="J73">
        <f>I73/H73</f>
        <v>8.4427767354596617E-2</v>
      </c>
      <c r="K73">
        <v>0.5</v>
      </c>
      <c r="L73">
        <v>0.2</v>
      </c>
      <c r="M73">
        <v>0</v>
      </c>
      <c r="N73">
        <f t="shared" si="2"/>
        <v>0</v>
      </c>
      <c r="O73">
        <v>0.8</v>
      </c>
      <c r="P73">
        <v>0.5</v>
      </c>
      <c r="Q73">
        <v>8.6</v>
      </c>
      <c r="R73">
        <v>0.2</v>
      </c>
      <c r="S73">
        <v>0.7</v>
      </c>
      <c r="T73">
        <v>2.1</v>
      </c>
      <c r="U73">
        <v>1</v>
      </c>
      <c r="V73">
        <v>0.4</v>
      </c>
      <c r="W73">
        <v>3</v>
      </c>
      <c r="X73">
        <f t="shared" si="3"/>
        <v>0.25328330206378985</v>
      </c>
      <c r="Y73">
        <v>2</v>
      </c>
      <c r="Z73">
        <v>0.5</v>
      </c>
      <c r="AA73">
        <v>0.4</v>
      </c>
    </row>
    <row r="74" spans="1:27">
      <c r="A74" t="s">
        <v>189</v>
      </c>
      <c r="B74" t="s">
        <v>56</v>
      </c>
      <c r="C74" t="s">
        <v>49</v>
      </c>
      <c r="D74" t="s">
        <v>21</v>
      </c>
      <c r="E74">
        <v>45</v>
      </c>
      <c r="F74">
        <v>22</v>
      </c>
      <c r="G74">
        <v>885</v>
      </c>
      <c r="H74">
        <f>G74/90</f>
        <v>9.8333333333333339</v>
      </c>
      <c r="I74">
        <v>1</v>
      </c>
      <c r="J74">
        <f>I74/H74</f>
        <v>0.10169491525423728</v>
      </c>
      <c r="K74">
        <v>1</v>
      </c>
      <c r="L74">
        <v>0.3</v>
      </c>
      <c r="M74">
        <v>0</v>
      </c>
      <c r="N74">
        <f t="shared" si="2"/>
        <v>0</v>
      </c>
      <c r="O74">
        <v>1</v>
      </c>
      <c r="P74">
        <v>0.3</v>
      </c>
      <c r="Q74">
        <v>7.1</v>
      </c>
      <c r="R74">
        <v>0.5</v>
      </c>
      <c r="S74">
        <v>0.09</v>
      </c>
      <c r="T74">
        <v>0.6</v>
      </c>
      <c r="U74">
        <v>0.2</v>
      </c>
      <c r="V74">
        <v>0.2</v>
      </c>
      <c r="W74">
        <v>3</v>
      </c>
      <c r="X74">
        <f t="shared" si="3"/>
        <v>0.30508474576271183</v>
      </c>
      <c r="Y74">
        <v>2.8</v>
      </c>
      <c r="Z74">
        <v>0.5</v>
      </c>
      <c r="AA74">
        <v>0.3</v>
      </c>
    </row>
    <row r="75" spans="1:27">
      <c r="A75" t="s">
        <v>190</v>
      </c>
      <c r="B75" t="s">
        <v>64</v>
      </c>
      <c r="C75" t="s">
        <v>49</v>
      </c>
      <c r="D75" t="s">
        <v>21</v>
      </c>
      <c r="E75">
        <v>18</v>
      </c>
      <c r="F75">
        <v>17</v>
      </c>
      <c r="G75">
        <v>639</v>
      </c>
      <c r="H75">
        <f>G75/90</f>
        <v>7.1</v>
      </c>
      <c r="I75">
        <v>1</v>
      </c>
      <c r="J75">
        <f>I75/H75</f>
        <v>0.14084507042253522</v>
      </c>
      <c r="K75">
        <v>0.6</v>
      </c>
      <c r="L75">
        <v>0.2</v>
      </c>
      <c r="M75">
        <v>1</v>
      </c>
      <c r="N75">
        <f t="shared" si="2"/>
        <v>0.14084507042253522</v>
      </c>
      <c r="O75">
        <v>0.2</v>
      </c>
      <c r="P75">
        <v>0.4</v>
      </c>
      <c r="Q75">
        <v>5.8</v>
      </c>
      <c r="R75">
        <v>0.2</v>
      </c>
      <c r="S75">
        <v>0</v>
      </c>
      <c r="T75">
        <v>0.8</v>
      </c>
      <c r="U75">
        <v>0.4</v>
      </c>
      <c r="V75">
        <v>0.6</v>
      </c>
      <c r="W75">
        <v>3</v>
      </c>
      <c r="X75">
        <f t="shared" si="3"/>
        <v>0.42253521126760568</v>
      </c>
      <c r="Y75">
        <v>2.1</v>
      </c>
      <c r="Z75">
        <v>1.1000000000000001</v>
      </c>
      <c r="AA75">
        <v>0.5</v>
      </c>
    </row>
    <row r="76" spans="1:27">
      <c r="A76" t="s">
        <v>191</v>
      </c>
      <c r="B76" t="s">
        <v>147</v>
      </c>
      <c r="C76" t="s">
        <v>49</v>
      </c>
      <c r="D76" t="s">
        <v>21</v>
      </c>
      <c r="E76">
        <v>26</v>
      </c>
      <c r="F76">
        <v>25</v>
      </c>
      <c r="G76">
        <v>938</v>
      </c>
      <c r="H76">
        <f>G76/90</f>
        <v>10.422222222222222</v>
      </c>
      <c r="I76">
        <v>1</v>
      </c>
      <c r="J76">
        <f>I76/H76</f>
        <v>9.5948827292110878E-2</v>
      </c>
      <c r="K76">
        <v>0.8</v>
      </c>
      <c r="L76">
        <v>0.1</v>
      </c>
      <c r="M76">
        <v>0</v>
      </c>
      <c r="N76">
        <f t="shared" si="2"/>
        <v>0</v>
      </c>
      <c r="O76">
        <v>0.6</v>
      </c>
      <c r="P76">
        <v>0.2</v>
      </c>
      <c r="Q76">
        <v>3.6</v>
      </c>
      <c r="R76">
        <v>0.1</v>
      </c>
      <c r="S76">
        <v>0.1</v>
      </c>
      <c r="T76">
        <v>0.9</v>
      </c>
      <c r="U76">
        <v>0.6</v>
      </c>
      <c r="V76">
        <v>0.6</v>
      </c>
      <c r="W76">
        <v>8</v>
      </c>
      <c r="X76">
        <f t="shared" si="3"/>
        <v>0.76759061833688702</v>
      </c>
      <c r="Y76">
        <v>2.9</v>
      </c>
      <c r="Z76">
        <v>1</v>
      </c>
      <c r="AA76">
        <v>1</v>
      </c>
    </row>
    <row r="77" spans="1:27">
      <c r="A77" t="s">
        <v>192</v>
      </c>
      <c r="B77" t="s">
        <v>153</v>
      </c>
      <c r="C77" t="s">
        <v>49</v>
      </c>
      <c r="D77" t="s">
        <v>21</v>
      </c>
      <c r="E77">
        <v>27</v>
      </c>
      <c r="F77">
        <v>19</v>
      </c>
      <c r="G77">
        <v>673</v>
      </c>
      <c r="H77">
        <f>G77/90</f>
        <v>7.4777777777777779</v>
      </c>
      <c r="I77">
        <v>1</v>
      </c>
      <c r="J77">
        <f>I77/H77</f>
        <v>0.1337295690936107</v>
      </c>
      <c r="K77">
        <v>0.5</v>
      </c>
      <c r="L77">
        <v>0.2</v>
      </c>
      <c r="M77">
        <v>0</v>
      </c>
      <c r="N77">
        <f t="shared" si="2"/>
        <v>0</v>
      </c>
      <c r="O77">
        <v>0.05</v>
      </c>
      <c r="P77">
        <v>0.3</v>
      </c>
      <c r="Q77">
        <v>5.2</v>
      </c>
      <c r="R77">
        <v>0.1</v>
      </c>
      <c r="S77">
        <v>0.05</v>
      </c>
      <c r="T77">
        <v>0.8</v>
      </c>
      <c r="U77">
        <v>0.3</v>
      </c>
      <c r="V77">
        <v>0.05</v>
      </c>
      <c r="W77">
        <v>2</v>
      </c>
      <c r="X77">
        <f t="shared" si="3"/>
        <v>0.26745913818722139</v>
      </c>
      <c r="Y77">
        <v>1.4</v>
      </c>
      <c r="Z77">
        <v>0.2</v>
      </c>
      <c r="AA77">
        <v>0.7</v>
      </c>
    </row>
    <row r="78" spans="1:27">
      <c r="A78" t="s">
        <v>193</v>
      </c>
      <c r="B78" t="s">
        <v>158</v>
      </c>
      <c r="C78" t="s">
        <v>49</v>
      </c>
      <c r="D78" t="s">
        <v>75</v>
      </c>
      <c r="E78">
        <v>36</v>
      </c>
      <c r="F78">
        <v>30</v>
      </c>
      <c r="G78">
        <v>1506</v>
      </c>
      <c r="H78">
        <f>G78/90</f>
        <v>16.733333333333334</v>
      </c>
      <c r="I78">
        <v>0</v>
      </c>
      <c r="J78">
        <f>I78/H78</f>
        <v>0</v>
      </c>
      <c r="K78">
        <v>0.5</v>
      </c>
      <c r="L78">
        <v>0.1</v>
      </c>
      <c r="M78">
        <v>8</v>
      </c>
      <c r="N78">
        <f t="shared" si="2"/>
        <v>0.4780876494023904</v>
      </c>
      <c r="O78">
        <v>1</v>
      </c>
      <c r="P78">
        <v>1.3</v>
      </c>
      <c r="Q78">
        <v>12</v>
      </c>
      <c r="R78">
        <v>1.3</v>
      </c>
      <c r="S78">
        <v>1</v>
      </c>
      <c r="T78">
        <v>1.8</v>
      </c>
      <c r="U78">
        <v>0.5</v>
      </c>
      <c r="V78">
        <v>0.4</v>
      </c>
      <c r="W78">
        <v>5</v>
      </c>
      <c r="X78">
        <f t="shared" si="3"/>
        <v>0.29880478087649398</v>
      </c>
      <c r="Y78">
        <v>2.5</v>
      </c>
      <c r="Z78">
        <v>0.3</v>
      </c>
      <c r="AA78">
        <v>0.2</v>
      </c>
    </row>
    <row r="79" spans="1:27">
      <c r="A79" t="s">
        <v>194</v>
      </c>
      <c r="B79" t="s">
        <v>64</v>
      </c>
      <c r="C79" t="s">
        <v>49</v>
      </c>
      <c r="D79" t="s">
        <v>18</v>
      </c>
      <c r="E79">
        <v>22</v>
      </c>
      <c r="F79">
        <v>32</v>
      </c>
      <c r="G79">
        <v>2489</v>
      </c>
      <c r="H79">
        <f>G79/90</f>
        <v>27.655555555555555</v>
      </c>
      <c r="I79">
        <v>0</v>
      </c>
      <c r="J79">
        <f>I79/H79</f>
        <v>0</v>
      </c>
      <c r="K79">
        <v>1.3</v>
      </c>
      <c r="L79">
        <v>0.3</v>
      </c>
      <c r="M79">
        <v>3</v>
      </c>
      <c r="N79">
        <f t="shared" si="2"/>
        <v>0.10847730012053033</v>
      </c>
      <c r="O79">
        <v>3</v>
      </c>
      <c r="P79">
        <v>0.8</v>
      </c>
      <c r="Q79">
        <v>15.7</v>
      </c>
      <c r="R79">
        <v>0.7</v>
      </c>
      <c r="S79">
        <v>0.8</v>
      </c>
      <c r="T79">
        <v>3.8</v>
      </c>
      <c r="U79">
        <v>1.8</v>
      </c>
      <c r="V79">
        <v>0.6</v>
      </c>
      <c r="W79">
        <v>5</v>
      </c>
      <c r="X79">
        <f t="shared" si="3"/>
        <v>0.18079550020088389</v>
      </c>
      <c r="Y79">
        <v>6.1</v>
      </c>
      <c r="Z79">
        <v>0.5</v>
      </c>
      <c r="AA79">
        <v>0.7</v>
      </c>
    </row>
    <row r="80" spans="1:27">
      <c r="A80" t="s">
        <v>195</v>
      </c>
      <c r="B80" t="s">
        <v>158</v>
      </c>
      <c r="C80" t="s">
        <v>49</v>
      </c>
      <c r="D80" t="s">
        <v>18</v>
      </c>
      <c r="E80">
        <v>26</v>
      </c>
      <c r="F80">
        <v>19</v>
      </c>
      <c r="G80">
        <v>797</v>
      </c>
      <c r="H80">
        <f>G80/90</f>
        <v>8.8555555555555561</v>
      </c>
      <c r="I80">
        <v>0</v>
      </c>
      <c r="J80">
        <f>I80/H80</f>
        <v>0</v>
      </c>
      <c r="K80">
        <v>0.7</v>
      </c>
      <c r="L80">
        <v>0.3</v>
      </c>
      <c r="M80">
        <v>1</v>
      </c>
      <c r="N80">
        <f t="shared" si="2"/>
        <v>0.11292346298619824</v>
      </c>
      <c r="O80">
        <v>1.2</v>
      </c>
      <c r="P80">
        <v>0.5</v>
      </c>
      <c r="Q80">
        <v>9.3000000000000007</v>
      </c>
      <c r="R80">
        <v>0.2</v>
      </c>
      <c r="S80">
        <v>0</v>
      </c>
      <c r="T80">
        <v>3.5</v>
      </c>
      <c r="U80">
        <v>0.6</v>
      </c>
      <c r="V80">
        <v>0.6</v>
      </c>
      <c r="W80">
        <v>6</v>
      </c>
      <c r="X80">
        <f t="shared" si="3"/>
        <v>0.67754077791718947</v>
      </c>
      <c r="Y80">
        <v>3.6</v>
      </c>
      <c r="Z80">
        <v>0.5</v>
      </c>
      <c r="AA80">
        <v>0.5</v>
      </c>
    </row>
    <row r="81" spans="1:27">
      <c r="A81" t="s">
        <v>196</v>
      </c>
      <c r="B81" t="s">
        <v>69</v>
      </c>
      <c r="C81" t="s">
        <v>49</v>
      </c>
      <c r="D81" t="s">
        <v>21</v>
      </c>
      <c r="E81">
        <v>22</v>
      </c>
      <c r="F81">
        <v>31</v>
      </c>
      <c r="G81">
        <v>1477</v>
      </c>
      <c r="H81">
        <f>G81/90</f>
        <v>16.411111111111111</v>
      </c>
      <c r="I81">
        <v>0</v>
      </c>
      <c r="J81">
        <f>I81/H81</f>
        <v>0</v>
      </c>
      <c r="K81">
        <v>0.7</v>
      </c>
      <c r="L81">
        <v>0.2</v>
      </c>
      <c r="M81">
        <v>3</v>
      </c>
      <c r="N81">
        <f t="shared" si="2"/>
        <v>0.18280297901150983</v>
      </c>
      <c r="O81">
        <v>1.3</v>
      </c>
      <c r="P81">
        <v>0.4</v>
      </c>
      <c r="Q81">
        <v>7.6</v>
      </c>
      <c r="R81">
        <v>0.7</v>
      </c>
      <c r="S81">
        <v>0.4</v>
      </c>
      <c r="T81">
        <v>2.9</v>
      </c>
      <c r="U81">
        <v>1</v>
      </c>
      <c r="V81">
        <v>0.4</v>
      </c>
      <c r="W81">
        <v>7</v>
      </c>
      <c r="X81">
        <f t="shared" si="3"/>
        <v>0.42654028436018959</v>
      </c>
      <c r="Y81">
        <v>3.5</v>
      </c>
      <c r="Z81">
        <v>0.6</v>
      </c>
      <c r="AA81">
        <v>0.5</v>
      </c>
    </row>
    <row r="82" spans="1:27">
      <c r="A82" t="s">
        <v>197</v>
      </c>
      <c r="B82" t="s">
        <v>67</v>
      </c>
      <c r="C82" t="s">
        <v>49</v>
      </c>
      <c r="D82" t="s">
        <v>18</v>
      </c>
      <c r="E82">
        <v>31</v>
      </c>
      <c r="F82">
        <v>23</v>
      </c>
      <c r="G82">
        <v>1273</v>
      </c>
      <c r="H82">
        <f>G82/90</f>
        <v>14.144444444444444</v>
      </c>
      <c r="I82">
        <v>0</v>
      </c>
      <c r="J82">
        <f>I82/H82</f>
        <v>0</v>
      </c>
      <c r="K82">
        <v>0.7</v>
      </c>
      <c r="L82">
        <v>0.3</v>
      </c>
      <c r="M82">
        <v>5</v>
      </c>
      <c r="N82">
        <f t="shared" si="2"/>
        <v>0.35349567949725058</v>
      </c>
      <c r="O82">
        <v>0.6</v>
      </c>
      <c r="P82">
        <v>0.7</v>
      </c>
      <c r="Q82">
        <v>14.9</v>
      </c>
      <c r="R82">
        <v>0.6</v>
      </c>
      <c r="S82">
        <v>0.5</v>
      </c>
      <c r="T82">
        <v>2.2999999999999998</v>
      </c>
      <c r="U82">
        <v>1</v>
      </c>
      <c r="V82">
        <v>0.1</v>
      </c>
      <c r="W82">
        <v>7</v>
      </c>
      <c r="X82">
        <f t="shared" si="3"/>
        <v>0.49489395129615082</v>
      </c>
      <c r="Y82">
        <v>2.7</v>
      </c>
      <c r="Z82">
        <v>0.2</v>
      </c>
      <c r="AA82">
        <v>0.7</v>
      </c>
    </row>
    <row r="83" spans="1:27">
      <c r="A83" t="s">
        <v>198</v>
      </c>
      <c r="B83" t="s">
        <v>64</v>
      </c>
      <c r="C83" t="s">
        <v>49</v>
      </c>
      <c r="D83" t="s">
        <v>18</v>
      </c>
      <c r="E83">
        <v>24</v>
      </c>
      <c r="F83">
        <v>21</v>
      </c>
      <c r="G83">
        <v>1064</v>
      </c>
      <c r="H83">
        <f>G83/90</f>
        <v>11.822222222222223</v>
      </c>
      <c r="I83">
        <v>0</v>
      </c>
      <c r="J83">
        <f>I83/H83</f>
        <v>0</v>
      </c>
      <c r="K83">
        <v>0.7</v>
      </c>
      <c r="L83">
        <v>0.1</v>
      </c>
      <c r="M83">
        <v>1</v>
      </c>
      <c r="N83">
        <f t="shared" si="2"/>
        <v>8.4586466165413529E-2</v>
      </c>
      <c r="O83">
        <v>1.3</v>
      </c>
      <c r="P83">
        <v>0.4</v>
      </c>
      <c r="Q83">
        <v>10.5</v>
      </c>
      <c r="R83">
        <v>0.2</v>
      </c>
      <c r="S83">
        <v>0.1</v>
      </c>
      <c r="T83">
        <v>2.1</v>
      </c>
      <c r="U83">
        <v>0.6</v>
      </c>
      <c r="V83">
        <v>0.5</v>
      </c>
      <c r="W83">
        <v>3</v>
      </c>
      <c r="X83">
        <f t="shared" si="3"/>
        <v>0.25375939849624057</v>
      </c>
      <c r="Y83">
        <v>3.6</v>
      </c>
      <c r="Z83">
        <v>0.3</v>
      </c>
      <c r="AA83">
        <v>0.2</v>
      </c>
    </row>
    <row r="84" spans="1:27">
      <c r="A84" t="s">
        <v>199</v>
      </c>
      <c r="B84" t="s">
        <v>103</v>
      </c>
      <c r="C84" t="s">
        <v>49</v>
      </c>
      <c r="D84" t="s">
        <v>18</v>
      </c>
      <c r="E84">
        <v>20</v>
      </c>
      <c r="F84">
        <v>20</v>
      </c>
      <c r="G84">
        <v>773</v>
      </c>
      <c r="H84">
        <f>G84/90</f>
        <v>8.5888888888888886</v>
      </c>
      <c r="I84">
        <v>0</v>
      </c>
      <c r="J84">
        <f>I84/H84</f>
        <v>0</v>
      </c>
      <c r="K84">
        <v>0.5</v>
      </c>
      <c r="L84">
        <v>0</v>
      </c>
      <c r="M84">
        <v>0</v>
      </c>
      <c r="N84">
        <f t="shared" si="2"/>
        <v>0</v>
      </c>
      <c r="O84">
        <v>1.7</v>
      </c>
      <c r="P84">
        <v>0.3</v>
      </c>
      <c r="Q84">
        <v>5.9</v>
      </c>
      <c r="R84">
        <v>0.5</v>
      </c>
      <c r="S84">
        <v>0.1</v>
      </c>
      <c r="T84">
        <v>1.6</v>
      </c>
      <c r="U84">
        <v>1</v>
      </c>
      <c r="V84">
        <v>0.5</v>
      </c>
      <c r="W84">
        <v>2</v>
      </c>
      <c r="X84">
        <f t="shared" si="3"/>
        <v>0.2328589909443726</v>
      </c>
      <c r="Y84">
        <v>4</v>
      </c>
      <c r="Z84">
        <v>0.4</v>
      </c>
      <c r="AA84">
        <v>1.1000000000000001</v>
      </c>
    </row>
    <row r="85" spans="1:27">
      <c r="A85" t="s">
        <v>200</v>
      </c>
      <c r="B85" t="s">
        <v>147</v>
      </c>
      <c r="C85" t="s">
        <v>49</v>
      </c>
      <c r="D85" t="s">
        <v>75</v>
      </c>
      <c r="E85">
        <v>22</v>
      </c>
      <c r="F85">
        <v>19</v>
      </c>
      <c r="G85">
        <v>1141</v>
      </c>
      <c r="H85">
        <f>G85/90</f>
        <v>12.677777777777777</v>
      </c>
      <c r="I85">
        <v>0</v>
      </c>
      <c r="J85">
        <f>I85/H85</f>
        <v>0</v>
      </c>
      <c r="K85">
        <v>0.3</v>
      </c>
      <c r="L85">
        <v>0.1</v>
      </c>
      <c r="M85">
        <v>2</v>
      </c>
      <c r="N85">
        <f t="shared" si="2"/>
        <v>0.1577563540753725</v>
      </c>
      <c r="O85">
        <v>1.8</v>
      </c>
      <c r="P85">
        <v>0.5</v>
      </c>
      <c r="Q85">
        <v>13.3</v>
      </c>
      <c r="R85">
        <v>0.4</v>
      </c>
      <c r="S85">
        <v>0.6</v>
      </c>
      <c r="T85">
        <v>2.2000000000000002</v>
      </c>
      <c r="U85">
        <v>1.3</v>
      </c>
      <c r="V85">
        <v>0.2</v>
      </c>
      <c r="W85">
        <v>5</v>
      </c>
      <c r="X85">
        <f t="shared" si="3"/>
        <v>0.39439088518843124</v>
      </c>
      <c r="Y85">
        <v>4.3</v>
      </c>
      <c r="Z85">
        <v>0.3</v>
      </c>
      <c r="AA85">
        <v>0.3</v>
      </c>
    </row>
    <row r="86" spans="1:27">
      <c r="A86" t="s">
        <v>201</v>
      </c>
      <c r="B86" t="s">
        <v>73</v>
      </c>
      <c r="C86" t="s">
        <v>49</v>
      </c>
      <c r="D86" t="s">
        <v>18</v>
      </c>
      <c r="E86">
        <v>30</v>
      </c>
      <c r="F86">
        <v>19</v>
      </c>
      <c r="G86">
        <v>1189</v>
      </c>
      <c r="H86">
        <f>G86/90</f>
        <v>13.21111111111111</v>
      </c>
      <c r="I86">
        <v>0</v>
      </c>
      <c r="J86">
        <f>I86/H86</f>
        <v>0</v>
      </c>
      <c r="K86">
        <v>0.5</v>
      </c>
      <c r="L86">
        <v>0</v>
      </c>
      <c r="M86">
        <v>1</v>
      </c>
      <c r="N86">
        <f t="shared" si="2"/>
        <v>7.5693860386879738E-2</v>
      </c>
      <c r="O86">
        <v>1.7</v>
      </c>
      <c r="P86">
        <v>0.8</v>
      </c>
      <c r="Q86">
        <v>12.8</v>
      </c>
      <c r="R86">
        <v>1.5</v>
      </c>
      <c r="S86">
        <v>0.9</v>
      </c>
      <c r="T86">
        <v>4.8</v>
      </c>
      <c r="U86">
        <v>2</v>
      </c>
      <c r="V86">
        <v>1.1000000000000001</v>
      </c>
      <c r="W86">
        <v>3</v>
      </c>
      <c r="X86">
        <f t="shared" si="3"/>
        <v>0.2270815811606392</v>
      </c>
      <c r="Y86">
        <v>4.5</v>
      </c>
      <c r="Z86">
        <v>0.6</v>
      </c>
      <c r="AA86">
        <v>1.9</v>
      </c>
    </row>
    <row r="87" spans="1:27">
      <c r="A87" t="s">
        <v>202</v>
      </c>
      <c r="B87" t="s">
        <v>54</v>
      </c>
      <c r="C87" t="s">
        <v>49</v>
      </c>
      <c r="D87" t="s">
        <v>21</v>
      </c>
      <c r="E87">
        <v>27</v>
      </c>
      <c r="F87">
        <v>23</v>
      </c>
      <c r="G87">
        <v>777</v>
      </c>
      <c r="H87">
        <f>G87/90</f>
        <v>8.6333333333333329</v>
      </c>
      <c r="I87">
        <v>0</v>
      </c>
      <c r="J87">
        <f>I87/H87</f>
        <v>0</v>
      </c>
      <c r="K87">
        <v>0.6</v>
      </c>
      <c r="L87">
        <v>0.2</v>
      </c>
      <c r="M87">
        <v>0</v>
      </c>
      <c r="N87">
        <f t="shared" si="2"/>
        <v>0</v>
      </c>
      <c r="O87">
        <v>1</v>
      </c>
      <c r="P87">
        <v>0.4</v>
      </c>
      <c r="Q87">
        <v>6.9</v>
      </c>
      <c r="R87">
        <v>0.4</v>
      </c>
      <c r="S87">
        <v>0.1</v>
      </c>
      <c r="T87">
        <v>1.3</v>
      </c>
      <c r="U87">
        <v>0.3</v>
      </c>
      <c r="V87">
        <v>0.3</v>
      </c>
      <c r="W87">
        <v>4</v>
      </c>
      <c r="X87">
        <f t="shared" si="3"/>
        <v>0.46332046332046334</v>
      </c>
      <c r="Y87">
        <v>3</v>
      </c>
      <c r="Z87">
        <v>0.1</v>
      </c>
      <c r="AA87">
        <v>0.6</v>
      </c>
    </row>
    <row r="88" spans="1:27">
      <c r="A88" t="s">
        <v>203</v>
      </c>
      <c r="B88" t="s">
        <v>58</v>
      </c>
      <c r="C88" t="s">
        <v>49</v>
      </c>
      <c r="D88" t="s">
        <v>21</v>
      </c>
      <c r="E88">
        <v>26</v>
      </c>
      <c r="F88">
        <v>18</v>
      </c>
      <c r="G88">
        <v>597</v>
      </c>
      <c r="H88">
        <f>G88/90</f>
        <v>6.6333333333333337</v>
      </c>
      <c r="I88">
        <v>0</v>
      </c>
      <c r="J88">
        <f>I88/H88</f>
        <v>0</v>
      </c>
      <c r="K88">
        <v>0.4</v>
      </c>
      <c r="L88">
        <v>0.1</v>
      </c>
      <c r="M88">
        <v>1</v>
      </c>
      <c r="N88">
        <f t="shared" si="2"/>
        <v>0.15075376884422109</v>
      </c>
      <c r="O88">
        <v>0.7</v>
      </c>
      <c r="P88">
        <v>0.4</v>
      </c>
      <c r="Q88">
        <v>9.9</v>
      </c>
      <c r="R88">
        <v>0.4</v>
      </c>
      <c r="S88">
        <v>0.2</v>
      </c>
      <c r="T88">
        <v>1.5</v>
      </c>
      <c r="U88">
        <v>0.5</v>
      </c>
      <c r="V88">
        <v>0.1</v>
      </c>
      <c r="W88">
        <v>1</v>
      </c>
      <c r="X88">
        <f t="shared" si="3"/>
        <v>0.15075376884422109</v>
      </c>
      <c r="Y88">
        <v>2.2000000000000002</v>
      </c>
      <c r="Z88">
        <v>0.1</v>
      </c>
      <c r="AA88">
        <v>0.8</v>
      </c>
    </row>
    <row r="89" spans="1:27">
      <c r="A89" t="s">
        <v>204</v>
      </c>
      <c r="B89" t="s">
        <v>147</v>
      </c>
      <c r="C89" t="s">
        <v>49</v>
      </c>
      <c r="D89" t="s">
        <v>18</v>
      </c>
      <c r="E89">
        <v>24</v>
      </c>
      <c r="F89">
        <v>18</v>
      </c>
      <c r="G89">
        <v>778</v>
      </c>
      <c r="H89">
        <f>G89/90</f>
        <v>8.6444444444444439</v>
      </c>
      <c r="I89">
        <v>0</v>
      </c>
      <c r="J89">
        <f>I89/H89</f>
        <v>0</v>
      </c>
      <c r="K89">
        <v>0.7</v>
      </c>
      <c r="L89">
        <v>0.2</v>
      </c>
      <c r="M89">
        <v>0</v>
      </c>
      <c r="N89">
        <f t="shared" si="2"/>
        <v>0</v>
      </c>
      <c r="O89">
        <v>0.9</v>
      </c>
      <c r="P89">
        <v>0.3</v>
      </c>
      <c r="Q89">
        <v>4.9000000000000004</v>
      </c>
      <c r="R89">
        <v>0.06</v>
      </c>
      <c r="S89">
        <v>0.2</v>
      </c>
      <c r="T89">
        <v>1.7</v>
      </c>
      <c r="U89">
        <v>0.9</v>
      </c>
      <c r="V89">
        <v>0.3</v>
      </c>
      <c r="W89">
        <v>1</v>
      </c>
      <c r="X89">
        <f t="shared" si="3"/>
        <v>0.11568123393316196</v>
      </c>
      <c r="Y89">
        <v>3</v>
      </c>
      <c r="Z89">
        <v>0.4</v>
      </c>
      <c r="AA89">
        <v>0.8</v>
      </c>
    </row>
  </sheetData>
  <conditionalFormatting sqref="A1:A89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B6D2-7108-4AFE-9675-2017EF670541}">
  <dimension ref="A1:Y81"/>
  <sheetViews>
    <sheetView topLeftCell="A73" workbookViewId="0">
      <selection activeCell="F87" sqref="F87"/>
    </sheetView>
  </sheetViews>
  <sheetFormatPr defaultRowHeight="14.5"/>
  <sheetData>
    <row r="1" spans="1:25">
      <c r="A1" t="s">
        <v>0</v>
      </c>
      <c r="B1" t="s">
        <v>41</v>
      </c>
      <c r="C1" t="s">
        <v>42</v>
      </c>
      <c r="D1" t="s">
        <v>1</v>
      </c>
      <c r="E1" t="s">
        <v>43</v>
      </c>
      <c r="F1" t="s">
        <v>44</v>
      </c>
      <c r="G1" t="s">
        <v>45</v>
      </c>
      <c r="H1" t="s">
        <v>32</v>
      </c>
      <c r="I1" t="s">
        <v>2</v>
      </c>
      <c r="J1" t="s">
        <v>104</v>
      </c>
      <c r="K1" t="s">
        <v>46</v>
      </c>
      <c r="L1" t="s">
        <v>3</v>
      </c>
      <c r="M1" t="s">
        <v>4</v>
      </c>
      <c r="N1" t="s">
        <v>145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</row>
    <row r="2" spans="1:25">
      <c r="A2" t="s">
        <v>22</v>
      </c>
      <c r="B2" t="s">
        <v>83</v>
      </c>
      <c r="C2" t="s">
        <v>84</v>
      </c>
      <c r="D2" t="s">
        <v>29</v>
      </c>
      <c r="E2">
        <v>34</v>
      </c>
      <c r="F2">
        <v>31</v>
      </c>
      <c r="G2">
        <v>2772</v>
      </c>
      <c r="H2">
        <f>G2/90</f>
        <v>30.8</v>
      </c>
      <c r="I2">
        <v>18</v>
      </c>
      <c r="J2">
        <f>I2/H2</f>
        <v>0.58441558441558439</v>
      </c>
      <c r="K2">
        <v>2.1</v>
      </c>
      <c r="L2">
        <v>1.1000000000000001</v>
      </c>
      <c r="M2">
        <v>5</v>
      </c>
      <c r="N2">
        <v>1.6</v>
      </c>
      <c r="O2">
        <v>1.3</v>
      </c>
      <c r="P2">
        <v>19.7</v>
      </c>
      <c r="Q2">
        <v>1</v>
      </c>
      <c r="R2">
        <v>0.5</v>
      </c>
      <c r="S2">
        <v>3.1</v>
      </c>
      <c r="T2">
        <v>0.9</v>
      </c>
      <c r="U2">
        <v>0.4</v>
      </c>
      <c r="V2">
        <v>8</v>
      </c>
      <c r="W2">
        <v>5.8</v>
      </c>
      <c r="X2">
        <v>0.8</v>
      </c>
      <c r="Y2">
        <v>0.9</v>
      </c>
    </row>
    <row r="3" spans="1:25">
      <c r="A3" t="s">
        <v>23</v>
      </c>
      <c r="B3" t="s">
        <v>62</v>
      </c>
      <c r="C3" t="s">
        <v>85</v>
      </c>
      <c r="D3" t="s">
        <v>29</v>
      </c>
      <c r="E3">
        <v>31</v>
      </c>
      <c r="F3">
        <v>29</v>
      </c>
      <c r="G3">
        <v>2610</v>
      </c>
      <c r="H3">
        <f>G3/90</f>
        <v>29</v>
      </c>
      <c r="I3">
        <v>8</v>
      </c>
      <c r="J3">
        <f>I3/H3</f>
        <v>0.27586206896551724</v>
      </c>
      <c r="K3">
        <v>2.1</v>
      </c>
      <c r="L3">
        <v>0.9</v>
      </c>
      <c r="M3">
        <v>4</v>
      </c>
      <c r="N3">
        <v>2.2999999999999998</v>
      </c>
      <c r="O3">
        <v>2</v>
      </c>
      <c r="P3">
        <v>24.1</v>
      </c>
      <c r="Q3">
        <v>2.2999999999999998</v>
      </c>
      <c r="R3">
        <v>0.7</v>
      </c>
      <c r="S3">
        <v>4.0999999999999996</v>
      </c>
      <c r="T3">
        <v>0.8</v>
      </c>
      <c r="U3">
        <v>0.1</v>
      </c>
      <c r="V3">
        <v>8</v>
      </c>
      <c r="W3">
        <v>6.6</v>
      </c>
      <c r="X3">
        <v>0.3</v>
      </c>
      <c r="Y3">
        <v>1.2</v>
      </c>
    </row>
    <row r="4" spans="1:25">
      <c r="A4" t="s">
        <v>24</v>
      </c>
      <c r="B4" t="s">
        <v>86</v>
      </c>
      <c r="C4" t="s">
        <v>87</v>
      </c>
      <c r="D4" t="s">
        <v>29</v>
      </c>
      <c r="E4">
        <v>31</v>
      </c>
      <c r="F4">
        <v>28</v>
      </c>
      <c r="G4">
        <v>2520</v>
      </c>
      <c r="H4">
        <f>G4/90</f>
        <v>28</v>
      </c>
      <c r="I4">
        <v>9</v>
      </c>
      <c r="J4">
        <f>I4/H4</f>
        <v>0.32142857142857145</v>
      </c>
      <c r="K4">
        <v>2.2999999999999998</v>
      </c>
      <c r="L4">
        <v>0.9</v>
      </c>
      <c r="M4">
        <v>5</v>
      </c>
      <c r="N4">
        <v>1.6</v>
      </c>
      <c r="O4">
        <v>2.1</v>
      </c>
      <c r="P4">
        <v>39.1</v>
      </c>
      <c r="Q4">
        <v>3.9</v>
      </c>
      <c r="R4">
        <v>0.8</v>
      </c>
      <c r="S4">
        <v>5</v>
      </c>
      <c r="T4">
        <v>0.5</v>
      </c>
      <c r="U4">
        <v>0.3</v>
      </c>
      <c r="V4">
        <v>5</v>
      </c>
      <c r="W4">
        <v>6.1</v>
      </c>
      <c r="X4">
        <v>0.4</v>
      </c>
      <c r="Y4">
        <v>0.6</v>
      </c>
    </row>
    <row r="5" spans="1:25">
      <c r="A5" t="s">
        <v>88</v>
      </c>
      <c r="B5" t="s">
        <v>67</v>
      </c>
      <c r="C5" t="s">
        <v>51</v>
      </c>
      <c r="D5" t="s">
        <v>89</v>
      </c>
      <c r="E5">
        <v>28</v>
      </c>
      <c r="F5">
        <v>30</v>
      </c>
      <c r="G5">
        <v>2700</v>
      </c>
      <c r="H5">
        <f>G5/90</f>
        <v>30</v>
      </c>
      <c r="I5">
        <v>6</v>
      </c>
      <c r="J5">
        <f>I5/H5</f>
        <v>0.2</v>
      </c>
      <c r="K5">
        <v>1.8</v>
      </c>
      <c r="L5">
        <v>0.6</v>
      </c>
      <c r="M5">
        <v>8</v>
      </c>
      <c r="N5">
        <v>2.4</v>
      </c>
      <c r="O5" s="7" t="s">
        <v>94</v>
      </c>
      <c r="P5">
        <v>53.4</v>
      </c>
      <c r="Q5">
        <v>2.7</v>
      </c>
      <c r="R5">
        <v>0.5</v>
      </c>
      <c r="S5">
        <v>6.4</v>
      </c>
      <c r="T5">
        <v>1.6</v>
      </c>
      <c r="U5">
        <v>0.2</v>
      </c>
      <c r="V5">
        <v>17</v>
      </c>
      <c r="W5">
        <v>7.5</v>
      </c>
      <c r="X5">
        <v>0.2</v>
      </c>
      <c r="Y5">
        <v>0.8</v>
      </c>
    </row>
    <row r="6" spans="1:25">
      <c r="A6" t="s">
        <v>90</v>
      </c>
      <c r="B6" t="s">
        <v>50</v>
      </c>
      <c r="C6" t="s">
        <v>53</v>
      </c>
      <c r="D6" t="s">
        <v>91</v>
      </c>
      <c r="E6">
        <v>28</v>
      </c>
      <c r="F6">
        <v>29</v>
      </c>
      <c r="G6">
        <v>2349</v>
      </c>
      <c r="H6">
        <f>G6/90</f>
        <v>26.1</v>
      </c>
      <c r="I6">
        <v>4</v>
      </c>
      <c r="J6">
        <f>I6/H6</f>
        <v>0.1532567049808429</v>
      </c>
      <c r="K6">
        <v>2.2999999999999998</v>
      </c>
      <c r="L6">
        <v>0.6</v>
      </c>
      <c r="M6">
        <v>2</v>
      </c>
      <c r="N6">
        <v>3.4</v>
      </c>
      <c r="O6">
        <v>1.3</v>
      </c>
      <c r="P6">
        <v>30.1</v>
      </c>
      <c r="Q6">
        <v>2</v>
      </c>
      <c r="R6">
        <v>0.6</v>
      </c>
      <c r="S6">
        <v>3.9</v>
      </c>
      <c r="T6">
        <v>0.7</v>
      </c>
      <c r="U6">
        <v>0.8</v>
      </c>
      <c r="V6">
        <v>8</v>
      </c>
      <c r="W6">
        <v>8.8000000000000007</v>
      </c>
      <c r="X6">
        <v>0.8</v>
      </c>
      <c r="Y6">
        <v>0.9</v>
      </c>
    </row>
    <row r="7" spans="1:25">
      <c r="A7" t="s">
        <v>92</v>
      </c>
      <c r="B7" t="s">
        <v>83</v>
      </c>
      <c r="C7" t="s">
        <v>49</v>
      </c>
      <c r="D7" t="s">
        <v>93</v>
      </c>
      <c r="E7">
        <v>28</v>
      </c>
      <c r="F7">
        <v>28</v>
      </c>
      <c r="G7">
        <v>2380</v>
      </c>
      <c r="H7">
        <f>G7/90</f>
        <v>26.444444444444443</v>
      </c>
      <c r="I7">
        <v>10</v>
      </c>
      <c r="J7">
        <f>I7/H7</f>
        <v>0.37815126050420172</v>
      </c>
      <c r="K7">
        <v>2.6</v>
      </c>
      <c r="L7">
        <v>0.9</v>
      </c>
      <c r="M7">
        <v>4</v>
      </c>
      <c r="N7">
        <v>3</v>
      </c>
      <c r="O7">
        <v>1</v>
      </c>
      <c r="P7">
        <v>17.5</v>
      </c>
      <c r="Q7">
        <v>1</v>
      </c>
      <c r="R7">
        <v>0.6</v>
      </c>
      <c r="S7">
        <v>5.4</v>
      </c>
      <c r="T7">
        <v>1.1000000000000001</v>
      </c>
      <c r="U7">
        <v>0.9</v>
      </c>
      <c r="V7">
        <v>10</v>
      </c>
      <c r="W7">
        <v>6.3</v>
      </c>
      <c r="X7">
        <v>0.5</v>
      </c>
      <c r="Y7">
        <v>1.1000000000000001</v>
      </c>
    </row>
    <row r="8" spans="1:25">
      <c r="A8" t="s">
        <v>134</v>
      </c>
      <c r="B8" t="s">
        <v>158</v>
      </c>
      <c r="C8" t="s">
        <v>53</v>
      </c>
      <c r="D8" t="s">
        <v>139</v>
      </c>
      <c r="E8">
        <v>31</v>
      </c>
      <c r="F8">
        <v>31</v>
      </c>
      <c r="G8">
        <v>2659</v>
      </c>
      <c r="H8">
        <f>G8/90</f>
        <v>29.544444444444444</v>
      </c>
      <c r="I8">
        <v>9</v>
      </c>
      <c r="J8">
        <f>I8/H8</f>
        <v>0.30462579917262128</v>
      </c>
      <c r="K8">
        <v>2.2999999999999998</v>
      </c>
      <c r="L8">
        <v>0.9</v>
      </c>
      <c r="M8">
        <v>3</v>
      </c>
      <c r="N8">
        <v>3</v>
      </c>
      <c r="O8">
        <v>1.1000000000000001</v>
      </c>
      <c r="P8">
        <v>18.3</v>
      </c>
      <c r="Q8">
        <v>1</v>
      </c>
      <c r="R8">
        <v>0.9</v>
      </c>
      <c r="S8">
        <v>3.8</v>
      </c>
      <c r="T8">
        <v>0.9</v>
      </c>
      <c r="U8">
        <v>0.5</v>
      </c>
      <c r="V8">
        <v>6</v>
      </c>
      <c r="W8">
        <v>8.1999999999999993</v>
      </c>
      <c r="X8">
        <v>0.9</v>
      </c>
      <c r="Y8">
        <v>1.3</v>
      </c>
    </row>
    <row r="9" spans="1:25">
      <c r="A9" t="s">
        <v>135</v>
      </c>
      <c r="B9" t="s">
        <v>56</v>
      </c>
      <c r="C9" t="s">
        <v>205</v>
      </c>
      <c r="D9" t="s">
        <v>29</v>
      </c>
      <c r="E9">
        <v>29</v>
      </c>
      <c r="F9">
        <v>30</v>
      </c>
      <c r="G9">
        <v>2161</v>
      </c>
      <c r="H9">
        <f>G9/90</f>
        <v>24.011111111111113</v>
      </c>
      <c r="I9">
        <v>6</v>
      </c>
      <c r="J9">
        <f>I9/H9</f>
        <v>0.24988431281813972</v>
      </c>
      <c r="K9">
        <v>1.6</v>
      </c>
      <c r="L9">
        <v>0.5</v>
      </c>
      <c r="M9">
        <v>3</v>
      </c>
      <c r="N9">
        <v>2.8</v>
      </c>
      <c r="O9">
        <v>1.2</v>
      </c>
      <c r="P9">
        <v>24.7</v>
      </c>
      <c r="Q9">
        <v>2</v>
      </c>
      <c r="R9">
        <v>0.3</v>
      </c>
      <c r="S9">
        <v>3.5</v>
      </c>
      <c r="T9">
        <v>1</v>
      </c>
      <c r="U9">
        <v>0.2</v>
      </c>
      <c r="V9">
        <v>8</v>
      </c>
      <c r="W9">
        <v>6.3</v>
      </c>
      <c r="X9">
        <v>0.1</v>
      </c>
      <c r="Y9">
        <v>0.9</v>
      </c>
    </row>
    <row r="10" spans="1:25">
      <c r="A10" t="s">
        <v>136</v>
      </c>
      <c r="B10" t="s">
        <v>62</v>
      </c>
      <c r="C10" t="s">
        <v>206</v>
      </c>
      <c r="D10" t="s">
        <v>89</v>
      </c>
      <c r="E10">
        <v>30</v>
      </c>
      <c r="F10">
        <v>33</v>
      </c>
      <c r="G10">
        <v>2871</v>
      </c>
      <c r="H10">
        <f>G10/90</f>
        <v>31.9</v>
      </c>
      <c r="I10">
        <v>6</v>
      </c>
      <c r="J10">
        <f>I10/H10</f>
        <v>0.18808777429467086</v>
      </c>
      <c r="K10">
        <v>1.4</v>
      </c>
      <c r="L10">
        <v>0.6</v>
      </c>
      <c r="M10">
        <v>0</v>
      </c>
      <c r="N10">
        <v>0.9</v>
      </c>
      <c r="O10">
        <v>0.7</v>
      </c>
      <c r="P10">
        <v>27.7</v>
      </c>
      <c r="Q10">
        <v>2.9</v>
      </c>
      <c r="R10">
        <v>0.2</v>
      </c>
      <c r="S10">
        <v>7.3</v>
      </c>
      <c r="T10">
        <v>1.4</v>
      </c>
      <c r="U10">
        <v>0.7</v>
      </c>
      <c r="V10">
        <v>8</v>
      </c>
      <c r="W10">
        <v>4.5999999999999996</v>
      </c>
      <c r="X10">
        <v>0.9</v>
      </c>
      <c r="Y10">
        <v>0.6</v>
      </c>
    </row>
    <row r="11" spans="1:25">
      <c r="A11" t="s">
        <v>137</v>
      </c>
      <c r="B11" t="s">
        <v>52</v>
      </c>
      <c r="C11" t="s">
        <v>49</v>
      </c>
      <c r="D11" t="s">
        <v>140</v>
      </c>
      <c r="E11">
        <v>21</v>
      </c>
      <c r="F11">
        <v>25</v>
      </c>
      <c r="G11">
        <v>1153</v>
      </c>
      <c r="H11">
        <f>G11/90</f>
        <v>12.811111111111112</v>
      </c>
      <c r="I11">
        <v>5</v>
      </c>
      <c r="J11">
        <f>I11/H11</f>
        <v>0.39028620988725066</v>
      </c>
      <c r="K11">
        <v>0.9</v>
      </c>
      <c r="L11">
        <v>0.4</v>
      </c>
      <c r="M11">
        <v>2</v>
      </c>
      <c r="N11">
        <v>1</v>
      </c>
      <c r="O11">
        <v>0.2</v>
      </c>
      <c r="P11">
        <v>9</v>
      </c>
      <c r="Q11">
        <v>0.3</v>
      </c>
      <c r="R11">
        <v>0.3</v>
      </c>
      <c r="S11">
        <v>2.2999999999999998</v>
      </c>
      <c r="T11">
        <v>0.6</v>
      </c>
      <c r="U11">
        <v>0.2</v>
      </c>
      <c r="V11">
        <v>1</v>
      </c>
      <c r="W11">
        <v>2.5</v>
      </c>
      <c r="X11">
        <v>0.2</v>
      </c>
      <c r="Y11">
        <v>0.6</v>
      </c>
    </row>
    <row r="12" spans="1:25">
      <c r="A12" t="s">
        <v>138</v>
      </c>
      <c r="B12" t="s">
        <v>83</v>
      </c>
      <c r="C12" t="s">
        <v>53</v>
      </c>
      <c r="D12" t="s">
        <v>140</v>
      </c>
      <c r="E12">
        <v>30</v>
      </c>
      <c r="F12">
        <v>29</v>
      </c>
      <c r="G12">
        <v>2033</v>
      </c>
      <c r="H12">
        <f>G12/90</f>
        <v>22.588888888888889</v>
      </c>
      <c r="I12">
        <v>4</v>
      </c>
      <c r="J12">
        <f>I12/H12</f>
        <v>0.17707820954254797</v>
      </c>
      <c r="K12">
        <v>1.3</v>
      </c>
      <c r="L12">
        <v>0.6</v>
      </c>
      <c r="M12">
        <v>1</v>
      </c>
      <c r="N12">
        <v>1.9</v>
      </c>
      <c r="O12">
        <v>0.8</v>
      </c>
      <c r="P12">
        <v>22.8</v>
      </c>
      <c r="Q12">
        <v>0.7</v>
      </c>
      <c r="R12">
        <v>0.2</v>
      </c>
      <c r="S12">
        <v>3.8</v>
      </c>
      <c r="T12">
        <v>0.8</v>
      </c>
      <c r="U12">
        <v>0.03</v>
      </c>
      <c r="V12">
        <v>6</v>
      </c>
      <c r="W12">
        <v>6.2</v>
      </c>
      <c r="X12">
        <v>0.2</v>
      </c>
      <c r="Y12">
        <v>0.9</v>
      </c>
    </row>
    <row r="13" spans="1:25">
      <c r="A13" t="s">
        <v>207</v>
      </c>
      <c r="B13" t="s">
        <v>64</v>
      </c>
      <c r="C13" t="s">
        <v>149</v>
      </c>
      <c r="D13" t="s">
        <v>91</v>
      </c>
      <c r="E13">
        <v>29</v>
      </c>
      <c r="F13">
        <v>31</v>
      </c>
      <c r="G13">
        <v>2790</v>
      </c>
      <c r="H13">
        <f>G13/90</f>
        <v>31</v>
      </c>
      <c r="I13">
        <v>3</v>
      </c>
      <c r="J13">
        <f>I13/H13</f>
        <v>9.6774193548387094E-2</v>
      </c>
      <c r="K13">
        <v>1.1000000000000001</v>
      </c>
      <c r="L13">
        <v>0.4</v>
      </c>
      <c r="M13">
        <v>4</v>
      </c>
      <c r="N13">
        <v>1.1000000000000001</v>
      </c>
      <c r="O13">
        <v>1.3</v>
      </c>
      <c r="P13">
        <v>34.200000000000003</v>
      </c>
      <c r="Q13">
        <v>1.6</v>
      </c>
      <c r="R13">
        <v>0.2</v>
      </c>
      <c r="S13">
        <v>8.3000000000000007</v>
      </c>
      <c r="T13">
        <v>1.2</v>
      </c>
      <c r="U13">
        <v>0.7</v>
      </c>
      <c r="V13">
        <v>13</v>
      </c>
      <c r="W13">
        <v>6.5</v>
      </c>
      <c r="X13">
        <v>1.1000000000000001</v>
      </c>
      <c r="Y13">
        <v>1.2</v>
      </c>
    </row>
    <row r="14" spans="1:25">
      <c r="A14" t="s">
        <v>208</v>
      </c>
      <c r="B14" t="s">
        <v>69</v>
      </c>
      <c r="C14" t="s">
        <v>149</v>
      </c>
      <c r="D14" t="s">
        <v>209</v>
      </c>
      <c r="E14">
        <v>28</v>
      </c>
      <c r="F14">
        <v>28</v>
      </c>
      <c r="G14">
        <v>2356</v>
      </c>
      <c r="H14">
        <f>G14/90</f>
        <v>26.177777777777777</v>
      </c>
      <c r="I14">
        <v>3</v>
      </c>
      <c r="J14">
        <f>I14/H14</f>
        <v>0.11460101867572156</v>
      </c>
      <c r="K14">
        <v>1.6</v>
      </c>
      <c r="L14">
        <v>0.4</v>
      </c>
      <c r="M14">
        <v>1</v>
      </c>
      <c r="N14">
        <v>0.6</v>
      </c>
      <c r="O14">
        <v>1.1000000000000001</v>
      </c>
      <c r="P14">
        <v>23.2</v>
      </c>
      <c r="Q14">
        <v>2.5</v>
      </c>
      <c r="R14">
        <v>0.3</v>
      </c>
      <c r="S14">
        <v>4.5999999999999996</v>
      </c>
      <c r="T14">
        <v>0.9</v>
      </c>
      <c r="U14">
        <v>0.4</v>
      </c>
      <c r="V14">
        <v>6</v>
      </c>
      <c r="W14">
        <v>3.1</v>
      </c>
      <c r="X14">
        <v>0.7</v>
      </c>
      <c r="Y14">
        <v>0.4</v>
      </c>
    </row>
    <row r="15" spans="1:25">
      <c r="A15" t="s">
        <v>210</v>
      </c>
      <c r="B15" t="s">
        <v>69</v>
      </c>
      <c r="C15" t="s">
        <v>49</v>
      </c>
      <c r="D15" t="s">
        <v>211</v>
      </c>
      <c r="E15">
        <v>21</v>
      </c>
      <c r="F15">
        <v>24</v>
      </c>
      <c r="G15">
        <v>1577</v>
      </c>
      <c r="H15">
        <f>G15/90</f>
        <v>17.522222222222222</v>
      </c>
      <c r="I15">
        <v>3</v>
      </c>
      <c r="J15">
        <f>I15/H15</f>
        <v>0.17121116043119847</v>
      </c>
      <c r="K15">
        <v>1.3</v>
      </c>
      <c r="L15">
        <v>0.5</v>
      </c>
      <c r="M15">
        <v>3</v>
      </c>
      <c r="N15">
        <v>2.9</v>
      </c>
      <c r="O15">
        <v>0.8</v>
      </c>
      <c r="P15">
        <v>11.5</v>
      </c>
      <c r="Q15">
        <v>0.6</v>
      </c>
      <c r="R15">
        <v>0.8</v>
      </c>
      <c r="S15">
        <v>2.8</v>
      </c>
      <c r="T15">
        <v>1</v>
      </c>
      <c r="U15">
        <v>0.5</v>
      </c>
      <c r="V15">
        <v>5</v>
      </c>
      <c r="W15">
        <v>5.0999999999999996</v>
      </c>
      <c r="X15">
        <v>0.4</v>
      </c>
      <c r="Y15">
        <v>0.4</v>
      </c>
    </row>
    <row r="16" spans="1:25">
      <c r="A16" t="s">
        <v>212</v>
      </c>
      <c r="B16" t="s">
        <v>55</v>
      </c>
      <c r="C16" t="s">
        <v>53</v>
      </c>
      <c r="D16" t="s">
        <v>89</v>
      </c>
      <c r="E16">
        <v>30</v>
      </c>
      <c r="F16">
        <v>26</v>
      </c>
      <c r="G16">
        <v>2340</v>
      </c>
      <c r="H16">
        <f>G16/90</f>
        <v>26</v>
      </c>
      <c r="I16">
        <v>3</v>
      </c>
      <c r="J16">
        <f>I16/H16</f>
        <v>0.11538461538461539</v>
      </c>
      <c r="K16">
        <v>0.9</v>
      </c>
      <c r="L16">
        <v>0.3</v>
      </c>
      <c r="M16">
        <v>0</v>
      </c>
      <c r="N16">
        <v>0.9</v>
      </c>
      <c r="O16">
        <v>0.3</v>
      </c>
      <c r="P16">
        <v>36.200000000000003</v>
      </c>
      <c r="Q16">
        <v>2.4</v>
      </c>
      <c r="R16">
        <v>0.1</v>
      </c>
      <c r="S16">
        <v>9.6999999999999993</v>
      </c>
      <c r="T16">
        <v>2.1</v>
      </c>
      <c r="U16">
        <v>1.1000000000000001</v>
      </c>
      <c r="V16">
        <v>15</v>
      </c>
      <c r="W16">
        <v>7.9</v>
      </c>
      <c r="X16">
        <v>1.5</v>
      </c>
      <c r="Y16">
        <v>1.4</v>
      </c>
    </row>
    <row r="17" spans="1:25">
      <c r="A17" t="s">
        <v>213</v>
      </c>
      <c r="B17" t="s">
        <v>52</v>
      </c>
      <c r="C17" t="s">
        <v>214</v>
      </c>
      <c r="D17" t="s">
        <v>215</v>
      </c>
      <c r="E17">
        <v>34</v>
      </c>
      <c r="F17">
        <v>32</v>
      </c>
      <c r="G17">
        <v>2880</v>
      </c>
      <c r="H17">
        <f>G17/90</f>
        <v>32</v>
      </c>
      <c r="I17">
        <v>3</v>
      </c>
      <c r="J17">
        <f>I17/H17</f>
        <v>9.375E-2</v>
      </c>
      <c r="K17">
        <v>1.7</v>
      </c>
      <c r="L17">
        <v>0.4</v>
      </c>
      <c r="M17">
        <v>2</v>
      </c>
      <c r="N17">
        <v>0.5</v>
      </c>
      <c r="O17">
        <v>1.2</v>
      </c>
      <c r="P17">
        <v>28.3</v>
      </c>
      <c r="Q17">
        <v>1.7</v>
      </c>
      <c r="R17">
        <v>0.4</v>
      </c>
      <c r="S17">
        <v>5.2</v>
      </c>
      <c r="T17">
        <v>1.4</v>
      </c>
      <c r="U17">
        <v>1.2</v>
      </c>
      <c r="V17">
        <v>17</v>
      </c>
      <c r="W17">
        <v>3.6</v>
      </c>
      <c r="X17">
        <v>0.4</v>
      </c>
      <c r="Y17">
        <v>1</v>
      </c>
    </row>
    <row r="18" spans="1:25">
      <c r="A18" t="s">
        <v>216</v>
      </c>
      <c r="B18" t="s">
        <v>158</v>
      </c>
      <c r="C18" t="s">
        <v>217</v>
      </c>
      <c r="D18" t="s">
        <v>139</v>
      </c>
      <c r="E18">
        <v>33</v>
      </c>
      <c r="F18">
        <v>30</v>
      </c>
      <c r="G18">
        <v>2676</v>
      </c>
      <c r="H18">
        <f>G18/90</f>
        <v>29.733333333333334</v>
      </c>
      <c r="I18">
        <v>3</v>
      </c>
      <c r="J18">
        <f>I18/H18</f>
        <v>0.10089686098654709</v>
      </c>
      <c r="K18">
        <v>0.5</v>
      </c>
      <c r="L18">
        <v>0.2</v>
      </c>
      <c r="M18">
        <v>1</v>
      </c>
      <c r="N18">
        <v>0.5</v>
      </c>
      <c r="O18">
        <v>1.2</v>
      </c>
      <c r="P18">
        <v>32.9</v>
      </c>
      <c r="Q18">
        <v>2.9</v>
      </c>
      <c r="R18">
        <v>0.4</v>
      </c>
      <c r="S18">
        <v>5</v>
      </c>
      <c r="T18">
        <v>0.8</v>
      </c>
      <c r="U18">
        <v>0.6</v>
      </c>
      <c r="V18">
        <v>9</v>
      </c>
      <c r="W18">
        <v>3.7</v>
      </c>
      <c r="X18">
        <v>0.8</v>
      </c>
      <c r="Y18">
        <v>0.8</v>
      </c>
    </row>
    <row r="19" spans="1:25">
      <c r="A19" t="s">
        <v>218</v>
      </c>
      <c r="B19" t="s">
        <v>55</v>
      </c>
      <c r="C19" t="s">
        <v>49</v>
      </c>
      <c r="D19" t="s">
        <v>140</v>
      </c>
      <c r="E19">
        <v>21</v>
      </c>
      <c r="F19">
        <v>28</v>
      </c>
      <c r="G19">
        <v>2520</v>
      </c>
      <c r="H19">
        <f>G19/90</f>
        <v>28</v>
      </c>
      <c r="I19">
        <v>2</v>
      </c>
      <c r="J19">
        <f>I19/H19</f>
        <v>7.1428571428571425E-2</v>
      </c>
      <c r="K19">
        <v>0.9</v>
      </c>
      <c r="L19">
        <v>0.3</v>
      </c>
      <c r="M19">
        <v>5</v>
      </c>
      <c r="N19">
        <v>1.5</v>
      </c>
      <c r="O19">
        <v>2</v>
      </c>
      <c r="P19">
        <v>36.5</v>
      </c>
      <c r="Q19">
        <v>2.2999999999999998</v>
      </c>
      <c r="R19">
        <v>0.5</v>
      </c>
      <c r="S19">
        <v>4.7</v>
      </c>
      <c r="T19">
        <v>1.2</v>
      </c>
      <c r="U19">
        <v>0.4</v>
      </c>
      <c r="V19">
        <v>11</v>
      </c>
      <c r="W19">
        <v>5.6</v>
      </c>
      <c r="X19">
        <v>0.4</v>
      </c>
      <c r="Y19">
        <v>1.2</v>
      </c>
    </row>
    <row r="20" spans="1:25">
      <c r="A20" t="s">
        <v>219</v>
      </c>
      <c r="B20" t="s">
        <v>67</v>
      </c>
      <c r="C20" t="s">
        <v>49</v>
      </c>
      <c r="D20" t="s">
        <v>89</v>
      </c>
      <c r="E20">
        <v>29</v>
      </c>
      <c r="F20">
        <v>26</v>
      </c>
      <c r="G20">
        <v>2256</v>
      </c>
      <c r="H20">
        <f>G20/90</f>
        <v>25.066666666666666</v>
      </c>
      <c r="I20">
        <v>2</v>
      </c>
      <c r="J20">
        <f>I20/H20</f>
        <v>7.9787234042553196E-2</v>
      </c>
      <c r="K20">
        <v>0.7</v>
      </c>
      <c r="L20">
        <v>0.2</v>
      </c>
      <c r="M20">
        <v>3</v>
      </c>
      <c r="N20">
        <v>2.7</v>
      </c>
      <c r="O20">
        <v>1.2</v>
      </c>
      <c r="P20">
        <v>31.2</v>
      </c>
      <c r="Q20">
        <v>1.2</v>
      </c>
      <c r="R20">
        <v>0.2</v>
      </c>
      <c r="S20">
        <v>5.2</v>
      </c>
      <c r="T20">
        <v>1.5</v>
      </c>
      <c r="U20">
        <v>0.3</v>
      </c>
      <c r="V20">
        <v>8</v>
      </c>
      <c r="W20">
        <v>7.5</v>
      </c>
      <c r="X20">
        <v>0.3</v>
      </c>
      <c r="Y20">
        <v>1.8</v>
      </c>
    </row>
    <row r="21" spans="1:25">
      <c r="A21" t="s">
        <v>220</v>
      </c>
      <c r="B21" t="s">
        <v>73</v>
      </c>
      <c r="C21" t="s">
        <v>149</v>
      </c>
      <c r="D21" t="s">
        <v>139</v>
      </c>
      <c r="E21">
        <v>29</v>
      </c>
      <c r="F21">
        <v>24</v>
      </c>
      <c r="G21">
        <v>1359</v>
      </c>
      <c r="H21">
        <f>G21/90</f>
        <v>15.1</v>
      </c>
      <c r="I21">
        <v>2</v>
      </c>
      <c r="J21">
        <f>I21/H21</f>
        <v>0.13245033112582782</v>
      </c>
      <c r="K21">
        <v>1.3</v>
      </c>
      <c r="L21">
        <v>0.5</v>
      </c>
      <c r="M21">
        <v>1</v>
      </c>
      <c r="N21">
        <v>0.7</v>
      </c>
      <c r="O21">
        <v>1.1000000000000001</v>
      </c>
      <c r="P21">
        <v>8.9</v>
      </c>
      <c r="Q21">
        <v>1.2</v>
      </c>
      <c r="R21">
        <v>0.5</v>
      </c>
      <c r="S21">
        <v>2</v>
      </c>
      <c r="T21">
        <v>0.5</v>
      </c>
      <c r="U21">
        <v>0.04</v>
      </c>
      <c r="V21">
        <v>3</v>
      </c>
      <c r="W21">
        <v>3.2</v>
      </c>
      <c r="X21">
        <v>0.5</v>
      </c>
      <c r="Y21">
        <v>0.5</v>
      </c>
    </row>
    <row r="22" spans="1:25">
      <c r="A22" t="s">
        <v>221</v>
      </c>
      <c r="B22" t="s">
        <v>69</v>
      </c>
      <c r="C22" t="s">
        <v>222</v>
      </c>
      <c r="D22" t="s">
        <v>215</v>
      </c>
      <c r="E22">
        <v>31</v>
      </c>
      <c r="F22">
        <v>32</v>
      </c>
      <c r="G22">
        <v>2690</v>
      </c>
      <c r="H22">
        <f>G22/90</f>
        <v>29.888888888888889</v>
      </c>
      <c r="I22">
        <v>2</v>
      </c>
      <c r="J22">
        <f>I22/H22</f>
        <v>6.6914498141263934E-2</v>
      </c>
      <c r="K22">
        <v>0.6</v>
      </c>
      <c r="L22">
        <v>0.2</v>
      </c>
      <c r="M22">
        <v>0</v>
      </c>
      <c r="N22">
        <v>1</v>
      </c>
      <c r="O22">
        <v>0.7</v>
      </c>
      <c r="P22">
        <v>25.3</v>
      </c>
      <c r="Q22">
        <v>1.5</v>
      </c>
      <c r="R22">
        <v>0.2</v>
      </c>
      <c r="S22">
        <v>7.4</v>
      </c>
      <c r="T22">
        <v>1.3</v>
      </c>
      <c r="U22">
        <v>0.6</v>
      </c>
      <c r="V22">
        <v>11</v>
      </c>
      <c r="W22">
        <v>4.7</v>
      </c>
      <c r="X22">
        <v>0.9</v>
      </c>
      <c r="Y22">
        <v>0.7</v>
      </c>
    </row>
    <row r="23" spans="1:25">
      <c r="A23" t="s">
        <v>223</v>
      </c>
      <c r="B23" t="s">
        <v>64</v>
      </c>
      <c r="C23" t="s">
        <v>49</v>
      </c>
      <c r="D23" t="s">
        <v>140</v>
      </c>
      <c r="E23">
        <v>21</v>
      </c>
      <c r="F23">
        <v>23</v>
      </c>
      <c r="G23">
        <v>1493</v>
      </c>
      <c r="H23">
        <f>G23/90</f>
        <v>16.588888888888889</v>
      </c>
      <c r="I23">
        <v>2</v>
      </c>
      <c r="J23">
        <f>I23/H23</f>
        <v>0.12056262558606833</v>
      </c>
      <c r="K23">
        <v>0.5</v>
      </c>
      <c r="L23">
        <v>0.2</v>
      </c>
      <c r="M23">
        <v>0</v>
      </c>
      <c r="N23">
        <v>1</v>
      </c>
      <c r="O23">
        <v>0.6</v>
      </c>
      <c r="P23">
        <v>18.100000000000001</v>
      </c>
      <c r="Q23">
        <v>0.9</v>
      </c>
      <c r="R23">
        <v>0.2</v>
      </c>
      <c r="S23">
        <v>5</v>
      </c>
      <c r="T23">
        <v>1</v>
      </c>
      <c r="U23">
        <v>0.3</v>
      </c>
      <c r="V23">
        <v>7</v>
      </c>
      <c r="W23">
        <v>4.2</v>
      </c>
      <c r="X23">
        <v>0.4</v>
      </c>
      <c r="Y23">
        <v>0.8</v>
      </c>
    </row>
    <row r="24" spans="1:25">
      <c r="A24" t="s">
        <v>224</v>
      </c>
      <c r="B24" t="s">
        <v>64</v>
      </c>
      <c r="C24" t="s">
        <v>49</v>
      </c>
      <c r="D24" t="s">
        <v>211</v>
      </c>
      <c r="E24">
        <v>23</v>
      </c>
      <c r="F24">
        <v>17</v>
      </c>
      <c r="G24">
        <v>748</v>
      </c>
      <c r="H24">
        <f>G24/90</f>
        <v>8.3111111111111118</v>
      </c>
      <c r="I24">
        <v>2</v>
      </c>
      <c r="J24">
        <f>I24/H24</f>
        <v>0.24064171122994651</v>
      </c>
      <c r="K24">
        <v>0.4</v>
      </c>
      <c r="L24">
        <v>0.2</v>
      </c>
      <c r="M24">
        <v>0</v>
      </c>
      <c r="N24">
        <v>0.9</v>
      </c>
      <c r="O24">
        <v>0.4</v>
      </c>
      <c r="P24">
        <v>9.4</v>
      </c>
      <c r="Q24">
        <v>0.2</v>
      </c>
      <c r="R24">
        <v>0.3</v>
      </c>
      <c r="S24">
        <v>2.5</v>
      </c>
      <c r="T24">
        <v>0.9</v>
      </c>
      <c r="U24">
        <v>0.5</v>
      </c>
      <c r="V24">
        <v>2</v>
      </c>
      <c r="W24">
        <v>2.5</v>
      </c>
      <c r="X24">
        <v>0.2</v>
      </c>
      <c r="Y24">
        <v>0.2</v>
      </c>
    </row>
    <row r="25" spans="1:25">
      <c r="A25" t="s">
        <v>225</v>
      </c>
      <c r="B25" t="s">
        <v>226</v>
      </c>
      <c r="C25" t="s">
        <v>49</v>
      </c>
      <c r="D25" t="s">
        <v>140</v>
      </c>
      <c r="E25">
        <v>21</v>
      </c>
      <c r="F25">
        <v>31</v>
      </c>
      <c r="G25">
        <v>1426</v>
      </c>
      <c r="H25">
        <f>G25/90</f>
        <v>15.844444444444445</v>
      </c>
      <c r="I25">
        <v>2</v>
      </c>
      <c r="J25">
        <f>I25/H25</f>
        <v>0.12622720897615708</v>
      </c>
      <c r="K25">
        <v>0.7</v>
      </c>
      <c r="L25">
        <v>0.2</v>
      </c>
      <c r="M25">
        <v>1</v>
      </c>
      <c r="N25">
        <v>0.6</v>
      </c>
      <c r="O25">
        <v>0.3</v>
      </c>
      <c r="P25">
        <v>11.4</v>
      </c>
      <c r="Q25">
        <v>1</v>
      </c>
      <c r="R25">
        <v>0.3</v>
      </c>
      <c r="S25">
        <v>2.7</v>
      </c>
      <c r="T25">
        <v>0.8</v>
      </c>
      <c r="U25">
        <v>0.1</v>
      </c>
      <c r="V25">
        <v>3</v>
      </c>
      <c r="W25">
        <v>2.6</v>
      </c>
      <c r="X25">
        <v>0.2</v>
      </c>
      <c r="Y25">
        <v>0.6</v>
      </c>
    </row>
    <row r="26" spans="1:25">
      <c r="A26" t="s">
        <v>227</v>
      </c>
      <c r="B26" t="s">
        <v>48</v>
      </c>
      <c r="C26" t="s">
        <v>49</v>
      </c>
      <c r="D26" t="s">
        <v>89</v>
      </c>
      <c r="E26">
        <v>32</v>
      </c>
      <c r="F26">
        <v>33</v>
      </c>
      <c r="G26">
        <v>2161</v>
      </c>
      <c r="H26">
        <f>G26/90</f>
        <v>24.011111111111113</v>
      </c>
      <c r="I26">
        <v>2</v>
      </c>
      <c r="J26">
        <f>I26/H26</f>
        <v>8.3294770939379911E-2</v>
      </c>
      <c r="K26">
        <v>0.8</v>
      </c>
      <c r="L26">
        <v>0.2</v>
      </c>
      <c r="M26">
        <v>2</v>
      </c>
      <c r="N26">
        <v>0.7</v>
      </c>
      <c r="O26">
        <v>0.3</v>
      </c>
      <c r="P26">
        <v>19.600000000000001</v>
      </c>
      <c r="Q26">
        <v>1.8</v>
      </c>
      <c r="R26">
        <v>0.4</v>
      </c>
      <c r="S26">
        <v>3.2</v>
      </c>
      <c r="T26">
        <v>1.2</v>
      </c>
      <c r="U26">
        <v>0.2</v>
      </c>
      <c r="V26">
        <v>12</v>
      </c>
      <c r="W26">
        <v>2.2999999999999998</v>
      </c>
      <c r="X26">
        <v>0.2</v>
      </c>
      <c r="Y26">
        <v>0.6</v>
      </c>
    </row>
    <row r="27" spans="1:25">
      <c r="A27" t="s">
        <v>228</v>
      </c>
      <c r="B27" t="s">
        <v>52</v>
      </c>
      <c r="C27" t="s">
        <v>49</v>
      </c>
      <c r="D27" t="s">
        <v>229</v>
      </c>
      <c r="E27">
        <v>28</v>
      </c>
      <c r="F27">
        <v>32</v>
      </c>
      <c r="G27">
        <v>2201</v>
      </c>
      <c r="H27">
        <f>G27/90</f>
        <v>24.455555555555556</v>
      </c>
      <c r="I27">
        <v>2</v>
      </c>
      <c r="J27">
        <f>I27/H27</f>
        <v>8.1781008632439797E-2</v>
      </c>
      <c r="K27">
        <v>0.8</v>
      </c>
      <c r="L27">
        <v>0.2</v>
      </c>
      <c r="M27">
        <v>0</v>
      </c>
      <c r="N27">
        <v>0.5</v>
      </c>
      <c r="O27">
        <v>0.2</v>
      </c>
      <c r="P27">
        <v>26</v>
      </c>
      <c r="Q27">
        <v>2.1</v>
      </c>
      <c r="R27">
        <v>0.06</v>
      </c>
      <c r="S27">
        <v>5.2</v>
      </c>
      <c r="T27">
        <v>2</v>
      </c>
      <c r="U27">
        <v>0.8</v>
      </c>
      <c r="V27">
        <v>12</v>
      </c>
      <c r="W27">
        <v>3.8</v>
      </c>
      <c r="X27">
        <v>0.9</v>
      </c>
      <c r="Y27">
        <v>1.2</v>
      </c>
    </row>
    <row r="28" spans="1:25">
      <c r="A28" t="s">
        <v>230</v>
      </c>
      <c r="B28" t="s">
        <v>226</v>
      </c>
      <c r="C28" t="s">
        <v>49</v>
      </c>
      <c r="D28" t="s">
        <v>140</v>
      </c>
      <c r="E28">
        <v>21</v>
      </c>
      <c r="F28">
        <v>28</v>
      </c>
      <c r="G28">
        <v>1792</v>
      </c>
      <c r="H28">
        <f>G28/90</f>
        <v>19.911111111111111</v>
      </c>
      <c r="I28">
        <v>2</v>
      </c>
      <c r="J28">
        <f>I28/H28</f>
        <v>0.10044642857142858</v>
      </c>
      <c r="K28">
        <v>0.7</v>
      </c>
      <c r="L28">
        <v>0.1</v>
      </c>
      <c r="M28">
        <v>1</v>
      </c>
      <c r="N28">
        <v>0.4</v>
      </c>
      <c r="O28">
        <v>0.3</v>
      </c>
      <c r="P28">
        <v>14.1</v>
      </c>
      <c r="Q28">
        <v>0.3</v>
      </c>
      <c r="R28">
        <v>0.04</v>
      </c>
      <c r="S28">
        <v>3.5</v>
      </c>
      <c r="T28">
        <v>2.4</v>
      </c>
      <c r="U28">
        <v>0.6</v>
      </c>
      <c r="V28">
        <v>16</v>
      </c>
      <c r="W28">
        <v>2.8</v>
      </c>
      <c r="X28">
        <v>0.3</v>
      </c>
      <c r="Y28">
        <v>1</v>
      </c>
    </row>
    <row r="29" spans="1:25">
      <c r="A29" t="s">
        <v>231</v>
      </c>
      <c r="B29" t="s">
        <v>226</v>
      </c>
      <c r="C29" t="s">
        <v>49</v>
      </c>
      <c r="D29" t="s">
        <v>229</v>
      </c>
      <c r="E29">
        <v>24</v>
      </c>
      <c r="F29">
        <v>25</v>
      </c>
      <c r="G29">
        <v>2250</v>
      </c>
      <c r="H29">
        <f>G29/90</f>
        <v>25</v>
      </c>
      <c r="I29">
        <v>1</v>
      </c>
      <c r="J29">
        <f>I29/H29</f>
        <v>0.04</v>
      </c>
      <c r="K29">
        <v>1.3</v>
      </c>
      <c r="L29">
        <v>0.2</v>
      </c>
      <c r="M29">
        <v>2</v>
      </c>
      <c r="N29">
        <v>0.7</v>
      </c>
      <c r="O29">
        <v>0.6</v>
      </c>
      <c r="P29">
        <v>28.4</v>
      </c>
      <c r="Q29">
        <v>3.4</v>
      </c>
      <c r="R29">
        <v>0.3</v>
      </c>
      <c r="S29">
        <v>7.1</v>
      </c>
      <c r="T29">
        <v>1</v>
      </c>
      <c r="U29">
        <v>2.2000000000000002</v>
      </c>
      <c r="V29">
        <v>10</v>
      </c>
      <c r="W29">
        <v>5.6</v>
      </c>
      <c r="X29">
        <v>1.3</v>
      </c>
      <c r="Y29">
        <v>1</v>
      </c>
    </row>
    <row r="30" spans="1:25">
      <c r="A30" t="s">
        <v>232</v>
      </c>
      <c r="B30" t="s">
        <v>54</v>
      </c>
      <c r="C30" t="s">
        <v>53</v>
      </c>
      <c r="D30" t="s">
        <v>89</v>
      </c>
      <c r="E30">
        <v>33</v>
      </c>
      <c r="F30">
        <v>28</v>
      </c>
      <c r="G30">
        <v>2430</v>
      </c>
      <c r="H30">
        <f>G30/90</f>
        <v>27</v>
      </c>
      <c r="I30">
        <v>1</v>
      </c>
      <c r="J30">
        <f>I30/H30</f>
        <v>3.7037037037037035E-2</v>
      </c>
      <c r="K30">
        <v>1.1000000000000001</v>
      </c>
      <c r="L30">
        <v>0.3</v>
      </c>
      <c r="M30">
        <v>1</v>
      </c>
      <c r="N30">
        <v>0.6</v>
      </c>
      <c r="O30">
        <v>1.2</v>
      </c>
      <c r="P30">
        <v>30.8</v>
      </c>
      <c r="Q30">
        <v>4.4000000000000004</v>
      </c>
      <c r="R30">
        <v>0.5</v>
      </c>
      <c r="S30">
        <v>8.3000000000000007</v>
      </c>
      <c r="T30">
        <v>1.7</v>
      </c>
      <c r="U30">
        <v>2</v>
      </c>
      <c r="V30">
        <v>16</v>
      </c>
      <c r="W30">
        <v>5.7</v>
      </c>
      <c r="X30">
        <v>1.3</v>
      </c>
      <c r="Y30">
        <v>1.1000000000000001</v>
      </c>
    </row>
    <row r="31" spans="1:25">
      <c r="A31" t="s">
        <v>233</v>
      </c>
      <c r="B31" t="s">
        <v>48</v>
      </c>
      <c r="C31" t="s">
        <v>49</v>
      </c>
      <c r="D31" t="s">
        <v>89</v>
      </c>
      <c r="E31">
        <v>32</v>
      </c>
      <c r="F31">
        <v>28</v>
      </c>
      <c r="G31">
        <v>2520</v>
      </c>
      <c r="H31">
        <f>G31/90</f>
        <v>28</v>
      </c>
      <c r="I31">
        <v>1</v>
      </c>
      <c r="J31">
        <f>I31/H31</f>
        <v>3.5714285714285712E-2</v>
      </c>
      <c r="K31">
        <v>1.5</v>
      </c>
      <c r="L31">
        <v>0.6</v>
      </c>
      <c r="M31">
        <v>4</v>
      </c>
      <c r="N31">
        <v>0.6</v>
      </c>
      <c r="O31">
        <v>1.5</v>
      </c>
      <c r="P31">
        <v>33.1</v>
      </c>
      <c r="Q31">
        <v>1.4</v>
      </c>
      <c r="R31">
        <v>0.3</v>
      </c>
      <c r="S31">
        <v>4.5999999999999996</v>
      </c>
      <c r="T31">
        <v>1.1000000000000001</v>
      </c>
      <c r="U31">
        <v>1.2</v>
      </c>
      <c r="V31">
        <v>10</v>
      </c>
      <c r="W31">
        <v>3.4</v>
      </c>
      <c r="X31">
        <v>0.3</v>
      </c>
      <c r="Y31">
        <v>0.7</v>
      </c>
    </row>
    <row r="32" spans="1:25">
      <c r="A32" t="s">
        <v>234</v>
      </c>
      <c r="B32" t="s">
        <v>56</v>
      </c>
      <c r="C32" t="s">
        <v>49</v>
      </c>
      <c r="D32" t="s">
        <v>140</v>
      </c>
      <c r="E32">
        <v>31</v>
      </c>
      <c r="F32">
        <v>26</v>
      </c>
      <c r="G32">
        <v>1692</v>
      </c>
      <c r="H32">
        <f>G32/90</f>
        <v>18.8</v>
      </c>
      <c r="I32">
        <v>1</v>
      </c>
      <c r="J32">
        <f>I32/H32</f>
        <v>5.3191489361702128E-2</v>
      </c>
      <c r="K32">
        <v>0.4</v>
      </c>
      <c r="L32">
        <v>0.08</v>
      </c>
      <c r="M32">
        <v>4</v>
      </c>
      <c r="N32">
        <v>1</v>
      </c>
      <c r="O32">
        <v>0.8</v>
      </c>
      <c r="P32">
        <v>17.3</v>
      </c>
      <c r="Q32">
        <v>1.8</v>
      </c>
      <c r="R32">
        <v>0.3</v>
      </c>
      <c r="S32">
        <v>6.6</v>
      </c>
      <c r="T32">
        <v>2.2000000000000002</v>
      </c>
      <c r="U32">
        <v>1.2</v>
      </c>
      <c r="V32">
        <v>9</v>
      </c>
      <c r="W32">
        <v>5</v>
      </c>
      <c r="X32">
        <v>0.8</v>
      </c>
      <c r="Y32">
        <v>0.9</v>
      </c>
    </row>
    <row r="33" spans="1:25">
      <c r="A33" t="s">
        <v>235</v>
      </c>
      <c r="B33" t="s">
        <v>69</v>
      </c>
      <c r="C33" t="s">
        <v>49</v>
      </c>
      <c r="D33" t="s">
        <v>236</v>
      </c>
      <c r="E33">
        <v>26</v>
      </c>
      <c r="F33">
        <v>32</v>
      </c>
      <c r="G33">
        <v>1871</v>
      </c>
      <c r="H33">
        <f>G33/90</f>
        <v>20.788888888888888</v>
      </c>
      <c r="I33">
        <v>1</v>
      </c>
      <c r="J33">
        <f>I33/H33</f>
        <v>4.8102618920363445E-2</v>
      </c>
      <c r="K33">
        <v>0.9</v>
      </c>
      <c r="L33">
        <v>0.3</v>
      </c>
      <c r="M33">
        <v>2</v>
      </c>
      <c r="N33">
        <v>2.2000000000000002</v>
      </c>
      <c r="O33">
        <v>0.6</v>
      </c>
      <c r="P33">
        <v>14.3</v>
      </c>
      <c r="Q33">
        <v>1.1000000000000001</v>
      </c>
      <c r="R33">
        <v>0.7</v>
      </c>
      <c r="S33">
        <v>4.3</v>
      </c>
      <c r="T33">
        <v>1.2</v>
      </c>
      <c r="U33">
        <v>0.5</v>
      </c>
      <c r="V33">
        <v>10</v>
      </c>
      <c r="W33">
        <v>4.3</v>
      </c>
      <c r="X33">
        <v>0.5</v>
      </c>
      <c r="Y33">
        <v>0.2</v>
      </c>
    </row>
    <row r="34" spans="1:25">
      <c r="A34" t="s">
        <v>237</v>
      </c>
      <c r="B34" t="s">
        <v>50</v>
      </c>
      <c r="C34" t="s">
        <v>149</v>
      </c>
      <c r="D34" t="s">
        <v>89</v>
      </c>
      <c r="E34">
        <v>30</v>
      </c>
      <c r="F34">
        <v>31</v>
      </c>
      <c r="G34">
        <v>2790</v>
      </c>
      <c r="H34">
        <f>G34/90</f>
        <v>31</v>
      </c>
      <c r="I34">
        <v>1</v>
      </c>
      <c r="J34">
        <f>I34/H34</f>
        <v>3.2258064516129031E-2</v>
      </c>
      <c r="K34">
        <v>0.6</v>
      </c>
      <c r="L34">
        <v>0.2</v>
      </c>
      <c r="M34">
        <v>2</v>
      </c>
      <c r="N34">
        <v>1</v>
      </c>
      <c r="O34">
        <v>0.9</v>
      </c>
      <c r="P34">
        <v>31.2</v>
      </c>
      <c r="Q34">
        <v>1</v>
      </c>
      <c r="R34">
        <v>0.7</v>
      </c>
      <c r="S34">
        <v>5.9</v>
      </c>
      <c r="T34">
        <v>1.7</v>
      </c>
      <c r="U34">
        <v>0.6</v>
      </c>
      <c r="V34">
        <v>8</v>
      </c>
      <c r="W34">
        <v>4.2</v>
      </c>
      <c r="X34">
        <v>0.2</v>
      </c>
      <c r="Y34">
        <v>1.2</v>
      </c>
    </row>
    <row r="35" spans="1:25">
      <c r="A35" t="s">
        <v>238</v>
      </c>
      <c r="B35" t="s">
        <v>58</v>
      </c>
      <c r="C35" t="s">
        <v>239</v>
      </c>
      <c r="D35" t="s">
        <v>89</v>
      </c>
      <c r="E35">
        <v>26</v>
      </c>
      <c r="F35">
        <v>31</v>
      </c>
      <c r="G35">
        <v>2790</v>
      </c>
      <c r="H35">
        <f>G35/90</f>
        <v>31</v>
      </c>
      <c r="I35">
        <v>1</v>
      </c>
      <c r="J35">
        <f>I35/H35</f>
        <v>3.2258064516129031E-2</v>
      </c>
      <c r="K35">
        <v>1.2</v>
      </c>
      <c r="L35">
        <v>0.4</v>
      </c>
      <c r="M35">
        <v>1</v>
      </c>
      <c r="N35">
        <v>1.5</v>
      </c>
      <c r="O35">
        <v>0.7</v>
      </c>
      <c r="P35">
        <v>29.2</v>
      </c>
      <c r="Q35">
        <v>1.8</v>
      </c>
      <c r="R35">
        <v>0.5</v>
      </c>
      <c r="S35">
        <v>5.8</v>
      </c>
      <c r="T35">
        <v>1.5</v>
      </c>
      <c r="U35">
        <v>0.8</v>
      </c>
      <c r="V35">
        <v>13</v>
      </c>
      <c r="W35">
        <v>5.3</v>
      </c>
      <c r="X35">
        <v>0.5</v>
      </c>
      <c r="Y35">
        <v>0.7</v>
      </c>
    </row>
    <row r="36" spans="1:25">
      <c r="A36" t="s">
        <v>240</v>
      </c>
      <c r="B36" t="s">
        <v>56</v>
      </c>
      <c r="C36" t="s">
        <v>149</v>
      </c>
      <c r="D36" t="s">
        <v>89</v>
      </c>
      <c r="E36">
        <v>35</v>
      </c>
      <c r="F36">
        <v>29</v>
      </c>
      <c r="G36">
        <v>2190</v>
      </c>
      <c r="H36">
        <f>G36/90</f>
        <v>24.333333333333332</v>
      </c>
      <c r="I36">
        <v>1</v>
      </c>
      <c r="J36">
        <f>I36/H36</f>
        <v>4.1095890410958909E-2</v>
      </c>
      <c r="K36">
        <v>0.6</v>
      </c>
      <c r="L36">
        <v>0.2</v>
      </c>
      <c r="M36">
        <v>0</v>
      </c>
      <c r="N36">
        <v>0.4</v>
      </c>
      <c r="O36">
        <v>0.2</v>
      </c>
      <c r="P36">
        <v>23.9</v>
      </c>
      <c r="Q36">
        <v>1.8</v>
      </c>
      <c r="R36">
        <v>0.03</v>
      </c>
      <c r="S36">
        <v>5.5</v>
      </c>
      <c r="T36">
        <v>1.7</v>
      </c>
      <c r="U36">
        <v>1</v>
      </c>
      <c r="V36">
        <v>11</v>
      </c>
      <c r="W36">
        <v>3.1</v>
      </c>
      <c r="X36">
        <v>0.5</v>
      </c>
      <c r="Y36">
        <v>1.8</v>
      </c>
    </row>
    <row r="37" spans="1:25">
      <c r="A37" t="s">
        <v>241</v>
      </c>
      <c r="B37" t="s">
        <v>150</v>
      </c>
      <c r="C37" t="s">
        <v>149</v>
      </c>
      <c r="D37" t="s">
        <v>242</v>
      </c>
      <c r="E37">
        <v>31</v>
      </c>
      <c r="F37">
        <v>17</v>
      </c>
      <c r="G37">
        <v>1175</v>
      </c>
      <c r="H37">
        <f>G37/90</f>
        <v>13.055555555555555</v>
      </c>
      <c r="I37">
        <v>1</v>
      </c>
      <c r="J37">
        <f>I37/H37</f>
        <v>7.6595744680851063E-2</v>
      </c>
      <c r="K37">
        <v>0.5</v>
      </c>
      <c r="L37">
        <v>0.2</v>
      </c>
      <c r="M37">
        <v>1</v>
      </c>
      <c r="N37">
        <v>1.3</v>
      </c>
      <c r="O37">
        <v>0.8</v>
      </c>
      <c r="P37">
        <v>14.9</v>
      </c>
      <c r="Q37">
        <v>0.5</v>
      </c>
      <c r="R37">
        <v>0.4</v>
      </c>
      <c r="S37">
        <v>2.5</v>
      </c>
      <c r="T37">
        <v>0.7</v>
      </c>
      <c r="U37">
        <v>0.4</v>
      </c>
      <c r="V37">
        <v>2</v>
      </c>
      <c r="W37">
        <v>5.6</v>
      </c>
      <c r="X37">
        <v>1.6</v>
      </c>
      <c r="Y37">
        <v>1.4</v>
      </c>
    </row>
    <row r="38" spans="1:25">
      <c r="A38" t="s">
        <v>243</v>
      </c>
      <c r="B38" t="s">
        <v>150</v>
      </c>
      <c r="C38" t="s">
        <v>49</v>
      </c>
      <c r="D38" t="s">
        <v>140</v>
      </c>
      <c r="E38">
        <v>29</v>
      </c>
      <c r="F38">
        <v>29</v>
      </c>
      <c r="G38">
        <v>2377</v>
      </c>
      <c r="H38">
        <f>G38/90</f>
        <v>26.411111111111111</v>
      </c>
      <c r="I38">
        <v>1</v>
      </c>
      <c r="J38">
        <f>I38/H38</f>
        <v>3.7862852334875893E-2</v>
      </c>
      <c r="K38">
        <v>0.4</v>
      </c>
      <c r="L38">
        <v>0.1</v>
      </c>
      <c r="M38">
        <v>2</v>
      </c>
      <c r="N38">
        <v>0.7</v>
      </c>
      <c r="O38">
        <v>0.9</v>
      </c>
      <c r="P38">
        <v>25.3</v>
      </c>
      <c r="Q38">
        <v>1.4</v>
      </c>
      <c r="R38">
        <v>0.3</v>
      </c>
      <c r="S38">
        <v>5.9</v>
      </c>
      <c r="T38">
        <v>2.2000000000000002</v>
      </c>
      <c r="U38">
        <v>0.8</v>
      </c>
      <c r="V38">
        <v>12</v>
      </c>
      <c r="W38">
        <v>3.8</v>
      </c>
      <c r="X38">
        <v>0.5</v>
      </c>
      <c r="Y38">
        <v>1.2</v>
      </c>
    </row>
    <row r="39" spans="1:25">
      <c r="A39" t="s">
        <v>244</v>
      </c>
      <c r="B39" t="s">
        <v>103</v>
      </c>
      <c r="C39" t="s">
        <v>49</v>
      </c>
      <c r="D39" t="s">
        <v>89</v>
      </c>
      <c r="E39">
        <v>26</v>
      </c>
      <c r="F39">
        <v>27</v>
      </c>
      <c r="G39">
        <v>1512</v>
      </c>
      <c r="H39">
        <f>G39/90</f>
        <v>16.8</v>
      </c>
      <c r="I39">
        <v>1</v>
      </c>
      <c r="J39">
        <f>I39/H39</f>
        <v>5.9523809523809521E-2</v>
      </c>
      <c r="K39">
        <v>0.6</v>
      </c>
      <c r="L39">
        <v>0.2</v>
      </c>
      <c r="M39">
        <v>0</v>
      </c>
      <c r="N39">
        <v>0.7</v>
      </c>
      <c r="O39">
        <v>0.6</v>
      </c>
      <c r="P39">
        <v>19.7</v>
      </c>
      <c r="Q39">
        <v>0.6</v>
      </c>
      <c r="R39">
        <v>0.1</v>
      </c>
      <c r="S39">
        <v>3.3</v>
      </c>
      <c r="T39">
        <v>1</v>
      </c>
      <c r="U39">
        <v>0.4</v>
      </c>
      <c r="V39">
        <v>5</v>
      </c>
      <c r="W39">
        <v>2.7</v>
      </c>
      <c r="X39">
        <v>0.1</v>
      </c>
      <c r="Y39">
        <v>0.7</v>
      </c>
    </row>
    <row r="40" spans="1:25">
      <c r="A40" t="s">
        <v>245</v>
      </c>
      <c r="B40" t="s">
        <v>52</v>
      </c>
      <c r="C40" t="s">
        <v>49</v>
      </c>
      <c r="D40" t="s">
        <v>246</v>
      </c>
      <c r="E40">
        <v>26</v>
      </c>
      <c r="F40">
        <v>27</v>
      </c>
      <c r="G40">
        <v>2124</v>
      </c>
      <c r="H40">
        <f>G40/90</f>
        <v>23.6</v>
      </c>
      <c r="I40">
        <v>1</v>
      </c>
      <c r="J40">
        <f>I40/H40</f>
        <v>4.2372881355932202E-2</v>
      </c>
      <c r="K40">
        <v>0.7</v>
      </c>
      <c r="L40">
        <v>0.1</v>
      </c>
      <c r="M40">
        <v>0</v>
      </c>
      <c r="N40">
        <v>1</v>
      </c>
      <c r="O40">
        <v>0.6</v>
      </c>
      <c r="P40">
        <v>25.5</v>
      </c>
      <c r="Q40">
        <v>1.8</v>
      </c>
      <c r="R40">
        <v>1</v>
      </c>
      <c r="S40">
        <v>5.2</v>
      </c>
      <c r="T40">
        <v>2.4</v>
      </c>
      <c r="U40">
        <v>0.8</v>
      </c>
      <c r="V40">
        <v>16</v>
      </c>
      <c r="W40">
        <v>3.6</v>
      </c>
      <c r="X40">
        <v>0.3</v>
      </c>
      <c r="Y40">
        <v>0.7</v>
      </c>
    </row>
    <row r="41" spans="1:25">
      <c r="A41" t="s">
        <v>247</v>
      </c>
      <c r="B41" t="s">
        <v>73</v>
      </c>
      <c r="C41" t="s">
        <v>149</v>
      </c>
      <c r="D41" t="s">
        <v>140</v>
      </c>
      <c r="E41">
        <v>33</v>
      </c>
      <c r="F41">
        <v>21</v>
      </c>
      <c r="G41">
        <v>951</v>
      </c>
      <c r="H41">
        <f>G41/90</f>
        <v>10.566666666666666</v>
      </c>
      <c r="I41">
        <v>1</v>
      </c>
      <c r="J41">
        <f>I41/H41</f>
        <v>9.4637223974763415E-2</v>
      </c>
      <c r="K41">
        <v>1.2</v>
      </c>
      <c r="L41">
        <v>0.3</v>
      </c>
      <c r="M41">
        <v>0</v>
      </c>
      <c r="N41">
        <v>0.4</v>
      </c>
      <c r="O41">
        <v>0.1</v>
      </c>
      <c r="P41">
        <v>9.3000000000000007</v>
      </c>
      <c r="Q41">
        <v>0.3</v>
      </c>
      <c r="R41">
        <v>0.05</v>
      </c>
      <c r="S41">
        <v>2.1</v>
      </c>
      <c r="T41">
        <v>0.8</v>
      </c>
      <c r="U41">
        <v>0.05</v>
      </c>
      <c r="V41">
        <v>5</v>
      </c>
      <c r="W41">
        <v>2.8</v>
      </c>
      <c r="X41">
        <v>0.2</v>
      </c>
      <c r="Y41">
        <v>1</v>
      </c>
    </row>
    <row r="42" spans="1:25">
      <c r="A42" t="s">
        <v>248</v>
      </c>
      <c r="B42" t="s">
        <v>147</v>
      </c>
      <c r="C42" t="s">
        <v>49</v>
      </c>
      <c r="D42" t="s">
        <v>140</v>
      </c>
      <c r="E42">
        <v>23</v>
      </c>
      <c r="F42">
        <v>22</v>
      </c>
      <c r="G42">
        <v>1115</v>
      </c>
      <c r="H42">
        <f>G42/90</f>
        <v>12.388888888888889</v>
      </c>
      <c r="I42">
        <v>1</v>
      </c>
      <c r="J42">
        <f>I42/H42</f>
        <v>8.0717488789237665E-2</v>
      </c>
      <c r="K42">
        <v>0.2</v>
      </c>
      <c r="L42">
        <v>0.09</v>
      </c>
      <c r="M42">
        <v>1</v>
      </c>
      <c r="N42">
        <v>0.1</v>
      </c>
      <c r="O42">
        <v>0.2</v>
      </c>
      <c r="P42">
        <v>12.5</v>
      </c>
      <c r="Q42">
        <v>1.1000000000000001</v>
      </c>
      <c r="R42">
        <v>0.09</v>
      </c>
      <c r="S42">
        <v>3.6</v>
      </c>
      <c r="T42">
        <v>1.5</v>
      </c>
      <c r="U42">
        <v>0.7</v>
      </c>
      <c r="V42">
        <v>9</v>
      </c>
      <c r="W42">
        <v>2.4</v>
      </c>
      <c r="X42">
        <v>0.3</v>
      </c>
      <c r="Y42">
        <v>1</v>
      </c>
    </row>
    <row r="43" spans="1:25">
      <c r="A43" t="s">
        <v>249</v>
      </c>
      <c r="B43" t="s">
        <v>67</v>
      </c>
      <c r="C43" t="s">
        <v>53</v>
      </c>
      <c r="D43" t="s">
        <v>89</v>
      </c>
      <c r="E43">
        <v>30</v>
      </c>
      <c r="F43">
        <v>27</v>
      </c>
      <c r="G43">
        <v>2430</v>
      </c>
      <c r="H43">
        <f>G43/90</f>
        <v>27</v>
      </c>
      <c r="I43">
        <v>0</v>
      </c>
      <c r="J43">
        <f>I43/H43</f>
        <v>0</v>
      </c>
      <c r="K43">
        <v>1.6</v>
      </c>
      <c r="L43">
        <v>0.3</v>
      </c>
      <c r="M43">
        <v>2</v>
      </c>
      <c r="N43">
        <v>0.9</v>
      </c>
      <c r="O43">
        <v>0.8</v>
      </c>
      <c r="P43">
        <v>53.5</v>
      </c>
      <c r="Q43">
        <v>2.4</v>
      </c>
      <c r="R43">
        <v>0.2</v>
      </c>
      <c r="S43">
        <v>7.8</v>
      </c>
      <c r="T43">
        <v>1.4</v>
      </c>
      <c r="U43">
        <v>1</v>
      </c>
      <c r="V43">
        <v>10</v>
      </c>
      <c r="W43">
        <v>5.6</v>
      </c>
      <c r="X43">
        <v>1.1000000000000001</v>
      </c>
      <c r="Y43">
        <v>1</v>
      </c>
    </row>
    <row r="44" spans="1:25">
      <c r="A44" t="s">
        <v>250</v>
      </c>
      <c r="B44" t="s">
        <v>62</v>
      </c>
      <c r="C44" t="s">
        <v>49</v>
      </c>
      <c r="D44" t="s">
        <v>140</v>
      </c>
      <c r="E44">
        <v>20</v>
      </c>
      <c r="F44">
        <v>18</v>
      </c>
      <c r="G44">
        <v>1173</v>
      </c>
      <c r="H44">
        <f>G44/90</f>
        <v>13.033333333333333</v>
      </c>
      <c r="I44">
        <v>0</v>
      </c>
      <c r="J44">
        <f>I44/H44</f>
        <v>0</v>
      </c>
      <c r="K44">
        <v>0.9</v>
      </c>
      <c r="L44">
        <v>0.4</v>
      </c>
      <c r="M44">
        <v>2</v>
      </c>
      <c r="N44">
        <v>1.8</v>
      </c>
      <c r="O44">
        <v>0.6</v>
      </c>
      <c r="P44">
        <v>16</v>
      </c>
      <c r="Q44">
        <v>1.2</v>
      </c>
      <c r="R44">
        <v>0.3</v>
      </c>
      <c r="S44">
        <v>5.8</v>
      </c>
      <c r="T44">
        <v>1.7</v>
      </c>
      <c r="U44">
        <v>0.7</v>
      </c>
      <c r="V44">
        <v>3</v>
      </c>
      <c r="W44">
        <v>6</v>
      </c>
      <c r="X44">
        <v>0.6</v>
      </c>
      <c r="Y44">
        <v>1.6</v>
      </c>
    </row>
    <row r="45" spans="1:25">
      <c r="A45" t="s">
        <v>251</v>
      </c>
      <c r="B45" t="s">
        <v>56</v>
      </c>
      <c r="C45" t="s">
        <v>53</v>
      </c>
      <c r="D45" t="s">
        <v>229</v>
      </c>
      <c r="E45">
        <v>26</v>
      </c>
      <c r="F45">
        <v>21</v>
      </c>
      <c r="G45">
        <v>2790</v>
      </c>
      <c r="H45">
        <f>G45/90</f>
        <v>31</v>
      </c>
      <c r="I45">
        <v>0</v>
      </c>
      <c r="J45">
        <f>I45/H45</f>
        <v>0</v>
      </c>
      <c r="K45">
        <v>0.3</v>
      </c>
      <c r="L45">
        <v>0</v>
      </c>
      <c r="M45">
        <v>0</v>
      </c>
      <c r="N45">
        <v>0.4</v>
      </c>
      <c r="O45">
        <v>0.5</v>
      </c>
      <c r="P45">
        <v>39.700000000000003</v>
      </c>
      <c r="Q45">
        <v>3</v>
      </c>
      <c r="R45">
        <v>0.06</v>
      </c>
      <c r="S45">
        <v>8.5</v>
      </c>
      <c r="T45">
        <v>1.8</v>
      </c>
      <c r="U45">
        <v>1.4</v>
      </c>
      <c r="V45">
        <v>8</v>
      </c>
      <c r="W45">
        <v>4.9000000000000004</v>
      </c>
      <c r="X45">
        <v>1.7</v>
      </c>
      <c r="Y45">
        <v>0.8</v>
      </c>
    </row>
    <row r="46" spans="1:25">
      <c r="A46" t="s">
        <v>252</v>
      </c>
      <c r="B46" t="s">
        <v>147</v>
      </c>
      <c r="C46" t="s">
        <v>253</v>
      </c>
      <c r="D46" t="s">
        <v>89</v>
      </c>
      <c r="E46">
        <v>33</v>
      </c>
      <c r="F46">
        <v>29</v>
      </c>
      <c r="G46">
        <v>2563</v>
      </c>
      <c r="H46">
        <f>G46/90</f>
        <v>28.477777777777778</v>
      </c>
      <c r="I46">
        <v>0</v>
      </c>
      <c r="J46">
        <f>I46/H46</f>
        <v>0</v>
      </c>
      <c r="K46">
        <v>0.8</v>
      </c>
      <c r="L46">
        <v>0.2</v>
      </c>
      <c r="M46">
        <v>1</v>
      </c>
      <c r="N46">
        <v>0.4</v>
      </c>
      <c r="O46">
        <v>0.8</v>
      </c>
      <c r="P46">
        <v>32.200000000000003</v>
      </c>
      <c r="Q46">
        <v>2.8</v>
      </c>
      <c r="R46">
        <v>0.2</v>
      </c>
      <c r="S46">
        <v>5.2</v>
      </c>
      <c r="T46">
        <v>1.3</v>
      </c>
      <c r="U46">
        <v>0.7</v>
      </c>
      <c r="V46">
        <v>12</v>
      </c>
      <c r="W46">
        <v>3.9</v>
      </c>
      <c r="X46">
        <v>0.8</v>
      </c>
      <c r="Y46">
        <v>0.8</v>
      </c>
    </row>
    <row r="47" spans="1:25">
      <c r="A47" t="s">
        <v>254</v>
      </c>
      <c r="B47" t="s">
        <v>54</v>
      </c>
      <c r="C47" t="s">
        <v>49</v>
      </c>
      <c r="D47" t="s">
        <v>183</v>
      </c>
      <c r="E47">
        <v>33</v>
      </c>
      <c r="F47">
        <v>29</v>
      </c>
      <c r="G47">
        <v>1951</v>
      </c>
      <c r="H47">
        <f>G47/90</f>
        <v>21.677777777777777</v>
      </c>
      <c r="I47">
        <v>0</v>
      </c>
      <c r="J47">
        <f>I47/H47</f>
        <v>0</v>
      </c>
      <c r="K47">
        <v>0.6</v>
      </c>
      <c r="L47">
        <v>0.2</v>
      </c>
      <c r="M47">
        <v>5</v>
      </c>
      <c r="N47">
        <v>1.3</v>
      </c>
      <c r="O47">
        <v>1.4</v>
      </c>
      <c r="P47">
        <v>21.2</v>
      </c>
      <c r="Q47">
        <v>1</v>
      </c>
      <c r="R47">
        <v>0.9</v>
      </c>
      <c r="S47">
        <v>3.4</v>
      </c>
      <c r="T47">
        <v>1.5</v>
      </c>
      <c r="U47">
        <v>0.7</v>
      </c>
      <c r="V47">
        <v>1</v>
      </c>
      <c r="W47">
        <v>3.3</v>
      </c>
      <c r="X47">
        <v>0.1</v>
      </c>
      <c r="Y47">
        <v>0.5</v>
      </c>
    </row>
    <row r="48" spans="1:25">
      <c r="A48" t="s">
        <v>255</v>
      </c>
      <c r="B48" t="s">
        <v>150</v>
      </c>
      <c r="C48" t="s">
        <v>49</v>
      </c>
      <c r="D48" t="s">
        <v>140</v>
      </c>
      <c r="E48">
        <v>28</v>
      </c>
      <c r="F48">
        <v>28</v>
      </c>
      <c r="G48">
        <v>2354</v>
      </c>
      <c r="H48">
        <f>G48/90</f>
        <v>26.155555555555555</v>
      </c>
      <c r="I48">
        <v>0</v>
      </c>
      <c r="J48">
        <f>I48/H48</f>
        <v>0</v>
      </c>
      <c r="K48">
        <v>0.8</v>
      </c>
      <c r="L48">
        <v>0.3</v>
      </c>
      <c r="M48">
        <v>2</v>
      </c>
      <c r="N48">
        <v>0.4</v>
      </c>
      <c r="O48">
        <v>0.6</v>
      </c>
      <c r="P48">
        <v>25.8</v>
      </c>
      <c r="Q48">
        <v>2.5</v>
      </c>
      <c r="R48">
        <v>0.1</v>
      </c>
      <c r="S48">
        <v>7.2</v>
      </c>
      <c r="T48">
        <v>2</v>
      </c>
      <c r="U48">
        <v>1.4</v>
      </c>
      <c r="V48">
        <v>14</v>
      </c>
      <c r="W48">
        <v>3.6</v>
      </c>
      <c r="X48">
        <v>1</v>
      </c>
      <c r="Y48">
        <v>0.9</v>
      </c>
    </row>
    <row r="49" spans="1:25">
      <c r="A49" t="s">
        <v>256</v>
      </c>
      <c r="B49" t="s">
        <v>83</v>
      </c>
      <c r="C49" t="s">
        <v>257</v>
      </c>
      <c r="D49" t="s">
        <v>89</v>
      </c>
      <c r="E49">
        <v>33</v>
      </c>
      <c r="F49">
        <v>33</v>
      </c>
      <c r="G49">
        <v>2970</v>
      </c>
      <c r="H49">
        <f>G49/90</f>
        <v>33</v>
      </c>
      <c r="I49">
        <v>0</v>
      </c>
      <c r="J49">
        <f>I49/H49</f>
        <v>0</v>
      </c>
      <c r="K49">
        <v>0.4</v>
      </c>
      <c r="L49">
        <v>0</v>
      </c>
      <c r="M49">
        <v>0</v>
      </c>
      <c r="N49">
        <v>0.8</v>
      </c>
      <c r="O49">
        <v>0.3</v>
      </c>
      <c r="P49">
        <v>38.299999999999997</v>
      </c>
      <c r="Q49">
        <v>1.1000000000000001</v>
      </c>
      <c r="R49">
        <v>0.1</v>
      </c>
      <c r="S49">
        <v>8.1999999999999993</v>
      </c>
      <c r="T49">
        <v>2.2000000000000002</v>
      </c>
      <c r="U49">
        <v>1.1000000000000001</v>
      </c>
      <c r="V49">
        <v>11</v>
      </c>
      <c r="W49">
        <v>5.5</v>
      </c>
      <c r="X49">
        <v>0.5</v>
      </c>
      <c r="Y49">
        <v>1.4</v>
      </c>
    </row>
    <row r="50" spans="1:25">
      <c r="A50" t="s">
        <v>258</v>
      </c>
      <c r="B50" t="s">
        <v>55</v>
      </c>
      <c r="C50" t="s">
        <v>259</v>
      </c>
      <c r="D50" t="s">
        <v>229</v>
      </c>
      <c r="E50">
        <v>33</v>
      </c>
      <c r="F50">
        <v>30</v>
      </c>
      <c r="G50">
        <v>2310</v>
      </c>
      <c r="H50">
        <f>G50/90</f>
        <v>25.666666666666668</v>
      </c>
      <c r="I50">
        <v>0</v>
      </c>
      <c r="J50">
        <f>I50/H50</f>
        <v>0</v>
      </c>
      <c r="K50">
        <v>0.8</v>
      </c>
      <c r="L50">
        <v>0.2</v>
      </c>
      <c r="M50">
        <v>2</v>
      </c>
      <c r="N50">
        <v>0.4</v>
      </c>
      <c r="O50">
        <v>0.4</v>
      </c>
      <c r="P50">
        <v>29.2</v>
      </c>
      <c r="Q50">
        <v>3.2</v>
      </c>
      <c r="R50">
        <v>0.2</v>
      </c>
      <c r="S50">
        <v>6.5</v>
      </c>
      <c r="T50">
        <v>1.5</v>
      </c>
      <c r="U50">
        <v>2</v>
      </c>
      <c r="V50">
        <v>11</v>
      </c>
      <c r="W50">
        <v>3.4</v>
      </c>
      <c r="X50">
        <v>1.2</v>
      </c>
      <c r="Y50">
        <v>0.7</v>
      </c>
    </row>
    <row r="51" spans="1:25">
      <c r="A51" t="s">
        <v>260</v>
      </c>
      <c r="B51" t="s">
        <v>52</v>
      </c>
      <c r="C51" t="s">
        <v>84</v>
      </c>
      <c r="D51" t="s">
        <v>89</v>
      </c>
      <c r="E51">
        <v>30</v>
      </c>
      <c r="F51">
        <v>28</v>
      </c>
      <c r="G51">
        <v>2370</v>
      </c>
      <c r="H51">
        <f>G51/90</f>
        <v>26.333333333333332</v>
      </c>
      <c r="I51">
        <v>0</v>
      </c>
      <c r="J51">
        <f>I51/H51</f>
        <v>0</v>
      </c>
      <c r="K51">
        <v>0.4</v>
      </c>
      <c r="L51">
        <v>0</v>
      </c>
      <c r="M51">
        <v>1</v>
      </c>
      <c r="N51">
        <v>0.2</v>
      </c>
      <c r="O51">
        <v>0.5</v>
      </c>
      <c r="P51">
        <v>29.9</v>
      </c>
      <c r="Q51">
        <v>1.2</v>
      </c>
      <c r="R51">
        <v>0.1</v>
      </c>
      <c r="S51">
        <v>6.9</v>
      </c>
      <c r="T51">
        <v>1.7</v>
      </c>
      <c r="U51">
        <v>1</v>
      </c>
      <c r="V51">
        <v>18</v>
      </c>
      <c r="W51">
        <v>3.8</v>
      </c>
      <c r="X51">
        <v>1.6</v>
      </c>
      <c r="Y51">
        <v>0.8</v>
      </c>
    </row>
    <row r="52" spans="1:25">
      <c r="A52" t="s">
        <v>261</v>
      </c>
      <c r="B52" t="s">
        <v>50</v>
      </c>
      <c r="C52" t="s">
        <v>49</v>
      </c>
      <c r="D52" t="s">
        <v>140</v>
      </c>
      <c r="E52">
        <v>22</v>
      </c>
      <c r="F52">
        <v>24</v>
      </c>
      <c r="G52">
        <v>1873</v>
      </c>
      <c r="H52">
        <f>G52/90</f>
        <v>20.81111111111111</v>
      </c>
      <c r="I52">
        <v>0</v>
      </c>
      <c r="J52">
        <f>I52/H52</f>
        <v>0</v>
      </c>
      <c r="K52">
        <v>0.4</v>
      </c>
      <c r="L52">
        <v>0.2</v>
      </c>
      <c r="M52">
        <v>0</v>
      </c>
      <c r="N52">
        <v>0.3</v>
      </c>
      <c r="O52">
        <v>0.2</v>
      </c>
      <c r="P52">
        <v>32.1</v>
      </c>
      <c r="Q52">
        <v>1.3</v>
      </c>
      <c r="R52">
        <v>0.04</v>
      </c>
      <c r="S52">
        <v>7.4</v>
      </c>
      <c r="T52">
        <v>1.9</v>
      </c>
      <c r="U52">
        <v>0.5</v>
      </c>
      <c r="V52">
        <v>3</v>
      </c>
      <c r="W52">
        <v>4.2</v>
      </c>
      <c r="X52">
        <v>0.6</v>
      </c>
      <c r="Y52">
        <v>1.8</v>
      </c>
    </row>
    <row r="53" spans="1:25">
      <c r="A53" t="s">
        <v>262</v>
      </c>
      <c r="B53" t="s">
        <v>103</v>
      </c>
      <c r="C53" t="s">
        <v>263</v>
      </c>
      <c r="D53" t="s">
        <v>89</v>
      </c>
      <c r="E53">
        <v>32</v>
      </c>
      <c r="F53">
        <v>25</v>
      </c>
      <c r="G53">
        <v>1928</v>
      </c>
      <c r="H53">
        <f>G53/90</f>
        <v>21.422222222222221</v>
      </c>
      <c r="I53">
        <v>0</v>
      </c>
      <c r="J53">
        <f>I53/H53</f>
        <v>0</v>
      </c>
      <c r="K53">
        <v>0.4</v>
      </c>
      <c r="L53">
        <v>0.08</v>
      </c>
      <c r="M53">
        <v>0</v>
      </c>
      <c r="N53">
        <v>0.5</v>
      </c>
      <c r="O53">
        <v>0.08</v>
      </c>
      <c r="P53">
        <v>24.4</v>
      </c>
      <c r="Q53">
        <v>1</v>
      </c>
      <c r="R53">
        <v>0.04</v>
      </c>
      <c r="S53">
        <v>7.8</v>
      </c>
      <c r="T53">
        <v>1.2</v>
      </c>
      <c r="U53">
        <v>1.5</v>
      </c>
      <c r="V53">
        <v>8</v>
      </c>
      <c r="W53">
        <v>6.5</v>
      </c>
      <c r="X53">
        <v>1.5</v>
      </c>
      <c r="Y53">
        <v>1.5</v>
      </c>
    </row>
    <row r="54" spans="1:25">
      <c r="A54" t="s">
        <v>264</v>
      </c>
      <c r="B54" t="s">
        <v>103</v>
      </c>
      <c r="C54" t="s">
        <v>265</v>
      </c>
      <c r="D54" t="s">
        <v>229</v>
      </c>
      <c r="E54">
        <v>33</v>
      </c>
      <c r="F54">
        <v>26</v>
      </c>
      <c r="G54">
        <v>1742</v>
      </c>
      <c r="H54">
        <f>G54/90</f>
        <v>19.355555555555554</v>
      </c>
      <c r="I54">
        <v>0</v>
      </c>
      <c r="J54">
        <f>I54/H54</f>
        <v>0</v>
      </c>
      <c r="K54">
        <v>0.2</v>
      </c>
      <c r="L54">
        <v>0.1</v>
      </c>
      <c r="M54">
        <v>0</v>
      </c>
      <c r="N54">
        <v>0.3</v>
      </c>
      <c r="O54">
        <v>0.2</v>
      </c>
      <c r="P54">
        <v>29.8</v>
      </c>
      <c r="Q54">
        <v>1</v>
      </c>
      <c r="R54">
        <v>0.2</v>
      </c>
      <c r="S54">
        <v>8.5</v>
      </c>
      <c r="T54">
        <v>2</v>
      </c>
      <c r="U54">
        <v>1.2</v>
      </c>
      <c r="V54">
        <v>15</v>
      </c>
      <c r="W54">
        <v>4.4000000000000004</v>
      </c>
      <c r="X54">
        <v>1.2</v>
      </c>
      <c r="Y54">
        <v>0.7</v>
      </c>
    </row>
    <row r="55" spans="1:25">
      <c r="A55" t="s">
        <v>266</v>
      </c>
      <c r="B55" t="s">
        <v>69</v>
      </c>
      <c r="C55" t="s">
        <v>49</v>
      </c>
      <c r="D55" t="s">
        <v>140</v>
      </c>
      <c r="E55">
        <v>22</v>
      </c>
      <c r="F55">
        <v>25</v>
      </c>
      <c r="G55">
        <v>1523</v>
      </c>
      <c r="H55">
        <f>G55/90</f>
        <v>16.922222222222221</v>
      </c>
      <c r="I55">
        <v>0</v>
      </c>
      <c r="J55">
        <f>I55/H55</f>
        <v>0</v>
      </c>
      <c r="K55">
        <v>0.8</v>
      </c>
      <c r="L55">
        <v>0.2</v>
      </c>
      <c r="M55">
        <v>1</v>
      </c>
      <c r="N55">
        <v>0.6</v>
      </c>
      <c r="O55">
        <v>0.5</v>
      </c>
      <c r="P55">
        <v>13.8</v>
      </c>
      <c r="Q55">
        <v>1.2</v>
      </c>
      <c r="R55">
        <v>0.2</v>
      </c>
      <c r="S55">
        <v>5.4</v>
      </c>
      <c r="T55">
        <v>1</v>
      </c>
      <c r="U55">
        <v>0.4</v>
      </c>
      <c r="V55">
        <v>6</v>
      </c>
      <c r="W55">
        <v>3.5</v>
      </c>
      <c r="X55">
        <v>0.4</v>
      </c>
      <c r="Y55">
        <v>1.2</v>
      </c>
    </row>
    <row r="56" spans="1:25">
      <c r="A56" t="s">
        <v>267</v>
      </c>
      <c r="B56" t="s">
        <v>56</v>
      </c>
      <c r="C56" t="s">
        <v>49</v>
      </c>
      <c r="D56" t="s">
        <v>268</v>
      </c>
      <c r="E56">
        <v>26</v>
      </c>
      <c r="F56">
        <v>26</v>
      </c>
      <c r="G56">
        <v>833</v>
      </c>
      <c r="H56">
        <f>G56/90</f>
        <v>9.2555555555555564</v>
      </c>
      <c r="I56">
        <v>0</v>
      </c>
      <c r="J56">
        <f>I56/H56</f>
        <v>0</v>
      </c>
      <c r="K56">
        <v>0.5</v>
      </c>
      <c r="L56">
        <v>0.2</v>
      </c>
      <c r="M56">
        <v>2</v>
      </c>
      <c r="N56">
        <v>1.2</v>
      </c>
      <c r="O56">
        <v>0.6</v>
      </c>
      <c r="P56">
        <v>10.8</v>
      </c>
      <c r="Q56">
        <v>0.8</v>
      </c>
      <c r="R56">
        <v>0.2</v>
      </c>
      <c r="S56">
        <v>1.5</v>
      </c>
      <c r="T56">
        <v>0.4</v>
      </c>
      <c r="U56">
        <v>0</v>
      </c>
      <c r="V56">
        <v>1</v>
      </c>
      <c r="W56">
        <v>2.4</v>
      </c>
      <c r="X56">
        <v>0</v>
      </c>
      <c r="Y56">
        <v>0.3</v>
      </c>
    </row>
    <row r="57" spans="1:25">
      <c r="A57" t="s">
        <v>269</v>
      </c>
      <c r="B57" t="s">
        <v>147</v>
      </c>
      <c r="C57" t="s">
        <v>49</v>
      </c>
      <c r="D57" t="s">
        <v>140</v>
      </c>
      <c r="E57">
        <v>23</v>
      </c>
      <c r="F57">
        <v>19</v>
      </c>
      <c r="G57">
        <v>1356</v>
      </c>
      <c r="H57">
        <f>G57/90</f>
        <v>15.066666666666666</v>
      </c>
      <c r="I57">
        <v>0</v>
      </c>
      <c r="J57">
        <f>I57/H57</f>
        <v>0</v>
      </c>
      <c r="K57">
        <v>0.7</v>
      </c>
      <c r="L57">
        <v>0.2</v>
      </c>
      <c r="M57">
        <v>2</v>
      </c>
      <c r="N57">
        <v>0.9</v>
      </c>
      <c r="O57">
        <v>0.6</v>
      </c>
      <c r="P57">
        <v>24.8</v>
      </c>
      <c r="Q57">
        <v>2.5</v>
      </c>
      <c r="R57">
        <v>0.2</v>
      </c>
      <c r="S57">
        <v>5.6</v>
      </c>
      <c r="T57">
        <v>2.5</v>
      </c>
      <c r="U57">
        <v>0.2</v>
      </c>
      <c r="V57">
        <v>11</v>
      </c>
      <c r="W57">
        <v>4.4000000000000004</v>
      </c>
      <c r="X57">
        <v>0.6</v>
      </c>
      <c r="Y57">
        <v>1.1000000000000001</v>
      </c>
    </row>
    <row r="58" spans="1:25">
      <c r="A58" t="s">
        <v>270</v>
      </c>
      <c r="B58" t="s">
        <v>83</v>
      </c>
      <c r="C58" t="s">
        <v>49</v>
      </c>
      <c r="D58" t="s">
        <v>89</v>
      </c>
      <c r="E58">
        <v>32</v>
      </c>
      <c r="F58">
        <v>28</v>
      </c>
      <c r="G58">
        <v>1914</v>
      </c>
      <c r="H58">
        <f>G58/90</f>
        <v>21.266666666666666</v>
      </c>
      <c r="I58">
        <v>0</v>
      </c>
      <c r="J58">
        <f>I58/H58</f>
        <v>0</v>
      </c>
      <c r="K58">
        <v>7.0000000000000007E-2</v>
      </c>
      <c r="L58">
        <v>0</v>
      </c>
      <c r="M58">
        <v>0</v>
      </c>
      <c r="N58">
        <v>0.2</v>
      </c>
      <c r="O58">
        <v>0.5</v>
      </c>
      <c r="P58">
        <v>22.5</v>
      </c>
      <c r="Q58">
        <v>2</v>
      </c>
      <c r="R58">
        <v>7.0000000000000007E-2</v>
      </c>
      <c r="S58">
        <v>4.0999999999999996</v>
      </c>
      <c r="T58">
        <v>1.4</v>
      </c>
      <c r="U58">
        <v>0.6</v>
      </c>
      <c r="V58">
        <v>11</v>
      </c>
      <c r="W58">
        <v>2.8</v>
      </c>
      <c r="X58">
        <v>0.5</v>
      </c>
      <c r="Y58">
        <v>1</v>
      </c>
    </row>
    <row r="59" spans="1:25">
      <c r="A59" t="s">
        <v>271</v>
      </c>
      <c r="B59" t="s">
        <v>69</v>
      </c>
      <c r="C59" t="s">
        <v>49</v>
      </c>
      <c r="D59" t="s">
        <v>89</v>
      </c>
      <c r="E59">
        <v>32</v>
      </c>
      <c r="F59">
        <v>30</v>
      </c>
      <c r="G59">
        <v>2691</v>
      </c>
      <c r="H59">
        <f>G59/90</f>
        <v>29.9</v>
      </c>
      <c r="I59">
        <v>0</v>
      </c>
      <c r="J59">
        <f>I59/H59</f>
        <v>0</v>
      </c>
      <c r="K59">
        <v>0.3</v>
      </c>
      <c r="L59">
        <v>7.0000000000000007E-2</v>
      </c>
      <c r="M59">
        <v>0</v>
      </c>
      <c r="N59">
        <v>0.1</v>
      </c>
      <c r="O59">
        <v>0.4</v>
      </c>
      <c r="P59">
        <v>16</v>
      </c>
      <c r="Q59">
        <v>2.1</v>
      </c>
      <c r="R59">
        <v>7.0000000000000007E-2</v>
      </c>
      <c r="S59">
        <v>7.6</v>
      </c>
      <c r="T59">
        <v>1.5</v>
      </c>
      <c r="U59">
        <v>1.2</v>
      </c>
      <c r="V59">
        <v>12</v>
      </c>
      <c r="W59">
        <v>3.8</v>
      </c>
      <c r="X59">
        <v>1.2</v>
      </c>
      <c r="Y59">
        <v>1.3</v>
      </c>
    </row>
    <row r="60" spans="1:25">
      <c r="A60" t="s">
        <v>272</v>
      </c>
      <c r="B60" t="s">
        <v>103</v>
      </c>
      <c r="C60" t="s">
        <v>49</v>
      </c>
      <c r="D60" t="s">
        <v>89</v>
      </c>
      <c r="E60">
        <v>21</v>
      </c>
      <c r="F60">
        <v>19</v>
      </c>
      <c r="G60">
        <v>1150</v>
      </c>
      <c r="H60">
        <f>G60/90</f>
        <v>12.777777777777779</v>
      </c>
      <c r="I60">
        <v>0</v>
      </c>
      <c r="J60">
        <f>I60/H60</f>
        <v>0</v>
      </c>
      <c r="K60">
        <v>0.4</v>
      </c>
      <c r="L60">
        <v>0.05</v>
      </c>
      <c r="M60">
        <v>0</v>
      </c>
      <c r="N60">
        <v>0.05</v>
      </c>
      <c r="O60">
        <v>0.1</v>
      </c>
      <c r="P60">
        <v>17.7</v>
      </c>
      <c r="Q60">
        <v>0.8</v>
      </c>
      <c r="R60">
        <v>0</v>
      </c>
      <c r="S60">
        <v>6.4</v>
      </c>
      <c r="T60">
        <v>1.2</v>
      </c>
      <c r="U60">
        <v>0.6</v>
      </c>
      <c r="V60">
        <v>7</v>
      </c>
      <c r="W60">
        <v>3.6</v>
      </c>
      <c r="X60">
        <v>1</v>
      </c>
      <c r="Y60">
        <v>0.7</v>
      </c>
    </row>
    <row r="61" spans="1:25">
      <c r="A61" t="s">
        <v>273</v>
      </c>
      <c r="B61" t="s">
        <v>52</v>
      </c>
      <c r="C61" t="s">
        <v>49</v>
      </c>
      <c r="D61" t="s">
        <v>89</v>
      </c>
      <c r="E61">
        <v>26</v>
      </c>
      <c r="F61">
        <v>20</v>
      </c>
      <c r="G61">
        <v>581</v>
      </c>
      <c r="H61">
        <f>G61/90</f>
        <v>6.4555555555555557</v>
      </c>
      <c r="I61">
        <v>0</v>
      </c>
      <c r="J61">
        <f>I61/H61</f>
        <v>0</v>
      </c>
      <c r="K61">
        <v>0.5</v>
      </c>
      <c r="L61">
        <v>0.2</v>
      </c>
      <c r="M61">
        <v>1</v>
      </c>
      <c r="N61">
        <v>0.05</v>
      </c>
      <c r="O61">
        <v>0.4</v>
      </c>
      <c r="P61">
        <v>12.1</v>
      </c>
      <c r="Q61">
        <v>0.9</v>
      </c>
      <c r="R61">
        <v>0</v>
      </c>
      <c r="S61">
        <v>2.8</v>
      </c>
      <c r="T61">
        <v>1.2</v>
      </c>
      <c r="U61">
        <v>0.3</v>
      </c>
      <c r="V61">
        <v>2</v>
      </c>
      <c r="W61">
        <v>1.4</v>
      </c>
      <c r="X61">
        <v>0.2</v>
      </c>
      <c r="Y61">
        <v>0.6</v>
      </c>
    </row>
    <row r="62" spans="1:25">
      <c r="A62" t="s">
        <v>274</v>
      </c>
      <c r="B62" t="s">
        <v>83</v>
      </c>
      <c r="C62" t="s">
        <v>49</v>
      </c>
      <c r="D62" t="s">
        <v>140</v>
      </c>
      <c r="E62">
        <v>29</v>
      </c>
      <c r="F62">
        <v>22</v>
      </c>
      <c r="G62">
        <v>1257</v>
      </c>
      <c r="H62">
        <f>G62/90</f>
        <v>13.966666666666667</v>
      </c>
      <c r="I62">
        <v>0</v>
      </c>
      <c r="J62">
        <f>I62/H62</f>
        <v>0</v>
      </c>
      <c r="K62">
        <v>0.2</v>
      </c>
      <c r="L62">
        <v>0.09</v>
      </c>
      <c r="M62">
        <v>0</v>
      </c>
      <c r="N62">
        <v>0.2</v>
      </c>
      <c r="O62">
        <v>0.3</v>
      </c>
      <c r="P62">
        <v>23.3</v>
      </c>
      <c r="Q62">
        <v>1.6</v>
      </c>
      <c r="R62">
        <v>0.2</v>
      </c>
      <c r="S62">
        <v>3.8</v>
      </c>
      <c r="T62">
        <v>1.1000000000000001</v>
      </c>
      <c r="U62">
        <v>0.3</v>
      </c>
      <c r="V62">
        <v>6</v>
      </c>
      <c r="W62">
        <v>1.4</v>
      </c>
      <c r="X62">
        <v>0.1</v>
      </c>
      <c r="Y62">
        <v>0.6</v>
      </c>
    </row>
    <row r="63" spans="1:25">
      <c r="A63" t="s">
        <v>275</v>
      </c>
      <c r="B63" t="s">
        <v>73</v>
      </c>
      <c r="C63" t="s">
        <v>49</v>
      </c>
      <c r="D63" t="s">
        <v>89</v>
      </c>
      <c r="E63">
        <v>27</v>
      </c>
      <c r="F63">
        <v>30</v>
      </c>
      <c r="G63">
        <v>2318</v>
      </c>
      <c r="H63">
        <f>G63/90</f>
        <v>25.755555555555556</v>
      </c>
      <c r="I63">
        <v>0</v>
      </c>
      <c r="J63">
        <f>I63/H63</f>
        <v>0</v>
      </c>
      <c r="K63">
        <v>0.4</v>
      </c>
      <c r="L63">
        <v>0.1</v>
      </c>
      <c r="M63">
        <v>1</v>
      </c>
      <c r="N63">
        <v>0.6</v>
      </c>
      <c r="O63">
        <v>0.4</v>
      </c>
      <c r="P63">
        <v>19.399999999999999</v>
      </c>
      <c r="Q63">
        <v>1.8</v>
      </c>
      <c r="R63">
        <v>0.2</v>
      </c>
      <c r="S63">
        <v>7.7</v>
      </c>
      <c r="T63">
        <v>2.2000000000000002</v>
      </c>
      <c r="U63">
        <v>1.5</v>
      </c>
      <c r="V63">
        <v>14</v>
      </c>
      <c r="W63">
        <v>4.5</v>
      </c>
      <c r="X63">
        <v>0.6</v>
      </c>
      <c r="Y63">
        <v>1.4</v>
      </c>
    </row>
    <row r="64" spans="1:25">
      <c r="A64" t="s">
        <v>276</v>
      </c>
      <c r="B64" t="s">
        <v>73</v>
      </c>
      <c r="C64" t="s">
        <v>77</v>
      </c>
      <c r="D64" t="s">
        <v>89</v>
      </c>
      <c r="E64">
        <v>28</v>
      </c>
      <c r="F64">
        <v>30</v>
      </c>
      <c r="G64">
        <v>2700</v>
      </c>
      <c r="H64">
        <f>G64/90</f>
        <v>30</v>
      </c>
      <c r="I64">
        <v>0</v>
      </c>
      <c r="J64">
        <f>I64/H64</f>
        <v>0</v>
      </c>
      <c r="K64">
        <v>0.8</v>
      </c>
      <c r="L64">
        <v>7.0000000000000007E-2</v>
      </c>
      <c r="M64">
        <v>1</v>
      </c>
      <c r="N64">
        <v>0.4</v>
      </c>
      <c r="O64">
        <v>0.5</v>
      </c>
      <c r="P64">
        <v>27.1</v>
      </c>
      <c r="Q64">
        <v>2.2000000000000002</v>
      </c>
      <c r="R64">
        <v>0.2</v>
      </c>
      <c r="S64">
        <v>7.4</v>
      </c>
      <c r="T64">
        <v>2.2000000000000002</v>
      </c>
      <c r="U64">
        <v>1.4</v>
      </c>
      <c r="V64">
        <v>13</v>
      </c>
      <c r="W64">
        <v>5.3</v>
      </c>
      <c r="X64">
        <v>1.2</v>
      </c>
      <c r="Y64">
        <v>2.2000000000000002</v>
      </c>
    </row>
    <row r="65" spans="1:25">
      <c r="A65" t="s">
        <v>277</v>
      </c>
      <c r="B65" t="s">
        <v>54</v>
      </c>
      <c r="C65" t="s">
        <v>49</v>
      </c>
      <c r="D65" t="s">
        <v>89</v>
      </c>
      <c r="E65">
        <v>28</v>
      </c>
      <c r="F65">
        <v>22</v>
      </c>
      <c r="G65">
        <v>1299</v>
      </c>
      <c r="H65">
        <f>G65/90</f>
        <v>14.433333333333334</v>
      </c>
      <c r="I65">
        <v>0</v>
      </c>
      <c r="J65">
        <f>I65/H65</f>
        <v>0</v>
      </c>
      <c r="K65">
        <v>0.6</v>
      </c>
      <c r="L65">
        <v>0.09</v>
      </c>
      <c r="M65">
        <v>0</v>
      </c>
      <c r="N65">
        <v>0.6</v>
      </c>
      <c r="O65">
        <v>0.3</v>
      </c>
      <c r="P65">
        <v>15.9</v>
      </c>
      <c r="Q65">
        <v>1.3</v>
      </c>
      <c r="R65">
        <v>0.09</v>
      </c>
      <c r="S65">
        <v>4.5999999999999996</v>
      </c>
      <c r="T65">
        <v>2</v>
      </c>
      <c r="U65">
        <v>1.4</v>
      </c>
      <c r="V65">
        <v>12</v>
      </c>
      <c r="W65">
        <v>4.4000000000000004</v>
      </c>
      <c r="X65">
        <v>1</v>
      </c>
      <c r="Y65">
        <v>1.2</v>
      </c>
    </row>
    <row r="66" spans="1:25">
      <c r="A66" t="s">
        <v>278</v>
      </c>
      <c r="B66" t="s">
        <v>64</v>
      </c>
      <c r="C66" t="s">
        <v>49</v>
      </c>
      <c r="D66" t="s">
        <v>140</v>
      </c>
      <c r="E66">
        <v>25</v>
      </c>
      <c r="F66">
        <v>21</v>
      </c>
      <c r="G66">
        <v>959</v>
      </c>
      <c r="H66">
        <f>G66/90</f>
        <v>10.655555555555555</v>
      </c>
      <c r="I66">
        <v>0</v>
      </c>
      <c r="J66">
        <f>I66/H66</f>
        <v>0</v>
      </c>
      <c r="K66">
        <v>0.2</v>
      </c>
      <c r="L66">
        <v>0.05</v>
      </c>
      <c r="M66">
        <v>0</v>
      </c>
      <c r="N66">
        <v>0.9</v>
      </c>
      <c r="O66">
        <v>0.3</v>
      </c>
      <c r="P66">
        <v>13.9</v>
      </c>
      <c r="Q66">
        <v>0.7</v>
      </c>
      <c r="R66">
        <v>0</v>
      </c>
      <c r="S66">
        <v>3.7</v>
      </c>
      <c r="T66">
        <v>1</v>
      </c>
      <c r="U66">
        <v>0.2</v>
      </c>
      <c r="V66">
        <v>3</v>
      </c>
      <c r="W66">
        <v>3.3</v>
      </c>
      <c r="X66">
        <v>0.1</v>
      </c>
      <c r="Y66">
        <v>0.6</v>
      </c>
    </row>
    <row r="67" spans="1:25">
      <c r="A67" t="s">
        <v>279</v>
      </c>
      <c r="B67" t="s">
        <v>64</v>
      </c>
      <c r="C67" t="s">
        <v>49</v>
      </c>
      <c r="D67" t="s">
        <v>89</v>
      </c>
      <c r="E67">
        <v>31</v>
      </c>
      <c r="F67">
        <v>23</v>
      </c>
      <c r="G67">
        <v>1897</v>
      </c>
      <c r="H67">
        <f>G67/90</f>
        <v>21.077777777777779</v>
      </c>
      <c r="I67">
        <v>0</v>
      </c>
      <c r="J67">
        <f>I67/H67</f>
        <v>0</v>
      </c>
      <c r="K67">
        <v>0.7</v>
      </c>
      <c r="L67">
        <v>0.3</v>
      </c>
      <c r="M67">
        <v>0</v>
      </c>
      <c r="N67">
        <v>0.4</v>
      </c>
      <c r="O67">
        <v>0.09</v>
      </c>
      <c r="P67">
        <v>28.7</v>
      </c>
      <c r="Q67">
        <v>3.1</v>
      </c>
      <c r="R67">
        <v>0.04</v>
      </c>
      <c r="S67">
        <v>5.9</v>
      </c>
      <c r="T67">
        <v>1.3</v>
      </c>
      <c r="U67">
        <v>1.3</v>
      </c>
      <c r="V67">
        <v>12</v>
      </c>
      <c r="W67">
        <v>3.6</v>
      </c>
      <c r="X67">
        <v>1.3</v>
      </c>
      <c r="Y67">
        <v>1</v>
      </c>
    </row>
    <row r="68" spans="1:25">
      <c r="A68" t="s">
        <v>280</v>
      </c>
      <c r="B68" t="s">
        <v>52</v>
      </c>
      <c r="C68" t="s">
        <v>49</v>
      </c>
      <c r="D68" t="s">
        <v>281</v>
      </c>
      <c r="E68">
        <v>24</v>
      </c>
      <c r="F68">
        <v>27</v>
      </c>
      <c r="G68">
        <v>2032</v>
      </c>
      <c r="H68">
        <f>G68/90</f>
        <v>22.577777777777779</v>
      </c>
      <c r="I68">
        <v>0</v>
      </c>
      <c r="J68">
        <f>I68/H68</f>
        <v>0</v>
      </c>
      <c r="K68">
        <v>0.4</v>
      </c>
      <c r="L68">
        <v>0.2</v>
      </c>
      <c r="M68">
        <v>1</v>
      </c>
      <c r="N68">
        <v>0.8</v>
      </c>
      <c r="O68">
        <v>0.5</v>
      </c>
      <c r="P68">
        <v>22.7</v>
      </c>
      <c r="Q68">
        <v>1.3</v>
      </c>
      <c r="R68">
        <v>1</v>
      </c>
      <c r="S68">
        <v>5</v>
      </c>
      <c r="T68">
        <v>2.5</v>
      </c>
      <c r="U68">
        <v>1.1000000000000001</v>
      </c>
      <c r="V68">
        <v>7</v>
      </c>
      <c r="W68">
        <v>4</v>
      </c>
      <c r="X68">
        <v>0.5</v>
      </c>
      <c r="Y68">
        <v>1</v>
      </c>
    </row>
    <row r="69" spans="1:25">
      <c r="A69" t="s">
        <v>282</v>
      </c>
      <c r="B69" t="s">
        <v>158</v>
      </c>
      <c r="C69" t="s">
        <v>49</v>
      </c>
      <c r="D69" t="s">
        <v>140</v>
      </c>
      <c r="E69">
        <v>26</v>
      </c>
      <c r="F69">
        <v>17</v>
      </c>
      <c r="G69">
        <v>821</v>
      </c>
      <c r="H69">
        <f>G69/90</f>
        <v>9.1222222222222218</v>
      </c>
      <c r="I69">
        <v>0</v>
      </c>
      <c r="J69">
        <f>I69/H69</f>
        <v>0</v>
      </c>
      <c r="K69">
        <v>0.5</v>
      </c>
      <c r="L69">
        <v>0.06</v>
      </c>
      <c r="M69">
        <v>0</v>
      </c>
      <c r="N69">
        <v>0.2</v>
      </c>
      <c r="O69">
        <v>0.06</v>
      </c>
      <c r="P69">
        <v>17.7</v>
      </c>
      <c r="Q69">
        <v>1.6</v>
      </c>
      <c r="R69">
        <v>0.06</v>
      </c>
      <c r="S69">
        <v>2.8</v>
      </c>
      <c r="T69">
        <v>0.7</v>
      </c>
      <c r="U69">
        <v>0.5</v>
      </c>
      <c r="V69">
        <v>4</v>
      </c>
      <c r="W69">
        <v>1.3</v>
      </c>
      <c r="X69">
        <v>0.3</v>
      </c>
      <c r="Y69">
        <v>0.8</v>
      </c>
    </row>
    <row r="70" spans="1:25">
      <c r="A70" t="s">
        <v>283</v>
      </c>
      <c r="B70" t="s">
        <v>62</v>
      </c>
      <c r="C70" t="s">
        <v>87</v>
      </c>
      <c r="D70" t="s">
        <v>140</v>
      </c>
      <c r="E70">
        <v>29</v>
      </c>
      <c r="F70">
        <v>22</v>
      </c>
      <c r="G70">
        <v>1531</v>
      </c>
      <c r="H70">
        <f>G70/90</f>
        <v>17.011111111111113</v>
      </c>
      <c r="I70">
        <v>0</v>
      </c>
      <c r="J70">
        <f>I70/H70</f>
        <v>0</v>
      </c>
      <c r="K70">
        <v>0.5</v>
      </c>
      <c r="L70">
        <v>0.09</v>
      </c>
      <c r="M70">
        <v>0</v>
      </c>
      <c r="N70">
        <v>0.2</v>
      </c>
      <c r="O70">
        <v>0.5</v>
      </c>
      <c r="P70">
        <v>22.2</v>
      </c>
      <c r="Q70">
        <v>0.7</v>
      </c>
      <c r="R70">
        <v>0.05</v>
      </c>
      <c r="S70">
        <v>4.7</v>
      </c>
      <c r="T70">
        <v>1.4</v>
      </c>
      <c r="U70">
        <v>0.7</v>
      </c>
      <c r="V70">
        <v>7</v>
      </c>
      <c r="W70">
        <v>3.4</v>
      </c>
      <c r="X70">
        <v>1</v>
      </c>
      <c r="Y70">
        <v>1</v>
      </c>
    </row>
    <row r="71" spans="1:25">
      <c r="A71" t="s">
        <v>284</v>
      </c>
      <c r="B71" t="s">
        <v>54</v>
      </c>
      <c r="C71" t="s">
        <v>49</v>
      </c>
      <c r="D71" t="s">
        <v>89</v>
      </c>
      <c r="E71">
        <v>30</v>
      </c>
      <c r="F71">
        <v>25</v>
      </c>
      <c r="G71">
        <v>1783</v>
      </c>
      <c r="H71">
        <f>G71/90</f>
        <v>19.81111111111111</v>
      </c>
      <c r="I71">
        <v>0</v>
      </c>
      <c r="J71">
        <f>I71/H71</f>
        <v>0</v>
      </c>
      <c r="K71">
        <v>0.9</v>
      </c>
      <c r="L71">
        <v>0.2</v>
      </c>
      <c r="M71">
        <v>0</v>
      </c>
      <c r="N71">
        <v>0.4</v>
      </c>
      <c r="O71">
        <v>0.2</v>
      </c>
      <c r="P71">
        <v>16.600000000000001</v>
      </c>
      <c r="Q71">
        <v>0.8</v>
      </c>
      <c r="R71">
        <v>0.2</v>
      </c>
      <c r="S71">
        <v>3.2</v>
      </c>
      <c r="T71">
        <v>0.8</v>
      </c>
      <c r="U71">
        <v>0.3</v>
      </c>
      <c r="V71">
        <v>8</v>
      </c>
      <c r="W71">
        <v>2.8</v>
      </c>
      <c r="X71">
        <v>0.4</v>
      </c>
      <c r="Y71">
        <v>0.8</v>
      </c>
    </row>
    <row r="72" spans="1:25">
      <c r="A72" t="s">
        <v>285</v>
      </c>
      <c r="B72" t="s">
        <v>48</v>
      </c>
      <c r="C72" t="s">
        <v>154</v>
      </c>
      <c r="D72" t="s">
        <v>286</v>
      </c>
      <c r="E72">
        <v>30</v>
      </c>
      <c r="F72">
        <v>28</v>
      </c>
      <c r="G72">
        <v>1868</v>
      </c>
      <c r="H72">
        <f>G72/90</f>
        <v>20.755555555555556</v>
      </c>
      <c r="I72">
        <v>0</v>
      </c>
      <c r="J72">
        <f>I72/H72</f>
        <v>0</v>
      </c>
      <c r="K72">
        <v>0.3</v>
      </c>
      <c r="L72">
        <v>0.1</v>
      </c>
      <c r="M72">
        <v>1</v>
      </c>
      <c r="N72">
        <v>0.6</v>
      </c>
      <c r="O72">
        <v>0.1</v>
      </c>
      <c r="P72">
        <v>20.6</v>
      </c>
      <c r="Q72">
        <v>0.8</v>
      </c>
      <c r="R72">
        <v>0.1</v>
      </c>
      <c r="S72">
        <v>4.8</v>
      </c>
      <c r="T72">
        <v>1.1000000000000001</v>
      </c>
      <c r="U72">
        <v>0.7</v>
      </c>
      <c r="V72">
        <v>12</v>
      </c>
      <c r="W72">
        <v>3.1</v>
      </c>
      <c r="X72">
        <v>0.5</v>
      </c>
      <c r="Y72">
        <v>1.4</v>
      </c>
    </row>
    <row r="73" spans="1:25">
      <c r="A73" t="s">
        <v>287</v>
      </c>
      <c r="B73" t="s">
        <v>54</v>
      </c>
      <c r="C73" t="s">
        <v>49</v>
      </c>
      <c r="D73" t="s">
        <v>89</v>
      </c>
      <c r="E73">
        <v>28</v>
      </c>
      <c r="F73">
        <v>19</v>
      </c>
      <c r="G73">
        <v>1269</v>
      </c>
      <c r="H73">
        <f>G73/90</f>
        <v>14.1</v>
      </c>
      <c r="I73">
        <v>0</v>
      </c>
      <c r="J73">
        <f>I73/H73</f>
        <v>0</v>
      </c>
      <c r="K73">
        <v>0.2</v>
      </c>
      <c r="L73">
        <v>0</v>
      </c>
      <c r="M73">
        <v>2</v>
      </c>
      <c r="N73">
        <v>0.5</v>
      </c>
      <c r="O73">
        <v>0.3</v>
      </c>
      <c r="P73">
        <v>17.399999999999999</v>
      </c>
      <c r="Q73">
        <v>1.4</v>
      </c>
      <c r="R73">
        <v>0.2</v>
      </c>
      <c r="S73">
        <v>5.0999999999999996</v>
      </c>
      <c r="T73">
        <v>1.4</v>
      </c>
      <c r="U73">
        <v>0.9</v>
      </c>
      <c r="V73">
        <v>4</v>
      </c>
      <c r="W73">
        <v>3.4</v>
      </c>
      <c r="X73">
        <v>0.5</v>
      </c>
      <c r="Y73">
        <v>1.4</v>
      </c>
    </row>
    <row r="74" spans="1:25">
      <c r="A74" t="s">
        <v>288</v>
      </c>
      <c r="B74" t="s">
        <v>226</v>
      </c>
      <c r="C74" t="s">
        <v>65</v>
      </c>
      <c r="D74" t="s">
        <v>140</v>
      </c>
      <c r="E74">
        <v>32</v>
      </c>
      <c r="F74">
        <v>24</v>
      </c>
      <c r="G74">
        <v>2160</v>
      </c>
      <c r="H74">
        <f>G74/90</f>
        <v>24</v>
      </c>
      <c r="I74">
        <v>0</v>
      </c>
      <c r="J74">
        <f>I74/H74</f>
        <v>0</v>
      </c>
      <c r="K74">
        <v>0.3</v>
      </c>
      <c r="L74">
        <v>0.04</v>
      </c>
      <c r="M74">
        <v>1</v>
      </c>
      <c r="N74">
        <v>1.1000000000000001</v>
      </c>
      <c r="O74">
        <v>0.8</v>
      </c>
      <c r="P74">
        <v>24.5</v>
      </c>
      <c r="Q74">
        <v>0.6</v>
      </c>
      <c r="R74">
        <v>0.2</v>
      </c>
      <c r="S74">
        <v>6.3</v>
      </c>
      <c r="T74">
        <v>1.5</v>
      </c>
      <c r="U74">
        <v>0.4</v>
      </c>
      <c r="V74">
        <v>13</v>
      </c>
      <c r="W74">
        <v>6.3</v>
      </c>
      <c r="X74">
        <v>1.3</v>
      </c>
      <c r="Y74">
        <v>1.2</v>
      </c>
    </row>
    <row r="75" spans="1:25">
      <c r="A75" t="s">
        <v>289</v>
      </c>
      <c r="B75" t="s">
        <v>73</v>
      </c>
      <c r="C75" t="s">
        <v>49</v>
      </c>
      <c r="D75" t="s">
        <v>140</v>
      </c>
      <c r="E75">
        <v>28</v>
      </c>
      <c r="F75">
        <v>17</v>
      </c>
      <c r="G75">
        <v>769</v>
      </c>
      <c r="H75">
        <f>G75/90</f>
        <v>8.5444444444444443</v>
      </c>
      <c r="I75">
        <v>0</v>
      </c>
      <c r="J75">
        <f>I75/H75</f>
        <v>0</v>
      </c>
      <c r="K75">
        <v>0.5</v>
      </c>
      <c r="L75">
        <v>0.06</v>
      </c>
      <c r="M75">
        <v>0</v>
      </c>
      <c r="N75">
        <v>0.5</v>
      </c>
      <c r="O75">
        <v>0.2</v>
      </c>
      <c r="P75">
        <v>7.8</v>
      </c>
      <c r="Q75">
        <v>0.6</v>
      </c>
      <c r="R75">
        <v>0.1</v>
      </c>
      <c r="S75">
        <v>2.8</v>
      </c>
      <c r="T75">
        <v>0.8</v>
      </c>
      <c r="U75">
        <v>0.5</v>
      </c>
      <c r="V75">
        <v>2</v>
      </c>
      <c r="W75">
        <v>2</v>
      </c>
      <c r="X75">
        <v>0.2</v>
      </c>
      <c r="Y75">
        <v>1.2</v>
      </c>
    </row>
    <row r="76" spans="1:25">
      <c r="A76" t="s">
        <v>290</v>
      </c>
      <c r="B76" t="s">
        <v>64</v>
      </c>
      <c r="C76" t="s">
        <v>49</v>
      </c>
      <c r="D76" t="s">
        <v>291</v>
      </c>
      <c r="E76">
        <v>21</v>
      </c>
      <c r="F76">
        <v>21</v>
      </c>
      <c r="G76">
        <v>926</v>
      </c>
      <c r="H76">
        <f>G76/90</f>
        <v>10.28888888888889</v>
      </c>
      <c r="I76">
        <v>0</v>
      </c>
      <c r="J76">
        <f>I76/H76</f>
        <v>0</v>
      </c>
      <c r="K76">
        <v>0.1</v>
      </c>
      <c r="L76">
        <v>0</v>
      </c>
      <c r="M76">
        <v>0</v>
      </c>
      <c r="N76">
        <v>0.4</v>
      </c>
      <c r="O76">
        <v>0.5</v>
      </c>
      <c r="P76">
        <v>8.9</v>
      </c>
      <c r="Q76">
        <v>0.9</v>
      </c>
      <c r="R76">
        <v>0.7</v>
      </c>
      <c r="S76">
        <v>3.9</v>
      </c>
      <c r="T76">
        <v>1.5</v>
      </c>
      <c r="U76">
        <v>1.2</v>
      </c>
      <c r="V76">
        <v>2</v>
      </c>
      <c r="W76">
        <v>2.9</v>
      </c>
      <c r="X76">
        <v>0.7</v>
      </c>
      <c r="Y76">
        <v>0.7</v>
      </c>
    </row>
    <row r="77" spans="1:25">
      <c r="A77" t="s">
        <v>292</v>
      </c>
      <c r="B77" t="s">
        <v>73</v>
      </c>
      <c r="C77" t="s">
        <v>49</v>
      </c>
      <c r="D77" t="s">
        <v>89</v>
      </c>
      <c r="E77">
        <v>26</v>
      </c>
      <c r="F77">
        <v>18</v>
      </c>
      <c r="G77">
        <v>386</v>
      </c>
      <c r="H77">
        <f>G77/90</f>
        <v>4.2888888888888888</v>
      </c>
      <c r="I77">
        <v>0</v>
      </c>
      <c r="J77">
        <f>I77/H77</f>
        <v>0</v>
      </c>
      <c r="K77">
        <v>0.2</v>
      </c>
      <c r="L77">
        <v>0.06</v>
      </c>
      <c r="M77">
        <v>0</v>
      </c>
      <c r="N77">
        <v>0.2</v>
      </c>
      <c r="O77">
        <v>0</v>
      </c>
      <c r="P77">
        <v>5.3</v>
      </c>
      <c r="Q77">
        <v>0.9</v>
      </c>
      <c r="R77">
        <v>0.06</v>
      </c>
      <c r="S77">
        <v>2.2000000000000002</v>
      </c>
      <c r="T77">
        <v>0.5</v>
      </c>
      <c r="U77">
        <v>0.2</v>
      </c>
      <c r="V77">
        <v>1</v>
      </c>
      <c r="W77">
        <v>1.7</v>
      </c>
      <c r="X77">
        <v>0.3</v>
      </c>
      <c r="Y77">
        <v>0.9</v>
      </c>
    </row>
    <row r="78" spans="1:25">
      <c r="A78" t="s">
        <v>293</v>
      </c>
      <c r="B78" t="s">
        <v>55</v>
      </c>
      <c r="C78" t="s">
        <v>49</v>
      </c>
      <c r="D78" t="s">
        <v>140</v>
      </c>
      <c r="E78">
        <v>31</v>
      </c>
      <c r="F78">
        <v>24</v>
      </c>
      <c r="G78">
        <v>1057</v>
      </c>
      <c r="H78">
        <f>G78/90</f>
        <v>11.744444444444444</v>
      </c>
      <c r="I78">
        <v>0</v>
      </c>
      <c r="J78">
        <f>I78/H78</f>
        <v>0</v>
      </c>
      <c r="K78">
        <v>0.1</v>
      </c>
      <c r="L78">
        <v>0</v>
      </c>
      <c r="M78">
        <v>0</v>
      </c>
      <c r="N78">
        <v>0.6</v>
      </c>
      <c r="O78">
        <v>0.1</v>
      </c>
      <c r="P78">
        <v>12.2</v>
      </c>
      <c r="Q78">
        <v>0.8</v>
      </c>
      <c r="R78">
        <v>0.08</v>
      </c>
      <c r="S78">
        <v>3.9</v>
      </c>
      <c r="T78">
        <v>0.9</v>
      </c>
      <c r="U78">
        <v>0.2</v>
      </c>
      <c r="V78">
        <v>2</v>
      </c>
      <c r="W78">
        <v>3.1</v>
      </c>
      <c r="X78">
        <v>0.4</v>
      </c>
      <c r="Y78">
        <v>0.6</v>
      </c>
    </row>
    <row r="79" spans="1:25">
      <c r="A79" t="s">
        <v>294</v>
      </c>
      <c r="B79" t="s">
        <v>58</v>
      </c>
      <c r="C79" t="s">
        <v>49</v>
      </c>
      <c r="D79" t="s">
        <v>89</v>
      </c>
      <c r="E79">
        <v>26</v>
      </c>
      <c r="F79">
        <v>18</v>
      </c>
      <c r="G79">
        <v>1207</v>
      </c>
      <c r="H79">
        <f>G79/90</f>
        <v>13.411111111111111</v>
      </c>
      <c r="I79">
        <v>0</v>
      </c>
      <c r="J79">
        <f>I79/H79</f>
        <v>0</v>
      </c>
      <c r="K79">
        <v>0.2</v>
      </c>
      <c r="L79">
        <v>0.06</v>
      </c>
      <c r="M79">
        <v>0</v>
      </c>
      <c r="N79">
        <v>0.3</v>
      </c>
      <c r="O79">
        <v>0.1</v>
      </c>
      <c r="P79">
        <v>22</v>
      </c>
      <c r="Q79">
        <v>0.9</v>
      </c>
      <c r="R79">
        <v>0.06</v>
      </c>
      <c r="S79">
        <v>5.0999999999999996</v>
      </c>
      <c r="T79">
        <v>1.4</v>
      </c>
      <c r="U79">
        <v>0.6</v>
      </c>
      <c r="V79">
        <v>7</v>
      </c>
      <c r="W79">
        <v>3.1</v>
      </c>
      <c r="X79">
        <v>0.3</v>
      </c>
      <c r="Y79">
        <v>1.1000000000000001</v>
      </c>
    </row>
    <row r="80" spans="1:25">
      <c r="A80" t="s">
        <v>295</v>
      </c>
      <c r="B80" t="s">
        <v>48</v>
      </c>
      <c r="C80" t="s">
        <v>49</v>
      </c>
      <c r="D80" t="s">
        <v>140</v>
      </c>
      <c r="E80">
        <v>22</v>
      </c>
      <c r="F80">
        <v>17</v>
      </c>
      <c r="G80">
        <v>826</v>
      </c>
      <c r="H80">
        <f>G80/90</f>
        <v>9.1777777777777771</v>
      </c>
      <c r="I80">
        <v>0</v>
      </c>
      <c r="J80">
        <f>I80/H80</f>
        <v>0</v>
      </c>
      <c r="K80">
        <v>0.1</v>
      </c>
      <c r="L80">
        <v>0.06</v>
      </c>
      <c r="M80">
        <v>1</v>
      </c>
      <c r="N80">
        <v>0.1</v>
      </c>
      <c r="O80">
        <v>0.7</v>
      </c>
      <c r="P80">
        <v>10.7</v>
      </c>
      <c r="Q80">
        <v>0.5</v>
      </c>
      <c r="R80">
        <v>0.4</v>
      </c>
      <c r="S80">
        <v>4.5</v>
      </c>
      <c r="T80">
        <v>1.5</v>
      </c>
      <c r="U80">
        <v>0.4</v>
      </c>
      <c r="V80">
        <v>5</v>
      </c>
      <c r="W80">
        <v>2.6</v>
      </c>
      <c r="X80">
        <v>0.2</v>
      </c>
      <c r="Y80">
        <v>0.7</v>
      </c>
    </row>
    <row r="81" spans="1:25">
      <c r="A81" t="s">
        <v>296</v>
      </c>
      <c r="B81" t="s">
        <v>147</v>
      </c>
      <c r="C81" t="s">
        <v>49</v>
      </c>
      <c r="D81" t="s">
        <v>140</v>
      </c>
      <c r="E81">
        <v>25</v>
      </c>
      <c r="F81">
        <v>23</v>
      </c>
      <c r="G81">
        <v>925</v>
      </c>
      <c r="H81">
        <f>G81/90</f>
        <v>10.277777777777779</v>
      </c>
      <c r="I81">
        <v>0</v>
      </c>
      <c r="J81">
        <f>I81/H81</f>
        <v>0</v>
      </c>
      <c r="K81">
        <v>0.2</v>
      </c>
      <c r="L81">
        <v>0.04</v>
      </c>
      <c r="M81">
        <v>1</v>
      </c>
      <c r="N81">
        <v>0.6</v>
      </c>
      <c r="O81">
        <v>0.3</v>
      </c>
      <c r="P81">
        <v>10</v>
      </c>
      <c r="Q81">
        <v>0.8</v>
      </c>
      <c r="R81">
        <v>0.1</v>
      </c>
      <c r="S81">
        <v>2</v>
      </c>
      <c r="T81">
        <v>0.6</v>
      </c>
      <c r="U81">
        <v>0.1</v>
      </c>
      <c r="V81">
        <v>6</v>
      </c>
      <c r="W81">
        <v>2.6</v>
      </c>
      <c r="X81">
        <v>0.4</v>
      </c>
      <c r="Y81">
        <v>0.6</v>
      </c>
    </row>
  </sheetData>
  <conditionalFormatting sqref="A2:A170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1F6A-E352-4454-90EE-CBD8BB141DA6}">
  <dimension ref="A1:Y90"/>
  <sheetViews>
    <sheetView workbookViewId="0">
      <selection activeCell="I90" sqref="I90"/>
    </sheetView>
  </sheetViews>
  <sheetFormatPr defaultRowHeight="14.5"/>
  <sheetData>
    <row r="1" spans="1:25">
      <c r="A1" s="10" t="s">
        <v>0</v>
      </c>
      <c r="B1" s="10" t="s">
        <v>41</v>
      </c>
      <c r="C1" s="10" t="s">
        <v>42</v>
      </c>
      <c r="D1" s="10" t="s">
        <v>1</v>
      </c>
      <c r="E1" s="10" t="s">
        <v>43</v>
      </c>
      <c r="F1" s="10" t="s">
        <v>44</v>
      </c>
      <c r="G1" s="10" t="s">
        <v>45</v>
      </c>
      <c r="H1" s="10" t="s">
        <v>32</v>
      </c>
      <c r="I1" s="10" t="s">
        <v>2</v>
      </c>
      <c r="J1" s="10" t="s">
        <v>104</v>
      </c>
      <c r="K1" s="10" t="s">
        <v>46</v>
      </c>
      <c r="L1" s="10" t="s">
        <v>3</v>
      </c>
      <c r="M1" s="10" t="s">
        <v>4</v>
      </c>
      <c r="N1" s="10" t="s">
        <v>145</v>
      </c>
      <c r="O1" s="10" t="s">
        <v>6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0" t="s">
        <v>16</v>
      </c>
    </row>
    <row r="2" spans="1:25">
      <c r="A2" t="s">
        <v>25</v>
      </c>
      <c r="B2" t="s">
        <v>62</v>
      </c>
      <c r="C2" t="s">
        <v>49</v>
      </c>
      <c r="D2" t="s">
        <v>30</v>
      </c>
      <c r="E2">
        <v>21</v>
      </c>
      <c r="F2">
        <v>19</v>
      </c>
      <c r="G2">
        <v>1084</v>
      </c>
      <c r="H2">
        <f>G2/90</f>
        <v>12.044444444444444</v>
      </c>
      <c r="I2">
        <v>0</v>
      </c>
      <c r="J2">
        <f>I2/H2</f>
        <v>0</v>
      </c>
      <c r="K2">
        <v>0.3</v>
      </c>
      <c r="L2">
        <v>0.05</v>
      </c>
      <c r="M2">
        <v>0</v>
      </c>
      <c r="N2">
        <v>0.3</v>
      </c>
      <c r="O2">
        <v>0.3</v>
      </c>
      <c r="P2">
        <v>14.5</v>
      </c>
      <c r="Q2">
        <v>1.3</v>
      </c>
      <c r="R2">
        <v>0.4</v>
      </c>
      <c r="S2">
        <v>5.3</v>
      </c>
      <c r="T2">
        <v>2.8</v>
      </c>
      <c r="U2">
        <v>1.3</v>
      </c>
      <c r="V2">
        <v>3</v>
      </c>
      <c r="W2">
        <v>3.8</v>
      </c>
      <c r="X2">
        <v>0.6</v>
      </c>
      <c r="Y2">
        <v>1.2</v>
      </c>
    </row>
    <row r="3" spans="1:25">
      <c r="A3" t="s">
        <v>26</v>
      </c>
      <c r="B3" t="s">
        <v>69</v>
      </c>
      <c r="C3" t="s">
        <v>53</v>
      </c>
      <c r="D3" t="s">
        <v>30</v>
      </c>
      <c r="E3">
        <v>28</v>
      </c>
      <c r="F3">
        <v>31</v>
      </c>
      <c r="G3">
        <v>2790</v>
      </c>
      <c r="H3">
        <f>G3/90</f>
        <v>31</v>
      </c>
      <c r="I3">
        <v>0</v>
      </c>
      <c r="J3">
        <f>I3/H3</f>
        <v>0</v>
      </c>
      <c r="K3">
        <v>0.5</v>
      </c>
      <c r="L3">
        <v>0.2</v>
      </c>
      <c r="M3">
        <v>7</v>
      </c>
      <c r="N3">
        <v>2.8</v>
      </c>
      <c r="O3">
        <v>2.2000000000000002</v>
      </c>
      <c r="P3">
        <v>21.2</v>
      </c>
      <c r="Q3">
        <v>2.6</v>
      </c>
      <c r="R3">
        <v>1.9</v>
      </c>
      <c r="S3">
        <v>8.1</v>
      </c>
      <c r="T3">
        <v>3.1</v>
      </c>
      <c r="U3">
        <v>1.7</v>
      </c>
      <c r="V3">
        <v>8</v>
      </c>
      <c r="W3">
        <v>7.8</v>
      </c>
      <c r="X3">
        <v>0.8</v>
      </c>
      <c r="Y3">
        <v>1.3</v>
      </c>
    </row>
    <row r="4" spans="1:25">
      <c r="A4" t="s">
        <v>27</v>
      </c>
      <c r="B4" t="s">
        <v>69</v>
      </c>
      <c r="C4" t="s">
        <v>95</v>
      </c>
      <c r="D4" t="s">
        <v>31</v>
      </c>
      <c r="E4">
        <v>31</v>
      </c>
      <c r="F4">
        <v>23</v>
      </c>
      <c r="G4">
        <v>2070</v>
      </c>
      <c r="H4">
        <f>G4/90</f>
        <v>23</v>
      </c>
      <c r="I4">
        <v>4</v>
      </c>
      <c r="J4">
        <f>I4/H4</f>
        <v>0.17391304347826086</v>
      </c>
      <c r="K4">
        <v>1.1000000000000001</v>
      </c>
      <c r="L4">
        <v>0.3</v>
      </c>
      <c r="M4">
        <v>3</v>
      </c>
      <c r="N4">
        <v>0.3</v>
      </c>
      <c r="O4">
        <v>0.3</v>
      </c>
      <c r="P4">
        <v>19.600000000000001</v>
      </c>
      <c r="Q4">
        <v>2.6</v>
      </c>
      <c r="R4">
        <v>0.04</v>
      </c>
      <c r="S4">
        <v>11.2</v>
      </c>
      <c r="T4">
        <v>2.2999999999999998</v>
      </c>
      <c r="U4">
        <v>2.7</v>
      </c>
      <c r="V4">
        <v>15</v>
      </c>
      <c r="W4">
        <v>8.1999999999999993</v>
      </c>
      <c r="X4">
        <v>3.7</v>
      </c>
      <c r="Y4">
        <v>1.4</v>
      </c>
    </row>
    <row r="5" spans="1:25">
      <c r="A5" t="s">
        <v>28</v>
      </c>
      <c r="B5" t="s">
        <v>50</v>
      </c>
      <c r="C5" t="s">
        <v>96</v>
      </c>
      <c r="D5" t="s">
        <v>31</v>
      </c>
      <c r="E5">
        <v>31</v>
      </c>
      <c r="F5">
        <v>33</v>
      </c>
      <c r="G5">
        <v>2970</v>
      </c>
      <c r="H5">
        <f>G5/90</f>
        <v>33</v>
      </c>
      <c r="I5">
        <v>2</v>
      </c>
      <c r="J5">
        <f>I5/H5</f>
        <v>6.0606060606060608E-2</v>
      </c>
      <c r="K5">
        <v>0.6</v>
      </c>
      <c r="L5">
        <v>0.2</v>
      </c>
      <c r="M5">
        <v>1</v>
      </c>
      <c r="N5">
        <v>0.2</v>
      </c>
      <c r="O5">
        <v>0.3</v>
      </c>
      <c r="P5">
        <v>48.9</v>
      </c>
      <c r="Q5">
        <v>5.2</v>
      </c>
      <c r="R5">
        <v>0.3</v>
      </c>
      <c r="S5">
        <v>8.5</v>
      </c>
      <c r="T5">
        <v>1.6</v>
      </c>
      <c r="U5">
        <v>2.2000000000000002</v>
      </c>
      <c r="V5">
        <v>18</v>
      </c>
      <c r="W5">
        <v>3.9</v>
      </c>
      <c r="X5">
        <v>1.4</v>
      </c>
      <c r="Y5">
        <v>1</v>
      </c>
    </row>
    <row r="6" spans="1:25">
      <c r="A6" t="s">
        <v>141</v>
      </c>
      <c r="B6" t="s">
        <v>83</v>
      </c>
      <c r="C6" t="s">
        <v>49</v>
      </c>
      <c r="D6" t="s">
        <v>144</v>
      </c>
      <c r="E6">
        <v>28</v>
      </c>
      <c r="F6">
        <v>32</v>
      </c>
      <c r="G6">
        <v>2880</v>
      </c>
      <c r="H6">
        <f>G6/90</f>
        <v>32</v>
      </c>
      <c r="I6">
        <v>7</v>
      </c>
      <c r="J6">
        <f>I6/H6</f>
        <v>0.21875</v>
      </c>
      <c r="K6">
        <v>1.9</v>
      </c>
      <c r="L6">
        <v>0.7</v>
      </c>
      <c r="M6">
        <v>3</v>
      </c>
      <c r="N6">
        <v>2.2999999999999998</v>
      </c>
      <c r="O6">
        <v>1</v>
      </c>
      <c r="P6">
        <v>23.3</v>
      </c>
      <c r="Q6">
        <v>2.4</v>
      </c>
      <c r="R6">
        <v>0.8</v>
      </c>
      <c r="S6">
        <v>7.8</v>
      </c>
      <c r="T6">
        <v>3.2</v>
      </c>
      <c r="U6">
        <v>1.6</v>
      </c>
      <c r="V6">
        <v>18</v>
      </c>
      <c r="W6">
        <v>6.4</v>
      </c>
      <c r="X6">
        <v>0.8</v>
      </c>
      <c r="Y6">
        <v>1.1000000000000001</v>
      </c>
    </row>
    <row r="7" spans="1:25">
      <c r="A7" t="s">
        <v>142</v>
      </c>
      <c r="B7" t="s">
        <v>48</v>
      </c>
      <c r="C7" t="s">
        <v>53</v>
      </c>
      <c r="D7" t="s">
        <v>31</v>
      </c>
      <c r="E7">
        <v>29</v>
      </c>
      <c r="F7">
        <v>30</v>
      </c>
      <c r="G7">
        <v>2700</v>
      </c>
      <c r="H7">
        <f>G7/90</f>
        <v>30</v>
      </c>
      <c r="I7">
        <v>6</v>
      </c>
      <c r="J7">
        <f>I7/H7</f>
        <v>0.2</v>
      </c>
      <c r="K7">
        <v>0.9</v>
      </c>
      <c r="L7">
        <v>0.3</v>
      </c>
      <c r="M7">
        <v>2</v>
      </c>
      <c r="N7">
        <v>0.2</v>
      </c>
      <c r="O7">
        <v>0.1</v>
      </c>
      <c r="P7">
        <v>37.299999999999997</v>
      </c>
      <c r="Q7">
        <v>2.6</v>
      </c>
      <c r="R7">
        <v>0</v>
      </c>
      <c r="S7">
        <v>7.3</v>
      </c>
      <c r="T7">
        <v>0.7</v>
      </c>
      <c r="U7">
        <v>3</v>
      </c>
      <c r="V7">
        <v>25</v>
      </c>
      <c r="W7">
        <v>4.8</v>
      </c>
      <c r="X7">
        <v>2.4</v>
      </c>
      <c r="Y7">
        <v>1.1000000000000001</v>
      </c>
    </row>
    <row r="8" spans="1:25">
      <c r="A8" t="s">
        <v>143</v>
      </c>
      <c r="B8" t="s">
        <v>69</v>
      </c>
      <c r="C8" t="s">
        <v>53</v>
      </c>
      <c r="D8" t="s">
        <v>31</v>
      </c>
      <c r="E8">
        <v>28</v>
      </c>
      <c r="F8">
        <v>30</v>
      </c>
      <c r="G8">
        <v>2700</v>
      </c>
      <c r="H8">
        <f>G8/90</f>
        <v>30</v>
      </c>
      <c r="I8">
        <v>5</v>
      </c>
      <c r="J8">
        <f>I8/H8</f>
        <v>0.16666666666666666</v>
      </c>
      <c r="K8">
        <v>0.5</v>
      </c>
      <c r="L8">
        <v>0.3</v>
      </c>
      <c r="M8">
        <v>1</v>
      </c>
      <c r="N8">
        <v>0.2</v>
      </c>
      <c r="O8">
        <v>0.2</v>
      </c>
      <c r="P8">
        <v>21.1</v>
      </c>
      <c r="Q8">
        <v>4.4000000000000004</v>
      </c>
      <c r="R8">
        <v>0.1</v>
      </c>
      <c r="S8">
        <v>8.9</v>
      </c>
      <c r="T8">
        <v>2</v>
      </c>
      <c r="U8">
        <v>2.2000000000000002</v>
      </c>
      <c r="V8">
        <v>15</v>
      </c>
      <c r="W8">
        <v>4.9000000000000004</v>
      </c>
      <c r="X8">
        <v>1.9</v>
      </c>
      <c r="Y8">
        <v>0.8</v>
      </c>
    </row>
    <row r="9" spans="1:25">
      <c r="A9" t="s">
        <v>297</v>
      </c>
      <c r="B9" t="s">
        <v>56</v>
      </c>
      <c r="C9" t="s">
        <v>51</v>
      </c>
      <c r="D9" t="s">
        <v>31</v>
      </c>
      <c r="E9">
        <v>35</v>
      </c>
      <c r="F9">
        <v>28</v>
      </c>
      <c r="G9">
        <v>2520</v>
      </c>
      <c r="H9">
        <f>G9/90</f>
        <v>28</v>
      </c>
      <c r="I9">
        <v>3</v>
      </c>
      <c r="J9">
        <f>I9/H9</f>
        <v>0.10714285714285714</v>
      </c>
      <c r="K9">
        <v>0.3</v>
      </c>
      <c r="L9">
        <v>0.1</v>
      </c>
      <c r="M9">
        <v>0</v>
      </c>
      <c r="N9">
        <v>0.6</v>
      </c>
      <c r="O9">
        <v>0.1</v>
      </c>
      <c r="P9">
        <v>33.299999999999997</v>
      </c>
      <c r="Q9">
        <v>3.5</v>
      </c>
      <c r="R9">
        <v>0</v>
      </c>
      <c r="S9">
        <v>12.4</v>
      </c>
      <c r="T9">
        <v>1.9</v>
      </c>
      <c r="U9">
        <v>2.8</v>
      </c>
      <c r="V9">
        <v>14</v>
      </c>
      <c r="W9">
        <v>5.9</v>
      </c>
      <c r="X9">
        <v>2.4</v>
      </c>
      <c r="Y9">
        <v>1</v>
      </c>
    </row>
    <row r="10" spans="1:25">
      <c r="A10" t="s">
        <v>298</v>
      </c>
      <c r="B10" t="s">
        <v>54</v>
      </c>
      <c r="C10" t="s">
        <v>53</v>
      </c>
      <c r="D10" t="s">
        <v>31</v>
      </c>
      <c r="E10">
        <v>33</v>
      </c>
      <c r="F10">
        <v>32</v>
      </c>
      <c r="G10">
        <v>2880</v>
      </c>
      <c r="H10">
        <f>G10/90</f>
        <v>32</v>
      </c>
      <c r="I10">
        <v>3</v>
      </c>
      <c r="J10">
        <f>I10/H10</f>
        <v>9.375E-2</v>
      </c>
      <c r="K10">
        <v>0.5</v>
      </c>
      <c r="L10">
        <v>0.2</v>
      </c>
      <c r="M10">
        <v>1</v>
      </c>
      <c r="N10">
        <v>0.3</v>
      </c>
      <c r="O10">
        <v>0.2</v>
      </c>
      <c r="P10">
        <v>27.4</v>
      </c>
      <c r="Q10">
        <v>3.8</v>
      </c>
      <c r="R10">
        <v>0.03</v>
      </c>
      <c r="S10">
        <v>8.8000000000000007</v>
      </c>
      <c r="T10">
        <v>1.7</v>
      </c>
      <c r="U10">
        <v>3.5</v>
      </c>
      <c r="V10">
        <v>22</v>
      </c>
      <c r="W10">
        <v>5.3</v>
      </c>
      <c r="X10">
        <v>2.7</v>
      </c>
      <c r="Y10">
        <v>0.8</v>
      </c>
    </row>
    <row r="11" spans="1:25">
      <c r="A11" t="s">
        <v>299</v>
      </c>
      <c r="B11" t="s">
        <v>147</v>
      </c>
      <c r="C11" t="s">
        <v>49</v>
      </c>
      <c r="D11" t="s">
        <v>31</v>
      </c>
      <c r="E11">
        <v>30</v>
      </c>
      <c r="F11">
        <v>19</v>
      </c>
      <c r="G11">
        <v>1522</v>
      </c>
      <c r="H11">
        <f>G11/90</f>
        <v>16.911111111111111</v>
      </c>
      <c r="I11">
        <v>3</v>
      </c>
      <c r="J11">
        <f>I11/H11</f>
        <v>0.1773981603153745</v>
      </c>
      <c r="K11">
        <v>0.4</v>
      </c>
      <c r="L11">
        <v>0.2</v>
      </c>
      <c r="M11">
        <v>0</v>
      </c>
      <c r="N11">
        <v>0</v>
      </c>
      <c r="O11">
        <v>0.05</v>
      </c>
      <c r="P11">
        <v>23.2</v>
      </c>
      <c r="Q11">
        <v>1.8</v>
      </c>
      <c r="R11">
        <v>0</v>
      </c>
      <c r="S11">
        <v>5.6</v>
      </c>
      <c r="T11">
        <v>0.9</v>
      </c>
      <c r="U11">
        <v>2.8</v>
      </c>
      <c r="V11">
        <v>13</v>
      </c>
      <c r="W11">
        <v>2.6</v>
      </c>
      <c r="X11">
        <v>1.6</v>
      </c>
      <c r="Y11">
        <v>0.4</v>
      </c>
    </row>
    <row r="12" spans="1:25">
      <c r="A12" t="s">
        <v>300</v>
      </c>
      <c r="B12" t="s">
        <v>50</v>
      </c>
      <c r="C12" t="s">
        <v>53</v>
      </c>
      <c r="D12" t="s">
        <v>31</v>
      </c>
      <c r="E12">
        <v>27</v>
      </c>
      <c r="F12">
        <v>25</v>
      </c>
      <c r="G12">
        <v>2213</v>
      </c>
      <c r="H12">
        <f>G12/90</f>
        <v>24.588888888888889</v>
      </c>
      <c r="I12">
        <v>3</v>
      </c>
      <c r="J12">
        <f>I12/H12</f>
        <v>0.12200632625395391</v>
      </c>
      <c r="K12">
        <v>0.5</v>
      </c>
      <c r="L12">
        <v>0.2</v>
      </c>
      <c r="M12">
        <v>0</v>
      </c>
      <c r="N12">
        <v>0.2</v>
      </c>
      <c r="O12">
        <v>0.06</v>
      </c>
      <c r="P12">
        <v>45.2</v>
      </c>
      <c r="Q12">
        <v>2.2999999999999998</v>
      </c>
      <c r="R12">
        <v>0.1</v>
      </c>
      <c r="S12">
        <v>10</v>
      </c>
      <c r="T12">
        <v>1.8</v>
      </c>
      <c r="U12">
        <v>3</v>
      </c>
      <c r="V12">
        <v>20</v>
      </c>
      <c r="W12">
        <v>6.2</v>
      </c>
      <c r="X12">
        <v>2.6</v>
      </c>
      <c r="Y12">
        <v>1.6</v>
      </c>
    </row>
    <row r="13" spans="1:25">
      <c r="A13" t="s">
        <v>301</v>
      </c>
      <c r="B13" t="s">
        <v>67</v>
      </c>
      <c r="C13" t="s">
        <v>239</v>
      </c>
      <c r="D13" t="s">
        <v>31</v>
      </c>
      <c r="E13">
        <v>33</v>
      </c>
      <c r="F13">
        <v>30</v>
      </c>
      <c r="G13">
        <v>2700</v>
      </c>
      <c r="H13">
        <f>G13/90</f>
        <v>30</v>
      </c>
      <c r="I13">
        <v>3</v>
      </c>
      <c r="J13">
        <f>I13/H13</f>
        <v>0.1</v>
      </c>
      <c r="K13">
        <v>0.4</v>
      </c>
      <c r="L13">
        <v>0.1</v>
      </c>
      <c r="M13">
        <v>1</v>
      </c>
      <c r="N13">
        <v>0.3</v>
      </c>
      <c r="O13">
        <v>0.1</v>
      </c>
      <c r="P13">
        <v>36.299999999999997</v>
      </c>
      <c r="Q13">
        <v>2.8</v>
      </c>
      <c r="R13">
        <v>0</v>
      </c>
      <c r="S13">
        <v>8</v>
      </c>
      <c r="T13">
        <v>1.5</v>
      </c>
      <c r="U13">
        <v>2.5</v>
      </c>
      <c r="V13">
        <v>9</v>
      </c>
      <c r="W13">
        <v>4.3</v>
      </c>
      <c r="X13">
        <v>1.8</v>
      </c>
      <c r="Y13">
        <v>0.9</v>
      </c>
    </row>
    <row r="14" spans="1:25">
      <c r="A14" t="s">
        <v>302</v>
      </c>
      <c r="B14" t="s">
        <v>150</v>
      </c>
      <c r="C14" t="s">
        <v>154</v>
      </c>
      <c r="D14" t="s">
        <v>303</v>
      </c>
      <c r="E14">
        <v>29</v>
      </c>
      <c r="F14">
        <v>30</v>
      </c>
      <c r="G14">
        <v>2700</v>
      </c>
      <c r="H14">
        <f>G14/90</f>
        <v>30</v>
      </c>
      <c r="I14">
        <v>3</v>
      </c>
      <c r="J14">
        <f>I14/H14</f>
        <v>0.1</v>
      </c>
      <c r="K14">
        <v>0.6</v>
      </c>
      <c r="L14">
        <v>0.3</v>
      </c>
      <c r="M14">
        <v>1</v>
      </c>
      <c r="N14">
        <v>0.3</v>
      </c>
      <c r="O14">
        <v>0.03</v>
      </c>
      <c r="P14">
        <v>23</v>
      </c>
      <c r="Q14">
        <v>2.4</v>
      </c>
      <c r="R14">
        <v>0.03</v>
      </c>
      <c r="S14">
        <v>8.4</v>
      </c>
      <c r="T14">
        <v>1.5</v>
      </c>
      <c r="U14">
        <v>3.1</v>
      </c>
      <c r="V14">
        <v>25</v>
      </c>
      <c r="W14">
        <v>5</v>
      </c>
      <c r="X14">
        <v>1.7</v>
      </c>
      <c r="Y14">
        <v>1.1000000000000001</v>
      </c>
    </row>
    <row r="15" spans="1:25">
      <c r="A15" t="s">
        <v>304</v>
      </c>
      <c r="B15" t="s">
        <v>54</v>
      </c>
      <c r="C15" t="s">
        <v>49</v>
      </c>
      <c r="D15" t="s">
        <v>305</v>
      </c>
      <c r="E15">
        <v>21</v>
      </c>
      <c r="F15">
        <v>30</v>
      </c>
      <c r="G15">
        <v>2346</v>
      </c>
      <c r="H15">
        <f>G15/90</f>
        <v>26.066666666666666</v>
      </c>
      <c r="I15">
        <v>3</v>
      </c>
      <c r="J15">
        <f>I15/H15</f>
        <v>0.11508951406649616</v>
      </c>
      <c r="K15">
        <v>0.4</v>
      </c>
      <c r="L15">
        <v>0.2</v>
      </c>
      <c r="M15">
        <v>1</v>
      </c>
      <c r="N15">
        <v>1.3</v>
      </c>
      <c r="O15">
        <v>0.7</v>
      </c>
      <c r="P15">
        <v>24.4</v>
      </c>
      <c r="Q15">
        <v>1.1000000000000001</v>
      </c>
      <c r="R15">
        <v>0.6</v>
      </c>
      <c r="S15">
        <v>5.0999999999999996</v>
      </c>
      <c r="T15">
        <v>2.2999999999999998</v>
      </c>
      <c r="U15">
        <v>0.8</v>
      </c>
      <c r="V15">
        <v>17</v>
      </c>
      <c r="W15">
        <v>4.7</v>
      </c>
      <c r="X15">
        <v>0.2</v>
      </c>
      <c r="Y15">
        <v>0.7</v>
      </c>
    </row>
    <row r="16" spans="1:25">
      <c r="A16" t="s">
        <v>306</v>
      </c>
      <c r="B16" t="s">
        <v>50</v>
      </c>
      <c r="C16" t="s">
        <v>53</v>
      </c>
      <c r="D16" t="s">
        <v>31</v>
      </c>
      <c r="E16">
        <v>26</v>
      </c>
      <c r="F16">
        <v>25</v>
      </c>
      <c r="G16">
        <v>1921</v>
      </c>
      <c r="H16">
        <f>G16/90</f>
        <v>21.344444444444445</v>
      </c>
      <c r="I16">
        <v>2</v>
      </c>
      <c r="J16">
        <f>I16/H16</f>
        <v>9.3701197293076521E-2</v>
      </c>
      <c r="K16">
        <v>0.7</v>
      </c>
      <c r="L16">
        <v>0.2</v>
      </c>
      <c r="M16">
        <v>0</v>
      </c>
      <c r="N16">
        <v>0.2</v>
      </c>
      <c r="O16">
        <v>0.08</v>
      </c>
      <c r="P16">
        <v>37.1</v>
      </c>
      <c r="Q16">
        <v>1</v>
      </c>
      <c r="R16">
        <v>0</v>
      </c>
      <c r="S16">
        <v>9.6</v>
      </c>
      <c r="T16">
        <v>1.9</v>
      </c>
      <c r="U16">
        <v>2.8</v>
      </c>
      <c r="V16">
        <v>14</v>
      </c>
      <c r="W16">
        <v>6.2</v>
      </c>
      <c r="X16">
        <v>2.9</v>
      </c>
      <c r="Y16">
        <v>1</v>
      </c>
    </row>
    <row r="17" spans="1:25">
      <c r="A17" t="s">
        <v>307</v>
      </c>
      <c r="B17" t="s">
        <v>67</v>
      </c>
      <c r="C17" t="s">
        <v>308</v>
      </c>
      <c r="D17" t="s">
        <v>31</v>
      </c>
      <c r="E17">
        <v>34</v>
      </c>
      <c r="F17">
        <v>30</v>
      </c>
      <c r="G17">
        <v>2700</v>
      </c>
      <c r="H17">
        <f>G17/90</f>
        <v>30</v>
      </c>
      <c r="I17">
        <v>2</v>
      </c>
      <c r="J17">
        <f>I17/H17</f>
        <v>6.6666666666666666E-2</v>
      </c>
      <c r="K17">
        <v>0.5</v>
      </c>
      <c r="L17">
        <v>0.3</v>
      </c>
      <c r="M17">
        <v>2</v>
      </c>
      <c r="N17">
        <v>0.1</v>
      </c>
      <c r="O17">
        <v>0.2</v>
      </c>
      <c r="P17">
        <v>54.8</v>
      </c>
      <c r="Q17">
        <v>4.8</v>
      </c>
      <c r="R17">
        <v>0.2</v>
      </c>
      <c r="S17">
        <v>6.5</v>
      </c>
      <c r="T17">
        <v>1.4</v>
      </c>
      <c r="U17">
        <v>2.2999999999999998</v>
      </c>
      <c r="V17">
        <v>25</v>
      </c>
      <c r="W17">
        <v>2.6</v>
      </c>
      <c r="X17">
        <v>1.2</v>
      </c>
      <c r="Y17">
        <v>0.6</v>
      </c>
    </row>
    <row r="18" spans="1:25">
      <c r="A18" t="s">
        <v>309</v>
      </c>
      <c r="B18" t="s">
        <v>158</v>
      </c>
      <c r="C18" t="s">
        <v>84</v>
      </c>
      <c r="D18" t="s">
        <v>31</v>
      </c>
      <c r="E18">
        <v>30</v>
      </c>
      <c r="F18">
        <v>30</v>
      </c>
      <c r="G18">
        <v>2700</v>
      </c>
      <c r="H18">
        <f>G18/90</f>
        <v>30</v>
      </c>
      <c r="I18">
        <v>2</v>
      </c>
      <c r="J18">
        <f>I18/H18</f>
        <v>6.6666666666666666E-2</v>
      </c>
      <c r="K18">
        <v>0.7</v>
      </c>
      <c r="L18">
        <v>0.1</v>
      </c>
      <c r="M18">
        <v>0</v>
      </c>
      <c r="N18">
        <v>0.6</v>
      </c>
      <c r="O18">
        <v>0.2</v>
      </c>
      <c r="P18">
        <v>39.200000000000003</v>
      </c>
      <c r="Q18">
        <v>3.9</v>
      </c>
      <c r="R18">
        <v>0.03</v>
      </c>
      <c r="S18">
        <v>8.9</v>
      </c>
      <c r="T18">
        <v>1.4</v>
      </c>
      <c r="U18">
        <v>2.8</v>
      </c>
      <c r="V18">
        <v>14</v>
      </c>
      <c r="W18">
        <v>4</v>
      </c>
      <c r="X18">
        <v>1</v>
      </c>
      <c r="Y18">
        <v>0.9</v>
      </c>
    </row>
    <row r="19" spans="1:25">
      <c r="A19" t="s">
        <v>310</v>
      </c>
      <c r="B19" t="s">
        <v>147</v>
      </c>
      <c r="C19" t="s">
        <v>311</v>
      </c>
      <c r="D19" t="s">
        <v>31</v>
      </c>
      <c r="E19">
        <v>34</v>
      </c>
      <c r="F19">
        <v>29</v>
      </c>
      <c r="G19">
        <v>2610</v>
      </c>
      <c r="H19">
        <f>G19/90</f>
        <v>29</v>
      </c>
      <c r="I19">
        <v>2</v>
      </c>
      <c r="J19">
        <f>I19/H19</f>
        <v>6.8965517241379309E-2</v>
      </c>
      <c r="K19">
        <v>0.6</v>
      </c>
      <c r="L19">
        <v>0.3</v>
      </c>
      <c r="M19">
        <v>0</v>
      </c>
      <c r="N19">
        <v>0.03</v>
      </c>
      <c r="O19">
        <v>0.3</v>
      </c>
      <c r="P19">
        <v>37.9</v>
      </c>
      <c r="Q19">
        <v>5.6</v>
      </c>
      <c r="R19">
        <v>0.03</v>
      </c>
      <c r="S19">
        <v>8.1</v>
      </c>
      <c r="T19">
        <v>1.1000000000000001</v>
      </c>
      <c r="U19">
        <v>4</v>
      </c>
      <c r="V19">
        <v>31</v>
      </c>
      <c r="W19">
        <v>3.7</v>
      </c>
      <c r="X19">
        <v>2.2000000000000002</v>
      </c>
      <c r="Y19">
        <v>0.5</v>
      </c>
    </row>
    <row r="20" spans="1:25">
      <c r="A20" t="s">
        <v>312</v>
      </c>
      <c r="B20" t="s">
        <v>55</v>
      </c>
      <c r="C20" t="s">
        <v>53</v>
      </c>
      <c r="D20" t="s">
        <v>31</v>
      </c>
      <c r="E20">
        <v>32</v>
      </c>
      <c r="F20">
        <v>28</v>
      </c>
      <c r="G20">
        <v>2520</v>
      </c>
      <c r="H20">
        <f>G20/90</f>
        <v>28</v>
      </c>
      <c r="I20">
        <v>2</v>
      </c>
      <c r="J20">
        <f>I20/H20</f>
        <v>7.1428571428571425E-2</v>
      </c>
      <c r="K20">
        <v>0.7</v>
      </c>
      <c r="L20">
        <v>0.3</v>
      </c>
      <c r="M20">
        <v>1</v>
      </c>
      <c r="N20">
        <v>0.1</v>
      </c>
      <c r="O20">
        <v>0.2</v>
      </c>
      <c r="P20">
        <v>26.5</v>
      </c>
      <c r="Q20">
        <v>2.7</v>
      </c>
      <c r="R20">
        <v>7.0000000000000007E-2</v>
      </c>
      <c r="S20">
        <v>8.6999999999999993</v>
      </c>
      <c r="T20">
        <v>1.3</v>
      </c>
      <c r="U20">
        <v>3.4</v>
      </c>
      <c r="V20">
        <v>22</v>
      </c>
      <c r="W20">
        <v>4.8</v>
      </c>
      <c r="X20">
        <v>2.5</v>
      </c>
      <c r="Y20">
        <v>1.4</v>
      </c>
    </row>
    <row r="21" spans="1:25">
      <c r="A21" t="s">
        <v>313</v>
      </c>
      <c r="B21" t="s">
        <v>58</v>
      </c>
      <c r="C21" t="s">
        <v>87</v>
      </c>
      <c r="D21" t="s">
        <v>31</v>
      </c>
      <c r="E21">
        <v>31</v>
      </c>
      <c r="F21">
        <v>31</v>
      </c>
      <c r="G21">
        <v>2790</v>
      </c>
      <c r="H21">
        <f>G21/90</f>
        <v>31</v>
      </c>
      <c r="I21">
        <v>2</v>
      </c>
      <c r="J21">
        <f>I21/H21</f>
        <v>6.4516129032258063E-2</v>
      </c>
      <c r="K21">
        <v>0.4</v>
      </c>
      <c r="L21">
        <v>0.1</v>
      </c>
      <c r="M21">
        <v>0</v>
      </c>
      <c r="N21">
        <v>0.1</v>
      </c>
      <c r="O21">
        <v>0.2</v>
      </c>
      <c r="P21">
        <v>39.9</v>
      </c>
      <c r="Q21">
        <v>5.0999999999999996</v>
      </c>
      <c r="R21">
        <v>0.03</v>
      </c>
      <c r="S21">
        <v>9.5</v>
      </c>
      <c r="T21">
        <v>1.8</v>
      </c>
      <c r="U21">
        <v>3.4</v>
      </c>
      <c r="V21">
        <v>20</v>
      </c>
      <c r="W21">
        <v>4.2</v>
      </c>
      <c r="X21">
        <v>2.2000000000000002</v>
      </c>
      <c r="Y21">
        <v>0.8</v>
      </c>
    </row>
    <row r="22" spans="1:25">
      <c r="A22" t="s">
        <v>314</v>
      </c>
      <c r="B22" t="s">
        <v>153</v>
      </c>
      <c r="C22" t="s">
        <v>53</v>
      </c>
      <c r="D22" t="s">
        <v>31</v>
      </c>
      <c r="E22">
        <v>28</v>
      </c>
      <c r="F22">
        <v>33</v>
      </c>
      <c r="G22">
        <v>2970</v>
      </c>
      <c r="H22">
        <f>G22/90</f>
        <v>33</v>
      </c>
      <c r="I22">
        <v>2</v>
      </c>
      <c r="J22">
        <f>I22/H22</f>
        <v>6.0606060606060608E-2</v>
      </c>
      <c r="K22">
        <v>0.4</v>
      </c>
      <c r="L22">
        <v>0.2</v>
      </c>
      <c r="M22">
        <v>0</v>
      </c>
      <c r="N22">
        <v>0.2</v>
      </c>
      <c r="O22">
        <v>0.1</v>
      </c>
      <c r="P22">
        <v>36.9</v>
      </c>
      <c r="Q22">
        <v>3.2</v>
      </c>
      <c r="R22">
        <v>0.06</v>
      </c>
      <c r="S22">
        <v>10.8</v>
      </c>
      <c r="T22">
        <v>2.2000000000000002</v>
      </c>
      <c r="U22">
        <v>3.3</v>
      </c>
      <c r="V22">
        <v>34</v>
      </c>
      <c r="W22">
        <v>5.5</v>
      </c>
      <c r="X22">
        <v>2.6</v>
      </c>
      <c r="Y22">
        <v>1</v>
      </c>
    </row>
    <row r="23" spans="1:25">
      <c r="A23" t="s">
        <v>315</v>
      </c>
      <c r="B23" t="s">
        <v>153</v>
      </c>
      <c r="C23" t="s">
        <v>53</v>
      </c>
      <c r="D23" t="s">
        <v>31</v>
      </c>
      <c r="E23">
        <v>31</v>
      </c>
      <c r="F23">
        <v>30</v>
      </c>
      <c r="G23">
        <v>2601</v>
      </c>
      <c r="H23">
        <f>G23/90</f>
        <v>28.9</v>
      </c>
      <c r="I23">
        <v>2</v>
      </c>
      <c r="J23">
        <f>I23/H23</f>
        <v>6.9204152249134954E-2</v>
      </c>
      <c r="K23">
        <v>0.4</v>
      </c>
      <c r="L23">
        <v>0.1</v>
      </c>
      <c r="M23">
        <v>1</v>
      </c>
      <c r="N23">
        <v>0.2</v>
      </c>
      <c r="O23">
        <v>0.1</v>
      </c>
      <c r="P23">
        <v>30.3</v>
      </c>
      <c r="Q23">
        <v>1.5</v>
      </c>
      <c r="R23">
        <v>0</v>
      </c>
      <c r="S23">
        <v>7.2</v>
      </c>
      <c r="T23">
        <v>1.6</v>
      </c>
      <c r="U23">
        <v>2.7</v>
      </c>
      <c r="V23">
        <v>22</v>
      </c>
      <c r="W23">
        <v>4.4000000000000004</v>
      </c>
      <c r="X23">
        <v>1.5</v>
      </c>
      <c r="Y23">
        <v>0.9</v>
      </c>
    </row>
    <row r="24" spans="1:25">
      <c r="A24" t="s">
        <v>316</v>
      </c>
      <c r="B24" t="s">
        <v>103</v>
      </c>
      <c r="C24" t="s">
        <v>49</v>
      </c>
      <c r="D24" t="s">
        <v>303</v>
      </c>
      <c r="E24">
        <v>32</v>
      </c>
      <c r="F24">
        <v>17</v>
      </c>
      <c r="G24">
        <v>1188</v>
      </c>
      <c r="H24">
        <f>G24/90</f>
        <v>13.2</v>
      </c>
      <c r="I24">
        <v>2</v>
      </c>
      <c r="J24">
        <f>I24/H24</f>
        <v>0.15151515151515152</v>
      </c>
      <c r="K24">
        <v>0.3</v>
      </c>
      <c r="L24">
        <v>0.1</v>
      </c>
      <c r="M24">
        <v>2</v>
      </c>
      <c r="N24">
        <v>0.6</v>
      </c>
      <c r="O24">
        <v>0.2</v>
      </c>
      <c r="P24">
        <v>18.5</v>
      </c>
      <c r="Q24">
        <v>1.5</v>
      </c>
      <c r="R24">
        <v>0.3</v>
      </c>
      <c r="S24">
        <v>6.5</v>
      </c>
      <c r="T24">
        <v>1.7</v>
      </c>
      <c r="U24">
        <v>0.9</v>
      </c>
      <c r="V24">
        <v>8</v>
      </c>
      <c r="W24">
        <v>3.9</v>
      </c>
      <c r="X24">
        <v>0.9</v>
      </c>
      <c r="Y24">
        <v>0.8</v>
      </c>
    </row>
    <row r="25" spans="1:25">
      <c r="A25" t="s">
        <v>317</v>
      </c>
      <c r="B25" t="s">
        <v>153</v>
      </c>
      <c r="C25" t="s">
        <v>49</v>
      </c>
      <c r="D25" t="s">
        <v>305</v>
      </c>
      <c r="E25">
        <v>29</v>
      </c>
      <c r="F25">
        <v>30</v>
      </c>
      <c r="G25">
        <v>2700</v>
      </c>
      <c r="H25">
        <f>G25/90</f>
        <v>30</v>
      </c>
      <c r="I25">
        <v>2</v>
      </c>
      <c r="J25">
        <f>I25/H25</f>
        <v>6.6666666666666666E-2</v>
      </c>
      <c r="K25">
        <v>0.8</v>
      </c>
      <c r="L25">
        <v>0.2</v>
      </c>
      <c r="M25">
        <v>0</v>
      </c>
      <c r="N25">
        <v>1.6</v>
      </c>
      <c r="O25">
        <v>0.6</v>
      </c>
      <c r="P25">
        <v>23.8</v>
      </c>
      <c r="Q25">
        <v>1.8</v>
      </c>
      <c r="R25">
        <v>1</v>
      </c>
      <c r="S25">
        <v>5.3</v>
      </c>
      <c r="T25">
        <v>3.7</v>
      </c>
      <c r="U25">
        <v>1.3</v>
      </c>
      <c r="V25">
        <v>14</v>
      </c>
      <c r="W25">
        <v>5.0999999999999996</v>
      </c>
      <c r="X25">
        <v>0.9</v>
      </c>
      <c r="Y25">
        <v>1.2</v>
      </c>
    </row>
    <row r="26" spans="1:25">
      <c r="A26" t="s">
        <v>318</v>
      </c>
      <c r="B26" t="s">
        <v>103</v>
      </c>
      <c r="C26" t="s">
        <v>49</v>
      </c>
      <c r="D26" t="s">
        <v>31</v>
      </c>
      <c r="E26">
        <v>26</v>
      </c>
      <c r="F26">
        <v>29</v>
      </c>
      <c r="G26">
        <v>2610</v>
      </c>
      <c r="H26">
        <f>G26/90</f>
        <v>29</v>
      </c>
      <c r="I26">
        <v>1</v>
      </c>
      <c r="J26">
        <f>I26/H26</f>
        <v>3.4482758620689655E-2</v>
      </c>
      <c r="K26">
        <v>0.3</v>
      </c>
      <c r="L26">
        <v>0.03</v>
      </c>
      <c r="M26">
        <v>2</v>
      </c>
      <c r="N26">
        <v>0.03</v>
      </c>
      <c r="O26">
        <v>0.2</v>
      </c>
      <c r="P26">
        <v>37.299999999999997</v>
      </c>
      <c r="Q26">
        <v>2.2999999999999998</v>
      </c>
      <c r="R26">
        <v>7.0000000000000007E-2</v>
      </c>
      <c r="S26">
        <v>9.1</v>
      </c>
      <c r="T26">
        <v>1.4</v>
      </c>
      <c r="U26">
        <v>3.4</v>
      </c>
      <c r="V26">
        <v>25</v>
      </c>
      <c r="W26">
        <v>3.1</v>
      </c>
      <c r="X26">
        <v>1.7</v>
      </c>
      <c r="Y26">
        <v>0.7</v>
      </c>
    </row>
    <row r="27" spans="1:25">
      <c r="A27" t="s">
        <v>319</v>
      </c>
      <c r="B27" t="s">
        <v>103</v>
      </c>
      <c r="C27" t="s">
        <v>53</v>
      </c>
      <c r="D27" t="s">
        <v>31</v>
      </c>
      <c r="E27">
        <v>30</v>
      </c>
      <c r="F27">
        <v>19</v>
      </c>
      <c r="G27">
        <v>1710</v>
      </c>
      <c r="H27">
        <f>G27/90</f>
        <v>19</v>
      </c>
      <c r="I27">
        <v>1</v>
      </c>
      <c r="J27">
        <f>I27/H27</f>
        <v>5.2631578947368418E-2</v>
      </c>
      <c r="K27">
        <v>0.3</v>
      </c>
      <c r="L27">
        <v>0.05</v>
      </c>
      <c r="M27">
        <v>0</v>
      </c>
      <c r="N27">
        <v>0.4</v>
      </c>
      <c r="O27">
        <v>0.1</v>
      </c>
      <c r="P27">
        <v>30.6</v>
      </c>
      <c r="Q27">
        <v>4</v>
      </c>
      <c r="R27">
        <v>0.2</v>
      </c>
      <c r="S27">
        <v>9.1</v>
      </c>
      <c r="T27">
        <v>1.7</v>
      </c>
      <c r="U27">
        <v>3.3</v>
      </c>
      <c r="V27">
        <v>18</v>
      </c>
      <c r="W27">
        <v>5.0999999999999996</v>
      </c>
      <c r="X27">
        <v>1.9</v>
      </c>
      <c r="Y27">
        <v>1.2</v>
      </c>
    </row>
    <row r="28" spans="1:25">
      <c r="A28" t="s">
        <v>320</v>
      </c>
      <c r="B28" t="s">
        <v>67</v>
      </c>
      <c r="C28" t="s">
        <v>87</v>
      </c>
      <c r="D28" t="s">
        <v>31</v>
      </c>
      <c r="E28">
        <v>32</v>
      </c>
      <c r="F28">
        <v>30</v>
      </c>
      <c r="G28">
        <v>2698</v>
      </c>
      <c r="H28">
        <f>G28/90</f>
        <v>29.977777777777778</v>
      </c>
      <c r="I28">
        <v>1</v>
      </c>
      <c r="J28">
        <f>I28/H28</f>
        <v>3.3358042994810974E-2</v>
      </c>
      <c r="K28">
        <v>0.4</v>
      </c>
      <c r="L28">
        <v>0.1</v>
      </c>
      <c r="M28">
        <v>3</v>
      </c>
      <c r="N28">
        <v>0.2</v>
      </c>
      <c r="O28">
        <v>0.2</v>
      </c>
      <c r="P28">
        <v>57.4</v>
      </c>
      <c r="Q28">
        <v>2.5</v>
      </c>
      <c r="R28">
        <v>7.0000000000000007E-2</v>
      </c>
      <c r="S28">
        <v>8.5</v>
      </c>
      <c r="T28">
        <v>1.3</v>
      </c>
      <c r="U28">
        <v>2.5</v>
      </c>
      <c r="V28">
        <v>17</v>
      </c>
      <c r="W28">
        <v>4.5</v>
      </c>
      <c r="X28">
        <v>1.7</v>
      </c>
      <c r="Y28">
        <v>1</v>
      </c>
    </row>
    <row r="29" spans="1:25">
      <c r="A29" t="s">
        <v>321</v>
      </c>
      <c r="B29" t="s">
        <v>52</v>
      </c>
      <c r="C29" t="s">
        <v>49</v>
      </c>
      <c r="D29" t="s">
        <v>322</v>
      </c>
      <c r="E29">
        <v>24</v>
      </c>
      <c r="F29">
        <v>32</v>
      </c>
      <c r="G29">
        <v>2880</v>
      </c>
      <c r="H29">
        <f>G29/90</f>
        <v>32</v>
      </c>
      <c r="I29">
        <v>1</v>
      </c>
      <c r="J29">
        <f>I29/H29</f>
        <v>3.125E-2</v>
      </c>
      <c r="K29">
        <v>0.6</v>
      </c>
      <c r="L29">
        <v>0.1</v>
      </c>
      <c r="M29">
        <v>1</v>
      </c>
      <c r="N29">
        <v>0.3</v>
      </c>
      <c r="O29">
        <v>0.3</v>
      </c>
      <c r="P29">
        <v>45.9</v>
      </c>
      <c r="Q29">
        <v>3.8</v>
      </c>
      <c r="R29">
        <v>0.1</v>
      </c>
      <c r="S29">
        <v>9.1</v>
      </c>
      <c r="T29">
        <v>2.2000000000000002</v>
      </c>
      <c r="U29">
        <v>3.2</v>
      </c>
      <c r="V29">
        <v>22</v>
      </c>
      <c r="W29">
        <v>4.4000000000000004</v>
      </c>
      <c r="X29">
        <v>1.5</v>
      </c>
      <c r="Y29">
        <v>1.2</v>
      </c>
    </row>
    <row r="30" spans="1:25">
      <c r="A30" t="s">
        <v>323</v>
      </c>
      <c r="B30" t="s">
        <v>83</v>
      </c>
      <c r="C30" t="s">
        <v>49</v>
      </c>
      <c r="D30" t="s">
        <v>31</v>
      </c>
      <c r="E30">
        <v>27</v>
      </c>
      <c r="F30">
        <v>29</v>
      </c>
      <c r="G30">
        <v>2610</v>
      </c>
      <c r="H30">
        <f>G30/90</f>
        <v>29</v>
      </c>
      <c r="I30">
        <v>1</v>
      </c>
      <c r="J30">
        <f>I30/H30</f>
        <v>3.4482758620689655E-2</v>
      </c>
      <c r="K30">
        <v>0.6</v>
      </c>
      <c r="L30">
        <v>0.2</v>
      </c>
      <c r="M30">
        <v>0</v>
      </c>
      <c r="N30">
        <v>1.1000000000000001</v>
      </c>
      <c r="O30">
        <v>0.4</v>
      </c>
      <c r="P30">
        <v>28.8</v>
      </c>
      <c r="Q30">
        <v>3.7</v>
      </c>
      <c r="R30">
        <v>0.3</v>
      </c>
      <c r="S30">
        <v>7.2</v>
      </c>
      <c r="T30">
        <v>1.9</v>
      </c>
      <c r="U30">
        <v>2.9</v>
      </c>
      <c r="V30">
        <v>17</v>
      </c>
      <c r="W30">
        <v>4.7</v>
      </c>
      <c r="X30">
        <v>1.1000000000000001</v>
      </c>
      <c r="Y30">
        <v>0.6</v>
      </c>
    </row>
    <row r="31" spans="1:25">
      <c r="A31" t="s">
        <v>324</v>
      </c>
      <c r="B31" t="s">
        <v>56</v>
      </c>
      <c r="C31" t="s">
        <v>49</v>
      </c>
      <c r="D31" t="s">
        <v>31</v>
      </c>
      <c r="E31">
        <v>43</v>
      </c>
      <c r="F31">
        <v>26</v>
      </c>
      <c r="G31">
        <v>2340</v>
      </c>
      <c r="H31">
        <f>G31/90</f>
        <v>26</v>
      </c>
      <c r="I31">
        <v>1</v>
      </c>
      <c r="J31">
        <f>I31/H31</f>
        <v>3.8461538461538464E-2</v>
      </c>
      <c r="K31">
        <v>0.5</v>
      </c>
      <c r="L31">
        <v>0.2</v>
      </c>
      <c r="M31">
        <v>0</v>
      </c>
      <c r="N31">
        <v>0.4</v>
      </c>
      <c r="O31">
        <v>0.2</v>
      </c>
      <c r="P31">
        <v>29.2</v>
      </c>
      <c r="Q31">
        <v>5.3</v>
      </c>
      <c r="R31">
        <v>0.08</v>
      </c>
      <c r="S31">
        <v>10.5</v>
      </c>
      <c r="T31">
        <v>2.9</v>
      </c>
      <c r="U31">
        <v>3.1</v>
      </c>
      <c r="V31">
        <v>19</v>
      </c>
      <c r="W31">
        <v>6</v>
      </c>
      <c r="X31">
        <v>2.9</v>
      </c>
      <c r="Y31">
        <v>1.5</v>
      </c>
    </row>
    <row r="32" spans="1:25">
      <c r="A32" t="s">
        <v>325</v>
      </c>
      <c r="B32" t="s">
        <v>56</v>
      </c>
      <c r="C32" t="s">
        <v>49</v>
      </c>
      <c r="D32" t="s">
        <v>305</v>
      </c>
      <c r="E32">
        <v>31</v>
      </c>
      <c r="F32">
        <v>29</v>
      </c>
      <c r="G32">
        <v>2432</v>
      </c>
      <c r="H32">
        <f>G32/90</f>
        <v>27.022222222222222</v>
      </c>
      <c r="I32">
        <v>1</v>
      </c>
      <c r="J32">
        <f>I32/H32</f>
        <v>3.7006578947368418E-2</v>
      </c>
      <c r="K32">
        <v>0.2</v>
      </c>
      <c r="L32">
        <v>7.0000000000000007E-2</v>
      </c>
      <c r="M32">
        <v>4</v>
      </c>
      <c r="N32">
        <v>1.1000000000000001</v>
      </c>
      <c r="O32">
        <v>1.1000000000000001</v>
      </c>
      <c r="P32">
        <v>26.4</v>
      </c>
      <c r="Q32">
        <v>3.1</v>
      </c>
      <c r="R32">
        <v>1.8</v>
      </c>
      <c r="S32">
        <v>5.2</v>
      </c>
      <c r="T32">
        <v>2.2000000000000002</v>
      </c>
      <c r="U32">
        <v>1.5</v>
      </c>
      <c r="V32">
        <v>6</v>
      </c>
      <c r="W32">
        <v>3.5</v>
      </c>
      <c r="X32">
        <v>0.5</v>
      </c>
      <c r="Y32">
        <v>0.8</v>
      </c>
    </row>
    <row r="33" spans="1:25">
      <c r="A33" t="s">
        <v>326</v>
      </c>
      <c r="B33" t="s">
        <v>103</v>
      </c>
      <c r="C33" t="s">
        <v>49</v>
      </c>
      <c r="D33" t="s">
        <v>30</v>
      </c>
      <c r="E33">
        <v>27</v>
      </c>
      <c r="F33">
        <v>29</v>
      </c>
      <c r="G33">
        <v>2423</v>
      </c>
      <c r="H33">
        <f>G33/90</f>
        <v>26.922222222222221</v>
      </c>
      <c r="I33">
        <v>1</v>
      </c>
      <c r="J33">
        <f>I33/H33</f>
        <v>3.7144036318613294E-2</v>
      </c>
      <c r="K33">
        <v>0.3</v>
      </c>
      <c r="L33">
        <v>0.1</v>
      </c>
      <c r="M33">
        <v>1</v>
      </c>
      <c r="N33">
        <v>2.1</v>
      </c>
      <c r="O33">
        <v>0.4</v>
      </c>
      <c r="P33">
        <v>27.8</v>
      </c>
      <c r="Q33">
        <v>1.9</v>
      </c>
      <c r="R33">
        <v>0.4</v>
      </c>
      <c r="S33">
        <v>7.3</v>
      </c>
      <c r="T33">
        <v>3.1</v>
      </c>
      <c r="U33">
        <v>1.1000000000000001</v>
      </c>
      <c r="V33">
        <v>10</v>
      </c>
      <c r="W33">
        <v>6</v>
      </c>
      <c r="X33">
        <v>0.3</v>
      </c>
      <c r="Y33">
        <v>0.6</v>
      </c>
    </row>
    <row r="34" spans="1:25">
      <c r="A34" t="s">
        <v>327</v>
      </c>
      <c r="B34" t="s">
        <v>48</v>
      </c>
      <c r="C34" t="s">
        <v>49</v>
      </c>
      <c r="D34" t="s">
        <v>30</v>
      </c>
      <c r="E34">
        <v>28</v>
      </c>
      <c r="F34">
        <v>31</v>
      </c>
      <c r="G34">
        <v>2790</v>
      </c>
      <c r="H34">
        <f>G34/90</f>
        <v>31</v>
      </c>
      <c r="I34">
        <v>1</v>
      </c>
      <c r="J34">
        <f>I34/H34</f>
        <v>3.2258064516129031E-2</v>
      </c>
      <c r="K34">
        <v>0.6</v>
      </c>
      <c r="L34">
        <v>0.1</v>
      </c>
      <c r="M34">
        <v>1</v>
      </c>
      <c r="N34">
        <v>1.5</v>
      </c>
      <c r="O34">
        <v>0.5</v>
      </c>
      <c r="P34">
        <v>28.5</v>
      </c>
      <c r="Q34">
        <v>1.2</v>
      </c>
      <c r="R34">
        <v>0.9</v>
      </c>
      <c r="S34">
        <v>7.9</v>
      </c>
      <c r="T34">
        <v>2.9</v>
      </c>
      <c r="U34">
        <v>1.5</v>
      </c>
      <c r="V34">
        <v>18</v>
      </c>
      <c r="W34">
        <v>5.7</v>
      </c>
      <c r="X34">
        <v>0.8</v>
      </c>
      <c r="Y34">
        <v>1.1000000000000001</v>
      </c>
    </row>
    <row r="35" spans="1:25">
      <c r="A35" t="s">
        <v>328</v>
      </c>
      <c r="B35" t="s">
        <v>67</v>
      </c>
      <c r="C35" t="s">
        <v>49</v>
      </c>
      <c r="D35" t="s">
        <v>30</v>
      </c>
      <c r="E35">
        <v>25</v>
      </c>
      <c r="F35">
        <v>32</v>
      </c>
      <c r="G35">
        <v>2550</v>
      </c>
      <c r="H35">
        <f>G35/90</f>
        <v>28.333333333333332</v>
      </c>
      <c r="I35">
        <v>1</v>
      </c>
      <c r="J35">
        <f>I35/H35</f>
        <v>3.5294117647058823E-2</v>
      </c>
      <c r="K35">
        <v>0.6</v>
      </c>
      <c r="L35">
        <v>0.2</v>
      </c>
      <c r="M35">
        <v>0</v>
      </c>
      <c r="N35">
        <v>1.1000000000000001</v>
      </c>
      <c r="O35">
        <v>0.5</v>
      </c>
      <c r="P35">
        <v>29.6</v>
      </c>
      <c r="Q35">
        <v>1.7</v>
      </c>
      <c r="R35">
        <v>0.6</v>
      </c>
      <c r="S35">
        <v>5.0999999999999996</v>
      </c>
      <c r="T35">
        <v>2.1</v>
      </c>
      <c r="U35">
        <v>1.2</v>
      </c>
      <c r="V35">
        <v>11</v>
      </c>
      <c r="W35">
        <v>4.3</v>
      </c>
      <c r="X35">
        <v>0.5</v>
      </c>
      <c r="Y35">
        <v>0.8</v>
      </c>
    </row>
    <row r="36" spans="1:25">
      <c r="A36" t="s">
        <v>329</v>
      </c>
      <c r="B36" t="s">
        <v>52</v>
      </c>
      <c r="C36" t="s">
        <v>330</v>
      </c>
      <c r="D36" t="s">
        <v>31</v>
      </c>
      <c r="E36">
        <v>38</v>
      </c>
      <c r="F36">
        <v>23</v>
      </c>
      <c r="G36">
        <v>2027</v>
      </c>
      <c r="H36">
        <f>G36/90</f>
        <v>22.522222222222222</v>
      </c>
      <c r="I36">
        <v>1</v>
      </c>
      <c r="J36">
        <f>I36/H36</f>
        <v>4.4400592007893439E-2</v>
      </c>
      <c r="K36">
        <v>0.2</v>
      </c>
      <c r="L36">
        <v>0.1</v>
      </c>
      <c r="M36">
        <v>0</v>
      </c>
      <c r="N36">
        <v>0.1</v>
      </c>
      <c r="O36">
        <v>0.09</v>
      </c>
      <c r="P36">
        <v>43.1</v>
      </c>
      <c r="Q36">
        <v>1.9</v>
      </c>
      <c r="R36">
        <v>0</v>
      </c>
      <c r="S36">
        <v>5.6</v>
      </c>
      <c r="T36">
        <v>1</v>
      </c>
      <c r="U36">
        <v>1.8</v>
      </c>
      <c r="V36">
        <v>10</v>
      </c>
      <c r="W36">
        <v>2.6</v>
      </c>
      <c r="X36">
        <v>0.6</v>
      </c>
      <c r="Y36">
        <v>0.6</v>
      </c>
    </row>
    <row r="37" spans="1:25">
      <c r="A37" t="s">
        <v>331</v>
      </c>
      <c r="B37" t="s">
        <v>54</v>
      </c>
      <c r="C37" t="s">
        <v>49</v>
      </c>
      <c r="D37" t="s">
        <v>31</v>
      </c>
      <c r="E37">
        <v>36</v>
      </c>
      <c r="F37">
        <v>25</v>
      </c>
      <c r="G37">
        <v>2250</v>
      </c>
      <c r="H37">
        <f>G37/90</f>
        <v>25</v>
      </c>
      <c r="I37">
        <v>1</v>
      </c>
      <c r="J37">
        <f>I37/H37</f>
        <v>0.04</v>
      </c>
      <c r="K37">
        <v>0.3</v>
      </c>
      <c r="L37">
        <v>0.04</v>
      </c>
      <c r="M37">
        <v>0</v>
      </c>
      <c r="N37">
        <v>0</v>
      </c>
      <c r="O37">
        <v>0.4</v>
      </c>
      <c r="P37">
        <v>24.2</v>
      </c>
      <c r="Q37">
        <v>1.7</v>
      </c>
      <c r="R37">
        <v>0</v>
      </c>
      <c r="S37">
        <v>9.3000000000000007</v>
      </c>
      <c r="T37">
        <v>1.8</v>
      </c>
      <c r="U37">
        <v>3.2</v>
      </c>
      <c r="V37">
        <v>19</v>
      </c>
      <c r="W37">
        <v>4</v>
      </c>
      <c r="X37">
        <v>1.6</v>
      </c>
      <c r="Y37">
        <v>0.8</v>
      </c>
    </row>
    <row r="38" spans="1:25">
      <c r="A38" t="s">
        <v>332</v>
      </c>
      <c r="B38" t="s">
        <v>69</v>
      </c>
      <c r="C38" t="s">
        <v>49</v>
      </c>
      <c r="D38" t="s">
        <v>303</v>
      </c>
      <c r="E38">
        <v>26</v>
      </c>
      <c r="F38">
        <v>30</v>
      </c>
      <c r="G38">
        <v>2700</v>
      </c>
      <c r="H38">
        <f>G38/90</f>
        <v>30</v>
      </c>
      <c r="I38">
        <v>1</v>
      </c>
      <c r="J38">
        <f>I38/H38</f>
        <v>3.3333333333333333E-2</v>
      </c>
      <c r="K38">
        <v>0.3</v>
      </c>
      <c r="L38">
        <v>0.1</v>
      </c>
      <c r="M38">
        <v>1</v>
      </c>
      <c r="N38">
        <v>0.3</v>
      </c>
      <c r="O38">
        <v>0.3</v>
      </c>
      <c r="P38">
        <v>18.7</v>
      </c>
      <c r="Q38">
        <v>2.9</v>
      </c>
      <c r="R38">
        <v>0.2</v>
      </c>
      <c r="S38">
        <v>8.8000000000000007</v>
      </c>
      <c r="T38">
        <v>3.8</v>
      </c>
      <c r="U38">
        <v>2.2000000000000002</v>
      </c>
      <c r="V38">
        <v>20</v>
      </c>
      <c r="W38">
        <v>4.4000000000000004</v>
      </c>
      <c r="X38">
        <v>1.3</v>
      </c>
      <c r="Y38">
        <v>1.1000000000000001</v>
      </c>
    </row>
    <row r="39" spans="1:25">
      <c r="A39" t="s">
        <v>333</v>
      </c>
      <c r="B39" t="s">
        <v>58</v>
      </c>
      <c r="C39" t="s">
        <v>49</v>
      </c>
      <c r="D39" t="s">
        <v>30</v>
      </c>
      <c r="E39">
        <v>32</v>
      </c>
      <c r="F39">
        <v>27</v>
      </c>
      <c r="G39">
        <v>2329</v>
      </c>
      <c r="H39">
        <f>G39/90</f>
        <v>25.877777777777776</v>
      </c>
      <c r="I39">
        <v>1</v>
      </c>
      <c r="J39">
        <f>I39/H39</f>
        <v>3.8643194504079006E-2</v>
      </c>
      <c r="K39">
        <v>0.5</v>
      </c>
      <c r="L39">
        <v>0.1</v>
      </c>
      <c r="M39">
        <v>0</v>
      </c>
      <c r="N39">
        <v>1.2</v>
      </c>
      <c r="O39">
        <v>0.2</v>
      </c>
      <c r="P39">
        <v>25</v>
      </c>
      <c r="Q39">
        <v>2.2999999999999998</v>
      </c>
      <c r="R39">
        <v>0.4</v>
      </c>
      <c r="S39">
        <v>6.8</v>
      </c>
      <c r="T39">
        <v>3.5</v>
      </c>
      <c r="U39">
        <v>1.6</v>
      </c>
      <c r="V39">
        <v>6</v>
      </c>
      <c r="W39">
        <v>5</v>
      </c>
      <c r="X39">
        <v>0.9</v>
      </c>
      <c r="Y39">
        <v>0.7</v>
      </c>
    </row>
    <row r="40" spans="1:25">
      <c r="A40" t="s">
        <v>334</v>
      </c>
      <c r="B40" t="s">
        <v>147</v>
      </c>
      <c r="C40" t="s">
        <v>49</v>
      </c>
      <c r="D40" t="s">
        <v>305</v>
      </c>
      <c r="E40">
        <v>28</v>
      </c>
      <c r="F40">
        <v>33</v>
      </c>
      <c r="G40">
        <v>2970</v>
      </c>
      <c r="H40">
        <f>G40/90</f>
        <v>33</v>
      </c>
      <c r="I40">
        <v>1</v>
      </c>
      <c r="J40">
        <f>I40/H40</f>
        <v>3.0303030303030304E-2</v>
      </c>
      <c r="K40">
        <v>0.3</v>
      </c>
      <c r="L40">
        <v>0.09</v>
      </c>
      <c r="M40">
        <v>5</v>
      </c>
      <c r="N40">
        <v>0.6</v>
      </c>
      <c r="O40">
        <v>0.6</v>
      </c>
      <c r="P40">
        <v>27.1</v>
      </c>
      <c r="Q40">
        <v>1.7</v>
      </c>
      <c r="R40">
        <v>0.8</v>
      </c>
      <c r="S40">
        <v>5.2</v>
      </c>
      <c r="T40">
        <v>3.2</v>
      </c>
      <c r="U40">
        <v>1.7</v>
      </c>
      <c r="V40">
        <v>15</v>
      </c>
      <c r="W40">
        <v>3.6</v>
      </c>
      <c r="X40">
        <v>0.6</v>
      </c>
      <c r="Y40">
        <v>0.5</v>
      </c>
    </row>
    <row r="41" spans="1:25">
      <c r="A41" t="s">
        <v>335</v>
      </c>
      <c r="B41" t="s">
        <v>55</v>
      </c>
      <c r="C41" t="s">
        <v>49</v>
      </c>
      <c r="D41" t="s">
        <v>305</v>
      </c>
      <c r="E41">
        <v>27</v>
      </c>
      <c r="F41">
        <v>24</v>
      </c>
      <c r="G41">
        <v>1432</v>
      </c>
      <c r="H41">
        <f>G41/90</f>
        <v>15.911111111111111</v>
      </c>
      <c r="I41">
        <v>1</v>
      </c>
      <c r="J41">
        <f>I41/H41</f>
        <v>6.2849162011173187E-2</v>
      </c>
      <c r="K41">
        <v>0.5</v>
      </c>
      <c r="L41">
        <v>0.08</v>
      </c>
      <c r="M41">
        <v>1</v>
      </c>
      <c r="N41">
        <v>0.7</v>
      </c>
      <c r="O41">
        <v>0.4</v>
      </c>
      <c r="P41">
        <v>11</v>
      </c>
      <c r="Q41">
        <v>0.7</v>
      </c>
      <c r="R41">
        <v>0.7</v>
      </c>
      <c r="S41">
        <v>3.6</v>
      </c>
      <c r="T41">
        <v>2.4</v>
      </c>
      <c r="U41">
        <v>1</v>
      </c>
      <c r="V41">
        <v>5</v>
      </c>
      <c r="W41">
        <v>3.7</v>
      </c>
      <c r="X41">
        <v>0.6</v>
      </c>
      <c r="Y41">
        <v>1</v>
      </c>
    </row>
    <row r="42" spans="1:25">
      <c r="A42" t="s">
        <v>336</v>
      </c>
      <c r="B42" t="s">
        <v>64</v>
      </c>
      <c r="C42" t="s">
        <v>49</v>
      </c>
      <c r="D42" t="s">
        <v>144</v>
      </c>
      <c r="E42">
        <v>34</v>
      </c>
      <c r="F42">
        <v>24</v>
      </c>
      <c r="G42">
        <v>1550</v>
      </c>
      <c r="H42">
        <f>G42/90</f>
        <v>17.222222222222221</v>
      </c>
      <c r="I42">
        <v>1</v>
      </c>
      <c r="J42">
        <f>I42/H42</f>
        <v>5.8064516129032261E-2</v>
      </c>
      <c r="K42">
        <v>0.3</v>
      </c>
      <c r="L42">
        <v>0.04</v>
      </c>
      <c r="M42">
        <v>0</v>
      </c>
      <c r="N42">
        <v>0.2</v>
      </c>
      <c r="O42">
        <v>0.2</v>
      </c>
      <c r="P42">
        <v>20.5</v>
      </c>
      <c r="Q42">
        <v>1.9</v>
      </c>
      <c r="R42">
        <v>0.2</v>
      </c>
      <c r="S42">
        <v>6.5</v>
      </c>
      <c r="T42">
        <v>1.7</v>
      </c>
      <c r="U42">
        <v>2.1</v>
      </c>
      <c r="V42">
        <v>12</v>
      </c>
      <c r="W42">
        <v>3.4</v>
      </c>
      <c r="X42">
        <v>0.9</v>
      </c>
      <c r="Y42">
        <v>0.6</v>
      </c>
    </row>
    <row r="43" spans="1:25">
      <c r="A43" t="s">
        <v>337</v>
      </c>
      <c r="B43" t="s">
        <v>73</v>
      </c>
      <c r="C43" t="s">
        <v>49</v>
      </c>
      <c r="D43" t="s">
        <v>144</v>
      </c>
      <c r="E43">
        <v>32</v>
      </c>
      <c r="F43">
        <v>24</v>
      </c>
      <c r="G43">
        <v>2029</v>
      </c>
      <c r="H43">
        <f>G43/90</f>
        <v>22.544444444444444</v>
      </c>
      <c r="I43">
        <v>1</v>
      </c>
      <c r="J43">
        <f>I43/H43</f>
        <v>4.435682602267127E-2</v>
      </c>
      <c r="K43">
        <v>0.4</v>
      </c>
      <c r="L43">
        <v>0.2</v>
      </c>
      <c r="M43">
        <v>0</v>
      </c>
      <c r="N43">
        <v>0.7</v>
      </c>
      <c r="O43">
        <v>0.3</v>
      </c>
      <c r="P43">
        <v>19.3</v>
      </c>
      <c r="Q43">
        <v>2.6</v>
      </c>
      <c r="R43">
        <v>0.5</v>
      </c>
      <c r="S43">
        <v>4.9000000000000004</v>
      </c>
      <c r="T43">
        <v>1.3</v>
      </c>
      <c r="U43">
        <v>0.8</v>
      </c>
      <c r="V43">
        <v>12</v>
      </c>
      <c r="W43">
        <v>3.9</v>
      </c>
      <c r="X43">
        <v>0.7</v>
      </c>
      <c r="Y43">
        <v>1.6</v>
      </c>
    </row>
    <row r="44" spans="1:25">
      <c r="A44" t="s">
        <v>338</v>
      </c>
      <c r="B44" t="s">
        <v>54</v>
      </c>
      <c r="C44" t="s">
        <v>49</v>
      </c>
      <c r="D44" t="s">
        <v>339</v>
      </c>
      <c r="E44">
        <v>29</v>
      </c>
      <c r="F44">
        <v>30</v>
      </c>
      <c r="G44">
        <v>2700</v>
      </c>
      <c r="H44">
        <f>G44/90</f>
        <v>30</v>
      </c>
      <c r="I44">
        <v>1</v>
      </c>
      <c r="J44">
        <f>I44/H44</f>
        <v>3.3333333333333333E-2</v>
      </c>
      <c r="K44">
        <v>0.2</v>
      </c>
      <c r="L44">
        <v>0.1</v>
      </c>
      <c r="M44">
        <v>1</v>
      </c>
      <c r="N44">
        <v>0.4</v>
      </c>
      <c r="O44">
        <v>0.3</v>
      </c>
      <c r="P44">
        <v>27.7</v>
      </c>
      <c r="Q44">
        <v>2.5</v>
      </c>
      <c r="R44">
        <v>0.7</v>
      </c>
      <c r="S44">
        <v>5.6</v>
      </c>
      <c r="T44">
        <v>2.4</v>
      </c>
      <c r="U44">
        <v>1.8</v>
      </c>
      <c r="V44">
        <v>16</v>
      </c>
      <c r="W44">
        <v>3.4</v>
      </c>
      <c r="X44">
        <v>1.2</v>
      </c>
      <c r="Y44">
        <v>1.2</v>
      </c>
    </row>
    <row r="45" spans="1:25">
      <c r="A45" t="s">
        <v>340</v>
      </c>
      <c r="B45" t="s">
        <v>158</v>
      </c>
      <c r="C45" t="s">
        <v>49</v>
      </c>
      <c r="D45" t="s">
        <v>31</v>
      </c>
      <c r="E45">
        <v>26</v>
      </c>
      <c r="F45">
        <v>20</v>
      </c>
      <c r="G45">
        <v>1245</v>
      </c>
      <c r="H45">
        <f>G45/90</f>
        <v>13.833333333333334</v>
      </c>
      <c r="I45">
        <v>1</v>
      </c>
      <c r="J45">
        <f>I45/H45</f>
        <v>7.2289156626506021E-2</v>
      </c>
      <c r="K45">
        <v>0.2</v>
      </c>
      <c r="L45">
        <v>0.05</v>
      </c>
      <c r="M45">
        <v>0</v>
      </c>
      <c r="N45">
        <v>0.1</v>
      </c>
      <c r="O45">
        <v>0.2</v>
      </c>
      <c r="P45">
        <v>20.9</v>
      </c>
      <c r="Q45">
        <v>3</v>
      </c>
      <c r="R45">
        <v>0.05</v>
      </c>
      <c r="S45">
        <v>4.9000000000000004</v>
      </c>
      <c r="T45">
        <v>1.2</v>
      </c>
      <c r="U45">
        <v>1.2</v>
      </c>
      <c r="V45">
        <v>7</v>
      </c>
      <c r="W45">
        <v>2.4</v>
      </c>
      <c r="X45">
        <v>0.4</v>
      </c>
      <c r="Y45">
        <v>0.7</v>
      </c>
    </row>
    <row r="46" spans="1:25">
      <c r="A46" t="s">
        <v>341</v>
      </c>
      <c r="B46" t="s">
        <v>50</v>
      </c>
      <c r="C46" t="s">
        <v>49</v>
      </c>
      <c r="D46" t="s">
        <v>305</v>
      </c>
      <c r="E46">
        <v>23</v>
      </c>
      <c r="F46">
        <v>33</v>
      </c>
      <c r="G46">
        <v>2970</v>
      </c>
      <c r="H46">
        <f>G46/90</f>
        <v>33</v>
      </c>
      <c r="I46">
        <v>0</v>
      </c>
      <c r="J46">
        <f>I46/H46</f>
        <v>0</v>
      </c>
      <c r="K46">
        <v>0.8</v>
      </c>
      <c r="L46">
        <v>0.06</v>
      </c>
      <c r="M46">
        <v>5</v>
      </c>
      <c r="N46">
        <v>1.4</v>
      </c>
      <c r="O46">
        <v>1</v>
      </c>
      <c r="P46">
        <v>36.700000000000003</v>
      </c>
      <c r="Q46">
        <v>3.3</v>
      </c>
      <c r="R46">
        <v>1.7</v>
      </c>
      <c r="S46">
        <v>7</v>
      </c>
      <c r="T46">
        <v>3.2</v>
      </c>
      <c r="U46">
        <v>1.4</v>
      </c>
      <c r="V46">
        <v>15</v>
      </c>
      <c r="W46">
        <v>4.2</v>
      </c>
      <c r="X46">
        <v>0.4</v>
      </c>
      <c r="Y46">
        <v>1</v>
      </c>
    </row>
    <row r="47" spans="1:25">
      <c r="A47" t="s">
        <v>342</v>
      </c>
      <c r="B47" t="s">
        <v>73</v>
      </c>
      <c r="C47" t="s">
        <v>49</v>
      </c>
      <c r="D47" t="s">
        <v>30</v>
      </c>
      <c r="E47">
        <v>30</v>
      </c>
      <c r="F47">
        <v>27</v>
      </c>
      <c r="G47">
        <v>2430</v>
      </c>
      <c r="H47">
        <f>G47/90</f>
        <v>27</v>
      </c>
      <c r="I47">
        <v>0</v>
      </c>
      <c r="J47">
        <f>I47/H47</f>
        <v>0</v>
      </c>
      <c r="K47">
        <v>0.2</v>
      </c>
      <c r="L47">
        <v>0.04</v>
      </c>
      <c r="M47">
        <v>0</v>
      </c>
      <c r="N47">
        <v>0.8</v>
      </c>
      <c r="O47">
        <v>0.8</v>
      </c>
      <c r="P47">
        <v>27.6</v>
      </c>
      <c r="Q47">
        <v>3</v>
      </c>
      <c r="R47">
        <v>1.1000000000000001</v>
      </c>
      <c r="S47">
        <v>9.6999999999999993</v>
      </c>
      <c r="T47">
        <v>3</v>
      </c>
      <c r="U47">
        <v>2</v>
      </c>
      <c r="V47">
        <v>15</v>
      </c>
      <c r="W47">
        <v>6.7</v>
      </c>
      <c r="X47">
        <v>1.1000000000000001</v>
      </c>
      <c r="Y47">
        <v>1.3</v>
      </c>
    </row>
    <row r="48" spans="1:25">
      <c r="A48" t="s">
        <v>343</v>
      </c>
      <c r="B48" t="s">
        <v>147</v>
      </c>
      <c r="C48" t="s">
        <v>49</v>
      </c>
      <c r="D48" t="s">
        <v>30</v>
      </c>
      <c r="E48">
        <v>25</v>
      </c>
      <c r="F48">
        <v>31</v>
      </c>
      <c r="G48">
        <v>2790</v>
      </c>
      <c r="H48">
        <f>G48/90</f>
        <v>31</v>
      </c>
      <c r="I48">
        <v>0</v>
      </c>
      <c r="J48">
        <f>I48/H48</f>
        <v>0</v>
      </c>
      <c r="K48">
        <v>0.4</v>
      </c>
      <c r="L48">
        <v>0.2</v>
      </c>
      <c r="M48">
        <v>0</v>
      </c>
      <c r="N48">
        <v>0.9</v>
      </c>
      <c r="O48">
        <v>0.2</v>
      </c>
      <c r="P48">
        <v>31.1</v>
      </c>
      <c r="Q48">
        <v>2.9</v>
      </c>
      <c r="R48">
        <v>0.5</v>
      </c>
      <c r="S48">
        <v>8.4</v>
      </c>
      <c r="T48">
        <v>3.1</v>
      </c>
      <c r="U48">
        <v>3.7</v>
      </c>
      <c r="V48">
        <v>28</v>
      </c>
      <c r="W48">
        <v>4.8</v>
      </c>
      <c r="X48">
        <v>1.3</v>
      </c>
      <c r="Y48">
        <v>0.6</v>
      </c>
    </row>
    <row r="49" spans="1:25">
      <c r="A49" t="s">
        <v>344</v>
      </c>
      <c r="B49" t="s">
        <v>56</v>
      </c>
      <c r="C49" t="s">
        <v>49</v>
      </c>
      <c r="D49" t="s">
        <v>30</v>
      </c>
      <c r="E49">
        <v>23</v>
      </c>
      <c r="F49">
        <v>34</v>
      </c>
      <c r="G49">
        <v>2664</v>
      </c>
      <c r="H49">
        <f>G49/90</f>
        <v>29.6</v>
      </c>
      <c r="I49">
        <v>0</v>
      </c>
      <c r="J49">
        <f>I49/H49</f>
        <v>0</v>
      </c>
      <c r="K49">
        <v>0.9</v>
      </c>
      <c r="L49">
        <v>0.2</v>
      </c>
      <c r="M49">
        <v>0</v>
      </c>
      <c r="N49">
        <v>2</v>
      </c>
      <c r="O49">
        <v>0.8</v>
      </c>
      <c r="P49">
        <v>22.3</v>
      </c>
      <c r="Q49">
        <v>1.6</v>
      </c>
      <c r="R49">
        <v>1.3</v>
      </c>
      <c r="S49">
        <v>5.6</v>
      </c>
      <c r="T49">
        <v>1.6</v>
      </c>
      <c r="U49">
        <v>1.3</v>
      </c>
      <c r="V49">
        <v>13</v>
      </c>
      <c r="W49">
        <v>5.6</v>
      </c>
      <c r="X49">
        <v>0.8</v>
      </c>
      <c r="Y49">
        <v>0.3</v>
      </c>
    </row>
    <row r="50" spans="1:25">
      <c r="A50" t="s">
        <v>345</v>
      </c>
      <c r="B50" t="s">
        <v>52</v>
      </c>
      <c r="C50" t="s">
        <v>49</v>
      </c>
      <c r="D50" t="s">
        <v>303</v>
      </c>
      <c r="E50">
        <v>22</v>
      </c>
      <c r="F50">
        <v>22</v>
      </c>
      <c r="G50">
        <v>1880</v>
      </c>
      <c r="H50">
        <f>G50/90</f>
        <v>20.888888888888889</v>
      </c>
      <c r="I50">
        <v>0</v>
      </c>
      <c r="J50">
        <f>I50/H50</f>
        <v>0</v>
      </c>
      <c r="K50">
        <v>0.3</v>
      </c>
      <c r="L50">
        <v>0.1</v>
      </c>
      <c r="M50">
        <v>3</v>
      </c>
      <c r="N50">
        <v>0.1</v>
      </c>
      <c r="O50">
        <v>0.2</v>
      </c>
      <c r="P50">
        <v>40.9</v>
      </c>
      <c r="Q50">
        <v>2.2000000000000002</v>
      </c>
      <c r="R50">
        <v>0.2</v>
      </c>
      <c r="S50">
        <v>8</v>
      </c>
      <c r="T50">
        <v>2</v>
      </c>
      <c r="U50">
        <v>2.5</v>
      </c>
      <c r="V50">
        <v>13</v>
      </c>
      <c r="W50">
        <v>3.7</v>
      </c>
      <c r="X50">
        <v>1</v>
      </c>
      <c r="Y50">
        <v>1.4</v>
      </c>
    </row>
    <row r="51" spans="1:25">
      <c r="A51" t="s">
        <v>346</v>
      </c>
      <c r="B51" t="s">
        <v>62</v>
      </c>
      <c r="C51" t="s">
        <v>347</v>
      </c>
      <c r="D51" t="s">
        <v>31</v>
      </c>
      <c r="E51">
        <v>33</v>
      </c>
      <c r="F51">
        <v>29</v>
      </c>
      <c r="G51">
        <v>2610</v>
      </c>
      <c r="H51">
        <f>G51/90</f>
        <v>29</v>
      </c>
      <c r="I51">
        <v>0</v>
      </c>
      <c r="J51">
        <f>I51/H51</f>
        <v>0</v>
      </c>
      <c r="K51">
        <v>0.2</v>
      </c>
      <c r="L51">
        <v>7.0000000000000007E-2</v>
      </c>
      <c r="M51">
        <v>1</v>
      </c>
      <c r="N51">
        <v>0.2</v>
      </c>
      <c r="O51">
        <v>0.1</v>
      </c>
      <c r="P51">
        <v>28.1</v>
      </c>
      <c r="Q51">
        <v>3.3</v>
      </c>
      <c r="R51">
        <v>0.03</v>
      </c>
      <c r="S51">
        <v>7.2</v>
      </c>
      <c r="T51">
        <v>0.9</v>
      </c>
      <c r="U51">
        <v>3.3</v>
      </c>
      <c r="V51">
        <v>13</v>
      </c>
      <c r="W51">
        <v>3.7</v>
      </c>
      <c r="X51">
        <v>1.6</v>
      </c>
      <c r="Y51">
        <v>0.7</v>
      </c>
    </row>
    <row r="52" spans="1:25">
      <c r="A52" t="s">
        <v>348</v>
      </c>
      <c r="B52" t="s">
        <v>73</v>
      </c>
      <c r="C52" t="s">
        <v>349</v>
      </c>
      <c r="D52" t="s">
        <v>31</v>
      </c>
      <c r="E52">
        <v>32</v>
      </c>
      <c r="F52">
        <v>29</v>
      </c>
      <c r="G52">
        <v>2610</v>
      </c>
      <c r="H52">
        <f>G52/90</f>
        <v>29</v>
      </c>
      <c r="I52">
        <v>0</v>
      </c>
      <c r="J52">
        <f>I52/H52</f>
        <v>0</v>
      </c>
      <c r="K52">
        <v>0.7</v>
      </c>
      <c r="L52">
        <v>7.0000000000000007E-2</v>
      </c>
      <c r="M52">
        <v>0</v>
      </c>
      <c r="N52">
        <v>0.03</v>
      </c>
      <c r="O52">
        <v>0.03</v>
      </c>
      <c r="P52">
        <v>27.9</v>
      </c>
      <c r="Q52">
        <v>4.5999999999999996</v>
      </c>
      <c r="R52">
        <v>0</v>
      </c>
      <c r="S52">
        <v>9.8000000000000007</v>
      </c>
      <c r="T52">
        <v>1.6</v>
      </c>
      <c r="U52">
        <v>3.7</v>
      </c>
      <c r="V52">
        <v>22</v>
      </c>
      <c r="W52">
        <v>5.9</v>
      </c>
      <c r="X52">
        <v>3</v>
      </c>
      <c r="Y52">
        <v>1.9</v>
      </c>
    </row>
    <row r="53" spans="1:25">
      <c r="A53" t="s">
        <v>350</v>
      </c>
      <c r="B53" t="s">
        <v>62</v>
      </c>
      <c r="C53" t="s">
        <v>49</v>
      </c>
      <c r="D53" t="s">
        <v>305</v>
      </c>
      <c r="E53">
        <v>26</v>
      </c>
      <c r="F53">
        <v>27</v>
      </c>
      <c r="G53">
        <v>2430</v>
      </c>
      <c r="H53">
        <f>G53/90</f>
        <v>27</v>
      </c>
      <c r="I53">
        <v>0</v>
      </c>
      <c r="J53">
        <f>I53/H53</f>
        <v>0</v>
      </c>
      <c r="K53">
        <v>0.3</v>
      </c>
      <c r="L53">
        <v>0.1</v>
      </c>
      <c r="M53">
        <v>2</v>
      </c>
      <c r="N53">
        <v>1.7</v>
      </c>
      <c r="O53">
        <v>0.5</v>
      </c>
      <c r="P53">
        <v>24.4</v>
      </c>
      <c r="Q53">
        <v>2</v>
      </c>
      <c r="R53">
        <v>1</v>
      </c>
      <c r="S53">
        <v>8.6999999999999993</v>
      </c>
      <c r="T53">
        <v>3.9</v>
      </c>
      <c r="U53">
        <v>2</v>
      </c>
      <c r="V53">
        <v>17</v>
      </c>
      <c r="W53">
        <v>6.6</v>
      </c>
      <c r="X53">
        <v>0.9</v>
      </c>
      <c r="Y53">
        <v>1.1000000000000001</v>
      </c>
    </row>
    <row r="54" spans="1:25">
      <c r="A54" t="s">
        <v>351</v>
      </c>
      <c r="B54" t="s">
        <v>55</v>
      </c>
      <c r="C54" t="s">
        <v>49</v>
      </c>
      <c r="D54" t="s">
        <v>30</v>
      </c>
      <c r="E54">
        <v>35</v>
      </c>
      <c r="F54">
        <v>27</v>
      </c>
      <c r="G54">
        <v>2430</v>
      </c>
      <c r="H54">
        <f>G54/90</f>
        <v>27</v>
      </c>
      <c r="I54">
        <v>0</v>
      </c>
      <c r="J54">
        <f>I54/H54</f>
        <v>0</v>
      </c>
      <c r="K54">
        <v>0.2</v>
      </c>
      <c r="L54">
        <v>7.0000000000000007E-2</v>
      </c>
      <c r="M54">
        <v>1</v>
      </c>
      <c r="N54">
        <v>0.5</v>
      </c>
      <c r="O54">
        <v>0.8</v>
      </c>
      <c r="P54">
        <v>25.4</v>
      </c>
      <c r="Q54">
        <v>2.9</v>
      </c>
      <c r="R54">
        <v>1.2</v>
      </c>
      <c r="S54">
        <v>6.6</v>
      </c>
      <c r="T54">
        <v>1.7</v>
      </c>
      <c r="U54">
        <v>1.3</v>
      </c>
      <c r="V54">
        <v>5</v>
      </c>
      <c r="W54">
        <v>3.2</v>
      </c>
      <c r="X54">
        <v>1</v>
      </c>
      <c r="Y54">
        <v>0.4</v>
      </c>
    </row>
    <row r="55" spans="1:25">
      <c r="A55" t="s">
        <v>352</v>
      </c>
      <c r="B55" t="s">
        <v>64</v>
      </c>
      <c r="C55" t="s">
        <v>49</v>
      </c>
      <c r="D55" t="s">
        <v>305</v>
      </c>
      <c r="E55">
        <v>28</v>
      </c>
      <c r="F55">
        <v>24</v>
      </c>
      <c r="G55">
        <v>1977</v>
      </c>
      <c r="H55">
        <f>G55/90</f>
        <v>21.966666666666665</v>
      </c>
      <c r="I55">
        <v>0</v>
      </c>
      <c r="J55">
        <f>I55/H55</f>
        <v>0</v>
      </c>
      <c r="K55">
        <v>0.9</v>
      </c>
      <c r="L55">
        <v>0.3</v>
      </c>
      <c r="M55">
        <v>2</v>
      </c>
      <c r="N55">
        <v>0.6</v>
      </c>
      <c r="O55">
        <v>0.9</v>
      </c>
      <c r="P55">
        <v>21.1</v>
      </c>
      <c r="Q55">
        <v>1.9</v>
      </c>
      <c r="R55">
        <v>0.6</v>
      </c>
      <c r="S55">
        <v>6.2</v>
      </c>
      <c r="T55">
        <v>2.5</v>
      </c>
      <c r="U55">
        <v>1.5</v>
      </c>
      <c r="V55">
        <v>13</v>
      </c>
      <c r="W55">
        <v>3.2</v>
      </c>
      <c r="X55">
        <v>0.8</v>
      </c>
      <c r="Y55">
        <v>1</v>
      </c>
    </row>
    <row r="56" spans="1:25">
      <c r="A56" t="s">
        <v>353</v>
      </c>
      <c r="B56" t="s">
        <v>64</v>
      </c>
      <c r="C56" t="s">
        <v>49</v>
      </c>
      <c r="D56" t="s">
        <v>30</v>
      </c>
      <c r="E56">
        <v>25</v>
      </c>
      <c r="F56">
        <v>20</v>
      </c>
      <c r="G56">
        <v>1618</v>
      </c>
      <c r="H56">
        <f>G56/90</f>
        <v>17.977777777777778</v>
      </c>
      <c r="I56">
        <v>0</v>
      </c>
      <c r="J56">
        <f>I56/H56</f>
        <v>0</v>
      </c>
      <c r="K56">
        <v>0.3</v>
      </c>
      <c r="L56">
        <v>0.05</v>
      </c>
      <c r="M56">
        <v>2</v>
      </c>
      <c r="N56">
        <v>1</v>
      </c>
      <c r="O56">
        <v>0.5</v>
      </c>
      <c r="P56">
        <v>22.6</v>
      </c>
      <c r="Q56">
        <v>3.2</v>
      </c>
      <c r="R56">
        <v>0.6</v>
      </c>
      <c r="S56">
        <v>7.5</v>
      </c>
      <c r="T56">
        <v>2.7</v>
      </c>
      <c r="U56">
        <v>2.4</v>
      </c>
      <c r="V56">
        <v>6</v>
      </c>
      <c r="W56">
        <v>4.4000000000000004</v>
      </c>
      <c r="X56">
        <v>0.7</v>
      </c>
      <c r="Y56">
        <v>1</v>
      </c>
    </row>
    <row r="57" spans="1:25">
      <c r="A57" t="s">
        <v>354</v>
      </c>
      <c r="B57" t="s">
        <v>52</v>
      </c>
      <c r="C57" t="s">
        <v>49</v>
      </c>
      <c r="D57" t="s">
        <v>339</v>
      </c>
      <c r="E57">
        <v>30</v>
      </c>
      <c r="F57">
        <v>18</v>
      </c>
      <c r="G57">
        <v>1295</v>
      </c>
      <c r="H57">
        <f>G57/90</f>
        <v>14.388888888888889</v>
      </c>
      <c r="I57">
        <v>0</v>
      </c>
      <c r="J57">
        <f>I57/H57</f>
        <v>0</v>
      </c>
      <c r="K57">
        <v>0.3</v>
      </c>
      <c r="L57">
        <v>0</v>
      </c>
      <c r="M57">
        <v>0</v>
      </c>
      <c r="N57">
        <v>0</v>
      </c>
      <c r="O57">
        <v>0.06</v>
      </c>
      <c r="P57">
        <v>33.200000000000003</v>
      </c>
      <c r="Q57">
        <v>2</v>
      </c>
      <c r="R57">
        <v>0</v>
      </c>
      <c r="S57">
        <v>6.6</v>
      </c>
      <c r="T57">
        <v>1.3</v>
      </c>
      <c r="U57">
        <v>1.8</v>
      </c>
      <c r="V57">
        <v>9</v>
      </c>
      <c r="W57">
        <v>3.9</v>
      </c>
      <c r="X57">
        <v>2</v>
      </c>
      <c r="Y57">
        <v>0.4</v>
      </c>
    </row>
    <row r="58" spans="1:25">
      <c r="A58" t="s">
        <v>355</v>
      </c>
      <c r="B58" t="s">
        <v>62</v>
      </c>
      <c r="C58" t="s">
        <v>308</v>
      </c>
      <c r="D58" t="s">
        <v>31</v>
      </c>
      <c r="E58">
        <v>31</v>
      </c>
      <c r="F58">
        <v>17</v>
      </c>
      <c r="G58">
        <v>1504</v>
      </c>
      <c r="H58">
        <f>G58/90</f>
        <v>16.711111111111112</v>
      </c>
      <c r="I58">
        <v>0</v>
      </c>
      <c r="J58">
        <f>I58/H58</f>
        <v>0</v>
      </c>
      <c r="K58">
        <v>0.2</v>
      </c>
      <c r="L58">
        <v>0</v>
      </c>
      <c r="M58">
        <v>0</v>
      </c>
      <c r="N58">
        <v>0</v>
      </c>
      <c r="O58">
        <v>0.1</v>
      </c>
      <c r="P58">
        <v>26.5</v>
      </c>
      <c r="Q58">
        <v>1.2</v>
      </c>
      <c r="R58">
        <v>0</v>
      </c>
      <c r="S58">
        <v>7.7</v>
      </c>
      <c r="T58">
        <v>1.1000000000000001</v>
      </c>
      <c r="U58">
        <v>2.2000000000000002</v>
      </c>
      <c r="V58">
        <v>14</v>
      </c>
      <c r="W58">
        <v>3.1</v>
      </c>
      <c r="X58">
        <v>1.5</v>
      </c>
      <c r="Y58">
        <v>0.5</v>
      </c>
    </row>
    <row r="59" spans="1:25">
      <c r="A59" t="s">
        <v>356</v>
      </c>
      <c r="B59" t="s">
        <v>83</v>
      </c>
      <c r="C59" t="s">
        <v>49</v>
      </c>
      <c r="D59" t="s">
        <v>303</v>
      </c>
      <c r="E59">
        <v>32</v>
      </c>
      <c r="F59">
        <v>34</v>
      </c>
      <c r="G59">
        <v>3060</v>
      </c>
      <c r="H59">
        <f>G59/90</f>
        <v>34</v>
      </c>
      <c r="I59">
        <v>0</v>
      </c>
      <c r="J59">
        <f>I59/H59</f>
        <v>0</v>
      </c>
      <c r="K59">
        <v>0.2</v>
      </c>
      <c r="L59">
        <v>0</v>
      </c>
      <c r="M59">
        <v>1</v>
      </c>
      <c r="N59">
        <v>0.2</v>
      </c>
      <c r="O59">
        <v>0.2</v>
      </c>
      <c r="P59">
        <v>27.3</v>
      </c>
      <c r="Q59">
        <v>2.2000000000000002</v>
      </c>
      <c r="R59">
        <v>0.2</v>
      </c>
      <c r="S59">
        <v>6.5</v>
      </c>
      <c r="T59">
        <v>1.9</v>
      </c>
      <c r="U59">
        <v>2.2000000000000002</v>
      </c>
      <c r="V59">
        <v>10</v>
      </c>
      <c r="W59">
        <v>2.9</v>
      </c>
      <c r="X59">
        <v>0.8</v>
      </c>
      <c r="Y59">
        <v>0.6</v>
      </c>
    </row>
    <row r="60" spans="1:25">
      <c r="A60" t="s">
        <v>357</v>
      </c>
      <c r="B60" t="s">
        <v>50</v>
      </c>
      <c r="C60" t="s">
        <v>49</v>
      </c>
      <c r="D60" t="s">
        <v>30</v>
      </c>
      <c r="E60">
        <v>31</v>
      </c>
      <c r="F60">
        <v>30</v>
      </c>
      <c r="G60">
        <v>2376</v>
      </c>
      <c r="H60">
        <f>G60/90</f>
        <v>26.4</v>
      </c>
      <c r="I60">
        <v>0</v>
      </c>
      <c r="J60">
        <f>I60/H60</f>
        <v>0</v>
      </c>
      <c r="K60">
        <v>0.1</v>
      </c>
      <c r="L60">
        <v>0.03</v>
      </c>
      <c r="M60">
        <v>0</v>
      </c>
      <c r="N60">
        <v>0.8</v>
      </c>
      <c r="O60">
        <v>0.4</v>
      </c>
      <c r="P60">
        <v>31.6</v>
      </c>
      <c r="Q60">
        <v>1.8</v>
      </c>
      <c r="R60">
        <v>0.9</v>
      </c>
      <c r="S60">
        <v>5.4</v>
      </c>
      <c r="T60">
        <v>1.9</v>
      </c>
      <c r="U60">
        <v>1.4</v>
      </c>
      <c r="V60">
        <v>9</v>
      </c>
      <c r="W60">
        <v>3.1</v>
      </c>
      <c r="X60">
        <v>0.6</v>
      </c>
      <c r="Y60">
        <v>0.8</v>
      </c>
    </row>
    <row r="61" spans="1:25">
      <c r="A61" t="s">
        <v>358</v>
      </c>
      <c r="B61" t="s">
        <v>62</v>
      </c>
      <c r="C61" t="s">
        <v>49</v>
      </c>
      <c r="D61" t="s">
        <v>31</v>
      </c>
      <c r="E61">
        <v>26</v>
      </c>
      <c r="F61">
        <v>28</v>
      </c>
      <c r="G61">
        <v>2500</v>
      </c>
      <c r="H61">
        <f>G61/90</f>
        <v>27.777777777777779</v>
      </c>
      <c r="I61">
        <v>0</v>
      </c>
      <c r="J61">
        <f>I61/H61</f>
        <v>0</v>
      </c>
      <c r="K61">
        <v>0.2</v>
      </c>
      <c r="L61">
        <v>7.0000000000000007E-2</v>
      </c>
      <c r="M61">
        <v>0</v>
      </c>
      <c r="N61">
        <v>0.1</v>
      </c>
      <c r="O61">
        <v>0.1</v>
      </c>
      <c r="P61">
        <v>22.9</v>
      </c>
      <c r="Q61">
        <v>2.1</v>
      </c>
      <c r="R61">
        <v>0</v>
      </c>
      <c r="S61">
        <v>7.1</v>
      </c>
      <c r="T61">
        <v>1.2</v>
      </c>
      <c r="U61">
        <v>2.1</v>
      </c>
      <c r="V61">
        <v>12</v>
      </c>
      <c r="W61">
        <v>3.6</v>
      </c>
      <c r="X61">
        <v>1.1000000000000001</v>
      </c>
      <c r="Y61">
        <v>0.8</v>
      </c>
    </row>
    <row r="62" spans="1:25">
      <c r="A62" t="s">
        <v>359</v>
      </c>
      <c r="B62" t="s">
        <v>103</v>
      </c>
      <c r="C62" t="s">
        <v>87</v>
      </c>
      <c r="D62" t="s">
        <v>31</v>
      </c>
      <c r="E62">
        <v>25</v>
      </c>
      <c r="F62">
        <v>29</v>
      </c>
      <c r="G62">
        <v>2610</v>
      </c>
      <c r="H62">
        <f>G62/90</f>
        <v>29</v>
      </c>
      <c r="I62">
        <v>0</v>
      </c>
      <c r="J62">
        <f>I62/H62</f>
        <v>0</v>
      </c>
      <c r="K62">
        <v>0.2</v>
      </c>
      <c r="L62">
        <v>0</v>
      </c>
      <c r="M62">
        <v>0</v>
      </c>
      <c r="N62">
        <v>0.3</v>
      </c>
      <c r="O62">
        <v>0.3</v>
      </c>
      <c r="P62">
        <v>34.700000000000003</v>
      </c>
      <c r="Q62">
        <v>1.8</v>
      </c>
      <c r="R62">
        <v>0.1</v>
      </c>
      <c r="S62">
        <v>9.5</v>
      </c>
      <c r="T62">
        <v>2.5</v>
      </c>
      <c r="U62">
        <v>2.2999999999999998</v>
      </c>
      <c r="V62">
        <v>14</v>
      </c>
      <c r="W62">
        <v>5.0999999999999996</v>
      </c>
      <c r="X62">
        <v>1.4</v>
      </c>
      <c r="Y62">
        <v>1</v>
      </c>
    </row>
    <row r="63" spans="1:25">
      <c r="A63" t="s">
        <v>360</v>
      </c>
      <c r="B63" t="s">
        <v>62</v>
      </c>
      <c r="C63" t="s">
        <v>49</v>
      </c>
      <c r="D63" t="s">
        <v>144</v>
      </c>
      <c r="E63">
        <v>32</v>
      </c>
      <c r="F63">
        <v>29</v>
      </c>
      <c r="G63">
        <v>2460</v>
      </c>
      <c r="H63">
        <f>G63/90</f>
        <v>27.333333333333332</v>
      </c>
      <c r="I63">
        <v>0</v>
      </c>
      <c r="J63">
        <f>I63/H63</f>
        <v>0</v>
      </c>
      <c r="K63">
        <v>0.2</v>
      </c>
      <c r="L63">
        <v>7.0000000000000007E-2</v>
      </c>
      <c r="M63">
        <v>0</v>
      </c>
      <c r="N63">
        <v>0.9</v>
      </c>
      <c r="O63">
        <v>0.4</v>
      </c>
      <c r="P63">
        <v>16.2</v>
      </c>
      <c r="Q63">
        <v>1.9</v>
      </c>
      <c r="R63">
        <v>0.9</v>
      </c>
      <c r="S63">
        <v>6.9</v>
      </c>
      <c r="T63">
        <v>2.9</v>
      </c>
      <c r="U63">
        <v>1.7</v>
      </c>
      <c r="V63">
        <v>15</v>
      </c>
      <c r="W63">
        <v>4.7</v>
      </c>
      <c r="X63">
        <v>1.2</v>
      </c>
      <c r="Y63">
        <v>1.2</v>
      </c>
    </row>
    <row r="64" spans="1:25">
      <c r="A64" t="s">
        <v>361</v>
      </c>
      <c r="B64" t="s">
        <v>67</v>
      </c>
      <c r="C64" t="s">
        <v>49</v>
      </c>
      <c r="D64" t="s">
        <v>305</v>
      </c>
      <c r="E64">
        <v>22</v>
      </c>
      <c r="F64">
        <v>24</v>
      </c>
      <c r="G64">
        <v>1790</v>
      </c>
      <c r="H64">
        <f>G64/90</f>
        <v>19.888888888888889</v>
      </c>
      <c r="I64">
        <v>0</v>
      </c>
      <c r="J64">
        <f>I64/H64</f>
        <v>0</v>
      </c>
      <c r="K64">
        <v>0.3</v>
      </c>
      <c r="L64">
        <v>0.1</v>
      </c>
      <c r="M64">
        <v>2</v>
      </c>
      <c r="N64">
        <v>0.3</v>
      </c>
      <c r="O64">
        <v>0.5</v>
      </c>
      <c r="P64">
        <v>29.5</v>
      </c>
      <c r="Q64">
        <v>1</v>
      </c>
      <c r="R64">
        <v>0.5</v>
      </c>
      <c r="S64">
        <v>5.7</v>
      </c>
      <c r="T64">
        <v>2.9</v>
      </c>
      <c r="U64">
        <v>1.3</v>
      </c>
      <c r="V64">
        <v>8</v>
      </c>
      <c r="W64">
        <v>2.7</v>
      </c>
      <c r="X64">
        <v>0.6</v>
      </c>
      <c r="Y64">
        <v>1</v>
      </c>
    </row>
    <row r="65" spans="1:25">
      <c r="A65" t="s">
        <v>362</v>
      </c>
      <c r="B65" t="s">
        <v>55</v>
      </c>
      <c r="C65" t="s">
        <v>253</v>
      </c>
      <c r="D65" t="s">
        <v>31</v>
      </c>
      <c r="E65">
        <v>37</v>
      </c>
      <c r="F65">
        <v>17</v>
      </c>
      <c r="G65">
        <v>1340</v>
      </c>
      <c r="H65">
        <f>G65/90</f>
        <v>14.888888888888889</v>
      </c>
      <c r="I65">
        <v>0</v>
      </c>
      <c r="J65">
        <f>I65/H65</f>
        <v>0</v>
      </c>
      <c r="K65">
        <v>0.06</v>
      </c>
      <c r="L65">
        <v>0</v>
      </c>
      <c r="M65">
        <v>0</v>
      </c>
      <c r="N65">
        <v>0.06</v>
      </c>
      <c r="O65">
        <v>0.2</v>
      </c>
      <c r="P65">
        <v>29.3</v>
      </c>
      <c r="Q65">
        <v>2.1</v>
      </c>
      <c r="R65">
        <v>0.1</v>
      </c>
      <c r="S65">
        <v>6.8</v>
      </c>
      <c r="T65">
        <v>0.9</v>
      </c>
      <c r="U65">
        <v>1.3</v>
      </c>
      <c r="V65">
        <v>6</v>
      </c>
      <c r="W65">
        <v>2.4</v>
      </c>
      <c r="X65">
        <v>0.8</v>
      </c>
      <c r="Y65">
        <v>0.5</v>
      </c>
    </row>
    <row r="66" spans="1:25">
      <c r="A66" t="s">
        <v>363</v>
      </c>
      <c r="B66" t="s">
        <v>67</v>
      </c>
      <c r="C66" t="s">
        <v>49</v>
      </c>
      <c r="D66" t="s">
        <v>31</v>
      </c>
      <c r="E66">
        <v>26</v>
      </c>
      <c r="F66">
        <v>19</v>
      </c>
      <c r="G66">
        <v>1294</v>
      </c>
      <c r="H66">
        <f>G66/90</f>
        <v>14.377777777777778</v>
      </c>
      <c r="I66">
        <v>0</v>
      </c>
      <c r="J66">
        <f>I66/H66</f>
        <v>0</v>
      </c>
      <c r="K66">
        <v>0.1</v>
      </c>
      <c r="L66">
        <v>0.05</v>
      </c>
      <c r="M66">
        <v>0</v>
      </c>
      <c r="N66">
        <v>0.1</v>
      </c>
      <c r="O66">
        <v>0.05</v>
      </c>
      <c r="P66">
        <v>34.4</v>
      </c>
      <c r="Q66">
        <v>1.1000000000000001</v>
      </c>
      <c r="R66">
        <v>0</v>
      </c>
      <c r="S66">
        <v>5.0999999999999996</v>
      </c>
      <c r="T66">
        <v>1.3</v>
      </c>
      <c r="U66">
        <v>1.1000000000000001</v>
      </c>
      <c r="V66">
        <v>10</v>
      </c>
      <c r="W66">
        <v>2.2000000000000002</v>
      </c>
      <c r="X66">
        <v>0.6</v>
      </c>
      <c r="Y66">
        <v>0.6</v>
      </c>
    </row>
    <row r="67" spans="1:25">
      <c r="A67" t="s">
        <v>364</v>
      </c>
      <c r="B67" t="s">
        <v>67</v>
      </c>
      <c r="C67" t="s">
        <v>49</v>
      </c>
      <c r="D67" t="s">
        <v>305</v>
      </c>
      <c r="E67">
        <v>31</v>
      </c>
      <c r="F67">
        <v>19</v>
      </c>
      <c r="G67">
        <v>506</v>
      </c>
      <c r="H67">
        <f>G67/90</f>
        <v>5.6222222222222218</v>
      </c>
      <c r="I67">
        <v>0</v>
      </c>
      <c r="J67">
        <f>I67/H67</f>
        <v>0</v>
      </c>
      <c r="K67">
        <v>0</v>
      </c>
      <c r="L67">
        <v>0</v>
      </c>
      <c r="M67">
        <v>2</v>
      </c>
      <c r="N67">
        <v>0.2</v>
      </c>
      <c r="O67">
        <v>0.3</v>
      </c>
      <c r="P67">
        <v>8.6</v>
      </c>
      <c r="Q67">
        <v>0.4</v>
      </c>
      <c r="R67">
        <v>0.7</v>
      </c>
      <c r="S67">
        <v>1.4</v>
      </c>
      <c r="T67">
        <v>0.6</v>
      </c>
      <c r="U67">
        <v>0.3</v>
      </c>
      <c r="V67">
        <v>1</v>
      </c>
      <c r="W67">
        <v>0.8</v>
      </c>
      <c r="X67">
        <v>0.05</v>
      </c>
      <c r="Y67">
        <v>0.2</v>
      </c>
    </row>
    <row r="68" spans="1:25">
      <c r="A68" t="s">
        <v>365</v>
      </c>
      <c r="B68" t="s">
        <v>153</v>
      </c>
      <c r="C68" t="s">
        <v>84</v>
      </c>
      <c r="D68" t="s">
        <v>339</v>
      </c>
      <c r="E68">
        <v>30</v>
      </c>
      <c r="F68">
        <v>20</v>
      </c>
      <c r="G68">
        <v>1800</v>
      </c>
      <c r="H68">
        <f>G68/90</f>
        <v>20</v>
      </c>
      <c r="I68">
        <v>0</v>
      </c>
      <c r="J68">
        <f>I68/H68</f>
        <v>0</v>
      </c>
      <c r="K68">
        <v>0.1</v>
      </c>
      <c r="L68">
        <v>0</v>
      </c>
      <c r="M68">
        <v>0</v>
      </c>
      <c r="N68">
        <v>0.2</v>
      </c>
      <c r="O68">
        <v>0.1</v>
      </c>
      <c r="P68">
        <v>33.9</v>
      </c>
      <c r="Q68">
        <v>2</v>
      </c>
      <c r="R68">
        <v>0.4</v>
      </c>
      <c r="S68">
        <v>7.5</v>
      </c>
      <c r="T68">
        <v>2.5</v>
      </c>
      <c r="U68">
        <v>2.4</v>
      </c>
      <c r="V68">
        <v>8</v>
      </c>
      <c r="W68">
        <v>4.2</v>
      </c>
      <c r="X68">
        <v>2.2000000000000002</v>
      </c>
      <c r="Y68">
        <v>0.9</v>
      </c>
    </row>
    <row r="69" spans="1:25">
      <c r="A69" t="s">
        <v>366</v>
      </c>
      <c r="B69" t="s">
        <v>73</v>
      </c>
      <c r="C69" t="s">
        <v>53</v>
      </c>
      <c r="D69" t="s">
        <v>31</v>
      </c>
      <c r="E69">
        <v>35</v>
      </c>
      <c r="F69">
        <v>22</v>
      </c>
      <c r="G69">
        <v>1382</v>
      </c>
      <c r="H69">
        <f>G69/90</f>
        <v>15.355555555555556</v>
      </c>
      <c r="I69">
        <v>0</v>
      </c>
      <c r="J69">
        <f>I69/H69</f>
        <v>0</v>
      </c>
      <c r="K69">
        <v>0.2</v>
      </c>
      <c r="L69">
        <v>0.05</v>
      </c>
      <c r="M69">
        <v>0</v>
      </c>
      <c r="N69">
        <v>0.05</v>
      </c>
      <c r="O69">
        <v>0.09</v>
      </c>
      <c r="P69">
        <v>21.9</v>
      </c>
      <c r="Q69">
        <v>1.9</v>
      </c>
      <c r="R69">
        <v>0.05</v>
      </c>
      <c r="S69">
        <v>7.5</v>
      </c>
      <c r="T69">
        <v>1.5</v>
      </c>
      <c r="U69">
        <v>2</v>
      </c>
      <c r="V69">
        <v>7</v>
      </c>
      <c r="W69">
        <v>3.9</v>
      </c>
      <c r="X69">
        <v>1.1000000000000001</v>
      </c>
      <c r="Y69">
        <v>1</v>
      </c>
    </row>
    <row r="70" spans="1:25">
      <c r="A70" t="s">
        <v>367</v>
      </c>
      <c r="B70" t="s">
        <v>150</v>
      </c>
      <c r="C70" t="s">
        <v>253</v>
      </c>
      <c r="D70" t="s">
        <v>31</v>
      </c>
      <c r="E70">
        <v>26</v>
      </c>
      <c r="F70">
        <v>23</v>
      </c>
      <c r="G70">
        <v>1944</v>
      </c>
      <c r="H70">
        <f>G70/90</f>
        <v>21.6</v>
      </c>
      <c r="I70">
        <v>0</v>
      </c>
      <c r="J70">
        <f>I70/H70</f>
        <v>0</v>
      </c>
      <c r="K70">
        <v>0.2</v>
      </c>
      <c r="L70">
        <v>0.04</v>
      </c>
      <c r="M70">
        <v>0</v>
      </c>
      <c r="N70">
        <v>0</v>
      </c>
      <c r="O70">
        <v>0.09</v>
      </c>
      <c r="P70">
        <v>20.7</v>
      </c>
      <c r="Q70">
        <v>1.2</v>
      </c>
      <c r="R70">
        <v>0.04</v>
      </c>
      <c r="S70">
        <v>7.5</v>
      </c>
      <c r="T70">
        <v>1.2</v>
      </c>
      <c r="U70">
        <v>2.8</v>
      </c>
      <c r="V70">
        <v>12</v>
      </c>
      <c r="W70">
        <v>3.8</v>
      </c>
      <c r="X70">
        <v>1.9</v>
      </c>
      <c r="Y70">
        <v>0.6</v>
      </c>
    </row>
    <row r="71" spans="1:25">
      <c r="A71" t="s">
        <v>368</v>
      </c>
      <c r="B71" t="s">
        <v>48</v>
      </c>
      <c r="C71" t="s">
        <v>49</v>
      </c>
      <c r="D71" t="s">
        <v>303</v>
      </c>
      <c r="E71">
        <v>22</v>
      </c>
      <c r="F71">
        <v>25</v>
      </c>
      <c r="G71">
        <v>2235</v>
      </c>
      <c r="H71">
        <f>G71/90</f>
        <v>24.833333333333332</v>
      </c>
      <c r="I71">
        <v>0</v>
      </c>
      <c r="J71">
        <f>I71/H71</f>
        <v>0</v>
      </c>
      <c r="K71">
        <v>0.2</v>
      </c>
      <c r="L71">
        <v>0</v>
      </c>
      <c r="M71">
        <v>1</v>
      </c>
      <c r="N71">
        <v>0.2</v>
      </c>
      <c r="O71">
        <v>0.1</v>
      </c>
      <c r="P71">
        <v>26.8</v>
      </c>
      <c r="Q71">
        <v>1</v>
      </c>
      <c r="R71">
        <v>0.2</v>
      </c>
      <c r="S71">
        <v>6.1</v>
      </c>
      <c r="T71">
        <v>2.2000000000000002</v>
      </c>
      <c r="U71">
        <v>1.2</v>
      </c>
      <c r="V71">
        <v>19</v>
      </c>
      <c r="W71">
        <v>3.3</v>
      </c>
      <c r="X71">
        <v>0.7</v>
      </c>
      <c r="Y71">
        <v>0.4</v>
      </c>
    </row>
    <row r="72" spans="1:25">
      <c r="A72" t="s">
        <v>369</v>
      </c>
      <c r="B72" t="s">
        <v>62</v>
      </c>
      <c r="C72" t="s">
        <v>49</v>
      </c>
      <c r="D72" t="s">
        <v>305</v>
      </c>
      <c r="E72">
        <v>26</v>
      </c>
      <c r="F72">
        <v>22</v>
      </c>
      <c r="G72">
        <v>1125</v>
      </c>
      <c r="H72">
        <f>G72/90</f>
        <v>12.5</v>
      </c>
      <c r="I72">
        <v>0</v>
      </c>
      <c r="J72">
        <f>I72/H72</f>
        <v>0</v>
      </c>
      <c r="K72">
        <v>0.3</v>
      </c>
      <c r="L72">
        <v>0.09</v>
      </c>
      <c r="M72">
        <v>1</v>
      </c>
      <c r="N72">
        <v>1</v>
      </c>
      <c r="O72">
        <v>0.3</v>
      </c>
      <c r="P72">
        <v>14.4</v>
      </c>
      <c r="Q72">
        <v>0.9</v>
      </c>
      <c r="R72">
        <v>0.7</v>
      </c>
      <c r="S72">
        <v>5.2</v>
      </c>
      <c r="T72">
        <v>1.8</v>
      </c>
      <c r="U72">
        <v>1.1000000000000001</v>
      </c>
      <c r="V72">
        <v>9</v>
      </c>
      <c r="W72">
        <v>3.9</v>
      </c>
      <c r="X72">
        <v>1</v>
      </c>
      <c r="Y72">
        <v>0.9</v>
      </c>
    </row>
    <row r="73" spans="1:25">
      <c r="A73" t="s">
        <v>370</v>
      </c>
      <c r="B73" t="s">
        <v>64</v>
      </c>
      <c r="C73" t="s">
        <v>53</v>
      </c>
      <c r="D73" t="s">
        <v>31</v>
      </c>
      <c r="E73">
        <v>28</v>
      </c>
      <c r="F73">
        <v>23</v>
      </c>
      <c r="G73">
        <v>1801</v>
      </c>
      <c r="H73">
        <f>G73/90</f>
        <v>20.011111111111113</v>
      </c>
      <c r="I73">
        <v>0</v>
      </c>
      <c r="J73">
        <f>I73/H73</f>
        <v>0</v>
      </c>
      <c r="K73">
        <v>0.3</v>
      </c>
      <c r="L73">
        <v>0.04</v>
      </c>
      <c r="M73">
        <v>0</v>
      </c>
      <c r="N73">
        <v>0.2</v>
      </c>
      <c r="O73">
        <v>0</v>
      </c>
      <c r="P73">
        <v>20</v>
      </c>
      <c r="Q73">
        <v>1.5</v>
      </c>
      <c r="R73">
        <v>0</v>
      </c>
      <c r="S73">
        <v>6.7</v>
      </c>
      <c r="T73">
        <v>1.5</v>
      </c>
      <c r="U73">
        <v>2.2000000000000002</v>
      </c>
      <c r="V73">
        <v>11</v>
      </c>
      <c r="W73">
        <v>3.7</v>
      </c>
      <c r="X73">
        <v>1.5</v>
      </c>
      <c r="Y73">
        <v>1.2</v>
      </c>
    </row>
    <row r="74" spans="1:25">
      <c r="A74" t="s">
        <v>371</v>
      </c>
      <c r="B74" t="s">
        <v>48</v>
      </c>
      <c r="C74" t="s">
        <v>49</v>
      </c>
      <c r="D74" t="s">
        <v>305</v>
      </c>
      <c r="E74">
        <v>30</v>
      </c>
      <c r="F74">
        <v>21</v>
      </c>
      <c r="G74">
        <v>1260</v>
      </c>
      <c r="H74">
        <f>G74/90</f>
        <v>14</v>
      </c>
      <c r="I74">
        <v>0</v>
      </c>
      <c r="J74">
        <f>I74/H74</f>
        <v>0</v>
      </c>
      <c r="K74">
        <v>0.2</v>
      </c>
      <c r="L74">
        <v>0.1</v>
      </c>
      <c r="M74">
        <v>1</v>
      </c>
      <c r="N74">
        <v>0.1</v>
      </c>
      <c r="O74">
        <v>0.2</v>
      </c>
      <c r="P74">
        <v>13.7</v>
      </c>
      <c r="Q74">
        <v>0.9</v>
      </c>
      <c r="R74">
        <v>0.3</v>
      </c>
      <c r="S74">
        <v>3.9</v>
      </c>
      <c r="T74">
        <v>2.2000000000000002</v>
      </c>
      <c r="U74">
        <v>0.7</v>
      </c>
      <c r="V74">
        <v>3</v>
      </c>
      <c r="W74">
        <v>1.9</v>
      </c>
      <c r="X74">
        <v>0.3</v>
      </c>
      <c r="Y74">
        <v>0.5</v>
      </c>
    </row>
    <row r="75" spans="1:25">
      <c r="A75" t="s">
        <v>372</v>
      </c>
      <c r="B75" t="s">
        <v>73</v>
      </c>
      <c r="C75" t="s">
        <v>49</v>
      </c>
      <c r="D75" t="s">
        <v>305</v>
      </c>
      <c r="E75">
        <v>29</v>
      </c>
      <c r="F75">
        <v>21</v>
      </c>
      <c r="G75">
        <v>1281</v>
      </c>
      <c r="H75">
        <f>G75/90</f>
        <v>14.233333333333333</v>
      </c>
      <c r="I75">
        <v>0</v>
      </c>
      <c r="J75">
        <f>I75/H75</f>
        <v>0</v>
      </c>
      <c r="K75">
        <v>0.4</v>
      </c>
      <c r="L75">
        <v>0</v>
      </c>
      <c r="M75">
        <v>1</v>
      </c>
      <c r="N75">
        <v>0.2</v>
      </c>
      <c r="O75">
        <v>0.3</v>
      </c>
      <c r="P75">
        <v>10.5</v>
      </c>
      <c r="Q75">
        <v>2.2999999999999998</v>
      </c>
      <c r="R75">
        <v>0.5</v>
      </c>
      <c r="S75">
        <v>5</v>
      </c>
      <c r="T75">
        <v>2.2999999999999998</v>
      </c>
      <c r="U75">
        <v>1.7</v>
      </c>
      <c r="V75">
        <v>9</v>
      </c>
      <c r="W75">
        <v>3.8</v>
      </c>
      <c r="X75">
        <v>0.9</v>
      </c>
      <c r="Y75">
        <v>1</v>
      </c>
    </row>
    <row r="76" spans="1:25">
      <c r="A76" t="s">
        <v>373</v>
      </c>
      <c r="B76" t="s">
        <v>67</v>
      </c>
      <c r="C76" t="s">
        <v>49</v>
      </c>
      <c r="D76" t="s">
        <v>30</v>
      </c>
      <c r="E76">
        <v>28</v>
      </c>
      <c r="F76">
        <v>25</v>
      </c>
      <c r="G76">
        <v>1573</v>
      </c>
      <c r="H76">
        <f>G76/90</f>
        <v>17.477777777777778</v>
      </c>
      <c r="I76">
        <v>0</v>
      </c>
      <c r="J76">
        <f>I76/H76</f>
        <v>0</v>
      </c>
      <c r="K76">
        <v>0.1</v>
      </c>
      <c r="L76">
        <v>0</v>
      </c>
      <c r="M76">
        <v>0</v>
      </c>
      <c r="N76">
        <v>0.2</v>
      </c>
      <c r="O76">
        <v>0.2</v>
      </c>
      <c r="P76">
        <v>36.4</v>
      </c>
      <c r="Q76">
        <v>1.6</v>
      </c>
      <c r="R76">
        <v>0.04</v>
      </c>
      <c r="S76">
        <v>5.6</v>
      </c>
      <c r="T76">
        <v>2.6</v>
      </c>
      <c r="U76">
        <v>1</v>
      </c>
      <c r="V76">
        <v>7</v>
      </c>
      <c r="W76">
        <v>2.7</v>
      </c>
      <c r="X76">
        <v>0.6</v>
      </c>
      <c r="Y76">
        <v>0.8</v>
      </c>
    </row>
    <row r="77" spans="1:25">
      <c r="A77" t="s">
        <v>374</v>
      </c>
      <c r="B77" t="s">
        <v>54</v>
      </c>
      <c r="C77" t="s">
        <v>49</v>
      </c>
      <c r="D77" t="s">
        <v>305</v>
      </c>
      <c r="E77">
        <v>24</v>
      </c>
      <c r="F77">
        <v>23</v>
      </c>
      <c r="G77">
        <v>1332</v>
      </c>
      <c r="H77">
        <f>G77/90</f>
        <v>14.8</v>
      </c>
      <c r="I77">
        <v>0</v>
      </c>
      <c r="J77">
        <f>I77/H77</f>
        <v>0</v>
      </c>
      <c r="K77">
        <v>0.1</v>
      </c>
      <c r="L77">
        <v>0.04</v>
      </c>
      <c r="M77">
        <v>2</v>
      </c>
      <c r="N77">
        <v>0.6</v>
      </c>
      <c r="O77">
        <v>0.6</v>
      </c>
      <c r="P77">
        <v>16.7</v>
      </c>
      <c r="Q77">
        <v>0.9</v>
      </c>
      <c r="R77">
        <v>0.6</v>
      </c>
      <c r="S77">
        <v>4.4000000000000004</v>
      </c>
      <c r="T77">
        <v>1.8</v>
      </c>
      <c r="U77">
        <v>1.6</v>
      </c>
      <c r="V77">
        <v>11</v>
      </c>
      <c r="W77">
        <v>3.7</v>
      </c>
      <c r="X77">
        <v>0.3</v>
      </c>
      <c r="Y77">
        <v>1.2</v>
      </c>
    </row>
    <row r="78" spans="1:25">
      <c r="A78" t="s">
        <v>375</v>
      </c>
      <c r="B78" t="s">
        <v>62</v>
      </c>
      <c r="C78" t="s">
        <v>49</v>
      </c>
      <c r="D78" t="s">
        <v>31</v>
      </c>
      <c r="E78">
        <v>27</v>
      </c>
      <c r="F78">
        <v>19</v>
      </c>
      <c r="G78">
        <v>572</v>
      </c>
      <c r="H78">
        <f>G78/90</f>
        <v>6.3555555555555552</v>
      </c>
      <c r="I78">
        <v>0</v>
      </c>
      <c r="J78">
        <f>I78/H78</f>
        <v>0</v>
      </c>
      <c r="K78">
        <v>0.2</v>
      </c>
      <c r="L78">
        <v>0.05</v>
      </c>
      <c r="M78">
        <v>0</v>
      </c>
      <c r="N78">
        <v>0</v>
      </c>
      <c r="O78">
        <v>0.1</v>
      </c>
      <c r="P78">
        <v>7.1</v>
      </c>
      <c r="Q78">
        <v>0.4</v>
      </c>
      <c r="R78">
        <v>0.05</v>
      </c>
      <c r="S78">
        <v>2.7</v>
      </c>
      <c r="T78">
        <v>1.1000000000000001</v>
      </c>
      <c r="U78">
        <v>1.3</v>
      </c>
      <c r="V78">
        <v>4</v>
      </c>
      <c r="W78">
        <v>1.4</v>
      </c>
      <c r="X78">
        <v>0.5</v>
      </c>
      <c r="Y78">
        <v>0.2</v>
      </c>
    </row>
    <row r="79" spans="1:25">
      <c r="A79" t="s">
        <v>376</v>
      </c>
      <c r="B79" t="s">
        <v>54</v>
      </c>
      <c r="C79" t="s">
        <v>49</v>
      </c>
      <c r="D79" t="s">
        <v>30</v>
      </c>
      <c r="E79">
        <v>32</v>
      </c>
      <c r="F79">
        <v>22</v>
      </c>
      <c r="G79">
        <v>1730</v>
      </c>
      <c r="H79">
        <f>G79/90</f>
        <v>19.222222222222221</v>
      </c>
      <c r="I79">
        <v>0</v>
      </c>
      <c r="J79">
        <f>I79/H79</f>
        <v>0</v>
      </c>
      <c r="K79">
        <v>0.3</v>
      </c>
      <c r="L79">
        <v>0.05</v>
      </c>
      <c r="M79">
        <v>0</v>
      </c>
      <c r="N79">
        <v>0.9</v>
      </c>
      <c r="O79">
        <v>0.7</v>
      </c>
      <c r="P79">
        <v>23</v>
      </c>
      <c r="Q79">
        <v>1.1000000000000001</v>
      </c>
      <c r="R79">
        <v>0.9</v>
      </c>
      <c r="S79">
        <v>4.5</v>
      </c>
      <c r="T79">
        <v>1.4</v>
      </c>
      <c r="U79">
        <v>1.2</v>
      </c>
      <c r="V79">
        <v>16</v>
      </c>
      <c r="W79">
        <v>3.7</v>
      </c>
      <c r="X79">
        <v>0.4</v>
      </c>
      <c r="Y79">
        <v>0.5</v>
      </c>
    </row>
    <row r="80" spans="1:25">
      <c r="A80" t="s">
        <v>377</v>
      </c>
      <c r="B80" t="s">
        <v>103</v>
      </c>
      <c r="C80" t="s">
        <v>49</v>
      </c>
      <c r="D80" t="s">
        <v>30</v>
      </c>
      <c r="E80">
        <v>21</v>
      </c>
      <c r="F80">
        <v>20</v>
      </c>
      <c r="G80">
        <v>1233</v>
      </c>
      <c r="H80">
        <f>G80/90</f>
        <v>13.7</v>
      </c>
      <c r="I80">
        <v>0</v>
      </c>
      <c r="J80">
        <f>I80/H80</f>
        <v>0</v>
      </c>
      <c r="K80">
        <v>0.05</v>
      </c>
      <c r="L80">
        <v>0</v>
      </c>
      <c r="M80">
        <v>0</v>
      </c>
      <c r="N80">
        <v>0.9</v>
      </c>
      <c r="O80">
        <v>0.3</v>
      </c>
      <c r="P80">
        <v>17.100000000000001</v>
      </c>
      <c r="Q80">
        <v>0.7</v>
      </c>
      <c r="R80">
        <v>0.6</v>
      </c>
      <c r="S80">
        <v>5.2</v>
      </c>
      <c r="T80">
        <v>2.9</v>
      </c>
      <c r="U80">
        <v>2.9</v>
      </c>
      <c r="V80">
        <v>10</v>
      </c>
      <c r="W80">
        <v>4.0999999999999996</v>
      </c>
      <c r="X80">
        <v>0.9</v>
      </c>
      <c r="Y80">
        <v>0.6</v>
      </c>
    </row>
    <row r="81" spans="1:25">
      <c r="A81" t="s">
        <v>378</v>
      </c>
      <c r="B81" t="s">
        <v>150</v>
      </c>
      <c r="C81" t="s">
        <v>49</v>
      </c>
      <c r="D81" t="s">
        <v>305</v>
      </c>
      <c r="E81">
        <v>27</v>
      </c>
      <c r="F81">
        <v>31</v>
      </c>
      <c r="G81">
        <v>2621</v>
      </c>
      <c r="H81">
        <f>G81/90</f>
        <v>29.122222222222224</v>
      </c>
      <c r="I81">
        <v>0</v>
      </c>
      <c r="J81">
        <f>I81/H81</f>
        <v>0</v>
      </c>
      <c r="K81">
        <v>0.5</v>
      </c>
      <c r="L81">
        <v>0.1</v>
      </c>
      <c r="M81">
        <v>0</v>
      </c>
      <c r="N81">
        <v>1.1000000000000001</v>
      </c>
      <c r="O81">
        <v>0.5</v>
      </c>
      <c r="P81">
        <v>19.7</v>
      </c>
      <c r="Q81">
        <v>1.4</v>
      </c>
      <c r="R81">
        <v>0.5</v>
      </c>
      <c r="S81">
        <v>6.1</v>
      </c>
      <c r="T81">
        <v>3.8</v>
      </c>
      <c r="U81">
        <v>2.2000000000000002</v>
      </c>
      <c r="V81">
        <v>13</v>
      </c>
      <c r="W81">
        <v>4.2</v>
      </c>
      <c r="X81">
        <v>0.6</v>
      </c>
      <c r="Y81">
        <v>0.9</v>
      </c>
    </row>
    <row r="82" spans="1:25">
      <c r="A82" t="s">
        <v>379</v>
      </c>
      <c r="B82" t="s">
        <v>58</v>
      </c>
      <c r="C82" t="s">
        <v>49</v>
      </c>
      <c r="D82" t="s">
        <v>305</v>
      </c>
      <c r="E82">
        <v>30</v>
      </c>
      <c r="F82">
        <v>17</v>
      </c>
      <c r="G82">
        <v>1067</v>
      </c>
      <c r="H82">
        <f>G82/90</f>
        <v>11.855555555555556</v>
      </c>
      <c r="I82">
        <v>0</v>
      </c>
      <c r="J82">
        <f>I82/H82</f>
        <v>0</v>
      </c>
      <c r="K82">
        <v>0.4</v>
      </c>
      <c r="L82">
        <v>0.06</v>
      </c>
      <c r="M82">
        <v>0</v>
      </c>
      <c r="N82">
        <v>0.3</v>
      </c>
      <c r="O82">
        <v>0.2</v>
      </c>
      <c r="P82">
        <v>19.7</v>
      </c>
      <c r="Q82">
        <v>1.1000000000000001</v>
      </c>
      <c r="R82">
        <v>0.2</v>
      </c>
      <c r="S82">
        <v>5.8</v>
      </c>
      <c r="T82">
        <v>2.2000000000000002</v>
      </c>
      <c r="U82">
        <v>1.4</v>
      </c>
      <c r="V82">
        <v>8</v>
      </c>
      <c r="W82">
        <v>3.1</v>
      </c>
      <c r="X82">
        <v>0.6</v>
      </c>
      <c r="Y82">
        <v>0.9</v>
      </c>
    </row>
    <row r="83" spans="1:25">
      <c r="A83" t="s">
        <v>380</v>
      </c>
      <c r="B83" t="s">
        <v>67</v>
      </c>
      <c r="C83" t="s">
        <v>49</v>
      </c>
      <c r="D83" t="s">
        <v>305</v>
      </c>
      <c r="E83">
        <v>22</v>
      </c>
      <c r="F83">
        <v>17</v>
      </c>
      <c r="G83">
        <v>1193</v>
      </c>
      <c r="H83">
        <f>G83/90</f>
        <v>13.255555555555556</v>
      </c>
      <c r="I83">
        <v>0</v>
      </c>
      <c r="J83">
        <f>I83/H83</f>
        <v>0</v>
      </c>
      <c r="K83">
        <v>0.1</v>
      </c>
      <c r="L83">
        <v>0</v>
      </c>
      <c r="M83">
        <v>1</v>
      </c>
      <c r="N83">
        <v>0.1</v>
      </c>
      <c r="O83">
        <v>0.4</v>
      </c>
      <c r="P83">
        <v>18.600000000000001</v>
      </c>
      <c r="Q83">
        <v>1.4</v>
      </c>
      <c r="R83">
        <v>0.6</v>
      </c>
      <c r="S83">
        <v>5.6</v>
      </c>
      <c r="T83">
        <v>3.4</v>
      </c>
      <c r="U83">
        <v>1</v>
      </c>
      <c r="V83">
        <v>10</v>
      </c>
      <c r="W83">
        <v>2.7</v>
      </c>
      <c r="X83">
        <v>0.4</v>
      </c>
      <c r="Y83">
        <v>0.5</v>
      </c>
    </row>
    <row r="84" spans="1:25">
      <c r="A84" t="s">
        <v>381</v>
      </c>
      <c r="B84" t="s">
        <v>58</v>
      </c>
      <c r="C84" t="s">
        <v>49</v>
      </c>
      <c r="D84" t="s">
        <v>305</v>
      </c>
      <c r="E84">
        <v>25</v>
      </c>
      <c r="F84">
        <v>23</v>
      </c>
      <c r="G84">
        <v>2070</v>
      </c>
      <c r="H84">
        <f>G84/90</f>
        <v>23</v>
      </c>
      <c r="I84">
        <v>0</v>
      </c>
      <c r="J84">
        <f>I84/H84</f>
        <v>0</v>
      </c>
      <c r="K84">
        <v>0.09</v>
      </c>
      <c r="L84">
        <v>0.04</v>
      </c>
      <c r="M84">
        <v>0</v>
      </c>
      <c r="N84">
        <v>0.9</v>
      </c>
      <c r="O84">
        <v>0.3</v>
      </c>
      <c r="P84">
        <v>31.7</v>
      </c>
      <c r="Q84">
        <v>1.2</v>
      </c>
      <c r="R84">
        <v>0.4</v>
      </c>
      <c r="S84">
        <v>6.8</v>
      </c>
      <c r="T84">
        <v>2.6</v>
      </c>
      <c r="U84">
        <v>1.6</v>
      </c>
      <c r="V84">
        <v>8</v>
      </c>
      <c r="W84">
        <v>4.5999999999999996</v>
      </c>
      <c r="X84">
        <v>0.5</v>
      </c>
      <c r="Y84">
        <v>1.5</v>
      </c>
    </row>
    <row r="85" spans="1:25">
      <c r="A85" t="s">
        <v>382</v>
      </c>
      <c r="B85" t="s">
        <v>158</v>
      </c>
      <c r="C85" t="s">
        <v>49</v>
      </c>
      <c r="D85" t="s">
        <v>305</v>
      </c>
      <c r="E85">
        <v>21</v>
      </c>
      <c r="F85">
        <v>17</v>
      </c>
      <c r="G85">
        <v>1188</v>
      </c>
      <c r="H85">
        <f>G85/90</f>
        <v>13.2</v>
      </c>
      <c r="I85">
        <v>0</v>
      </c>
      <c r="J85">
        <f>I85/H85</f>
        <v>0</v>
      </c>
      <c r="K85">
        <v>0.2</v>
      </c>
      <c r="L85">
        <v>0</v>
      </c>
      <c r="M85">
        <v>1</v>
      </c>
      <c r="N85">
        <v>0.6</v>
      </c>
      <c r="O85">
        <v>0.4</v>
      </c>
      <c r="P85">
        <v>14</v>
      </c>
      <c r="Q85">
        <v>1.4</v>
      </c>
      <c r="R85">
        <v>0.6</v>
      </c>
      <c r="S85">
        <v>6.2</v>
      </c>
      <c r="T85">
        <v>3.5</v>
      </c>
      <c r="U85">
        <v>1.5</v>
      </c>
      <c r="V85">
        <v>11</v>
      </c>
      <c r="W85">
        <v>3.7</v>
      </c>
      <c r="X85">
        <v>0.9</v>
      </c>
      <c r="Y85">
        <v>1.1000000000000001</v>
      </c>
    </row>
    <row r="86" spans="1:25">
      <c r="A86" t="s">
        <v>383</v>
      </c>
      <c r="B86" t="s">
        <v>153</v>
      </c>
      <c r="C86" t="s">
        <v>49</v>
      </c>
      <c r="D86" t="s">
        <v>30</v>
      </c>
      <c r="E86">
        <v>24</v>
      </c>
      <c r="F86">
        <v>26</v>
      </c>
      <c r="G86">
        <v>1856</v>
      </c>
      <c r="H86">
        <f>G86/90</f>
        <v>20.622222222222224</v>
      </c>
      <c r="I86">
        <v>0</v>
      </c>
      <c r="J86">
        <f>I86/H86</f>
        <v>0</v>
      </c>
      <c r="K86">
        <v>0.2</v>
      </c>
      <c r="L86">
        <v>0</v>
      </c>
      <c r="M86">
        <v>0</v>
      </c>
      <c r="N86">
        <v>0.5</v>
      </c>
      <c r="O86">
        <v>0.5</v>
      </c>
      <c r="P86">
        <v>13.4</v>
      </c>
      <c r="Q86">
        <v>0.7</v>
      </c>
      <c r="R86">
        <v>0.6</v>
      </c>
      <c r="S86">
        <v>3.5</v>
      </c>
      <c r="T86">
        <v>1.8</v>
      </c>
      <c r="U86">
        <v>0.9</v>
      </c>
      <c r="V86">
        <v>12</v>
      </c>
      <c r="W86">
        <v>2.1</v>
      </c>
      <c r="X86">
        <v>0.3</v>
      </c>
      <c r="Y86">
        <v>0.3</v>
      </c>
    </row>
    <row r="87" spans="1:25">
      <c r="A87" t="s">
        <v>384</v>
      </c>
      <c r="B87" t="s">
        <v>48</v>
      </c>
      <c r="C87" t="s">
        <v>49</v>
      </c>
      <c r="D87" t="s">
        <v>30</v>
      </c>
      <c r="E87">
        <v>29</v>
      </c>
      <c r="F87">
        <v>25</v>
      </c>
      <c r="G87">
        <v>1313</v>
      </c>
      <c r="H87">
        <f>G87/90</f>
        <v>14.588888888888889</v>
      </c>
      <c r="I87">
        <v>0</v>
      </c>
      <c r="J87">
        <f>I87/H87</f>
        <v>0</v>
      </c>
      <c r="K87">
        <v>0.2</v>
      </c>
      <c r="L87">
        <v>0.2</v>
      </c>
      <c r="M87">
        <v>1</v>
      </c>
      <c r="N87">
        <v>0.5</v>
      </c>
      <c r="O87">
        <v>0.2</v>
      </c>
      <c r="P87">
        <v>9.5</v>
      </c>
      <c r="Q87">
        <v>0.5</v>
      </c>
      <c r="R87">
        <v>0.5</v>
      </c>
      <c r="S87">
        <v>2.9</v>
      </c>
      <c r="T87">
        <v>1.5</v>
      </c>
      <c r="U87">
        <v>0.7</v>
      </c>
      <c r="V87">
        <v>9</v>
      </c>
      <c r="W87">
        <v>2</v>
      </c>
      <c r="X87">
        <v>0.2</v>
      </c>
      <c r="Y87">
        <v>0.7</v>
      </c>
    </row>
    <row r="88" spans="1:25">
      <c r="A88" t="s">
        <v>385</v>
      </c>
      <c r="B88" t="s">
        <v>158</v>
      </c>
      <c r="C88" t="s">
        <v>49</v>
      </c>
      <c r="D88" t="s">
        <v>305</v>
      </c>
      <c r="E88">
        <v>23</v>
      </c>
      <c r="F88">
        <v>23</v>
      </c>
      <c r="G88">
        <v>1453</v>
      </c>
      <c r="H88">
        <f>G88/90</f>
        <v>16.144444444444446</v>
      </c>
      <c r="I88">
        <v>0</v>
      </c>
      <c r="J88">
        <f>I88/H88</f>
        <v>0</v>
      </c>
      <c r="K88">
        <v>0.3</v>
      </c>
      <c r="L88">
        <v>0.09</v>
      </c>
      <c r="M88">
        <v>0</v>
      </c>
      <c r="N88">
        <v>1</v>
      </c>
      <c r="O88">
        <v>0.2</v>
      </c>
      <c r="P88">
        <v>14.9</v>
      </c>
      <c r="Q88">
        <v>1.3</v>
      </c>
      <c r="R88">
        <v>0.2</v>
      </c>
      <c r="S88">
        <v>4</v>
      </c>
      <c r="T88">
        <v>1.5</v>
      </c>
      <c r="U88">
        <v>0.7</v>
      </c>
      <c r="V88">
        <v>10</v>
      </c>
      <c r="W88">
        <v>3.4</v>
      </c>
      <c r="X88">
        <v>0.4</v>
      </c>
      <c r="Y88">
        <v>0.6</v>
      </c>
    </row>
    <row r="89" spans="1:25">
      <c r="A89" t="s">
        <v>386</v>
      </c>
      <c r="B89" t="s">
        <v>158</v>
      </c>
      <c r="C89" t="s">
        <v>49</v>
      </c>
      <c r="D89" t="s">
        <v>30</v>
      </c>
      <c r="E89">
        <v>36</v>
      </c>
      <c r="F89">
        <v>23</v>
      </c>
      <c r="G89">
        <v>1583</v>
      </c>
      <c r="H89">
        <f>G89/90</f>
        <v>17.588888888888889</v>
      </c>
      <c r="I89">
        <v>0</v>
      </c>
      <c r="J89">
        <f>I89/H89</f>
        <v>0</v>
      </c>
      <c r="K89">
        <v>0.09</v>
      </c>
      <c r="L89">
        <v>0</v>
      </c>
      <c r="M89">
        <v>0</v>
      </c>
      <c r="N89">
        <v>0.4</v>
      </c>
      <c r="O89">
        <v>0.3</v>
      </c>
      <c r="P89">
        <v>15.6</v>
      </c>
      <c r="Q89">
        <v>2</v>
      </c>
      <c r="R89">
        <v>0.5</v>
      </c>
      <c r="S89">
        <v>5.3</v>
      </c>
      <c r="T89">
        <v>2</v>
      </c>
      <c r="U89">
        <v>1.7</v>
      </c>
      <c r="V89">
        <v>10</v>
      </c>
      <c r="W89">
        <v>2.9</v>
      </c>
      <c r="X89">
        <v>1</v>
      </c>
      <c r="Y89">
        <v>1</v>
      </c>
    </row>
    <row r="90" spans="1:25">
      <c r="A90" t="s">
        <v>387</v>
      </c>
      <c r="B90" t="s">
        <v>158</v>
      </c>
      <c r="C90" t="s">
        <v>49</v>
      </c>
      <c r="D90" t="s">
        <v>388</v>
      </c>
      <c r="E90">
        <v>26</v>
      </c>
      <c r="F90">
        <v>17</v>
      </c>
      <c r="G90">
        <v>884</v>
      </c>
      <c r="H90">
        <f>G90/90</f>
        <v>9.8222222222222229</v>
      </c>
      <c r="I90">
        <v>0</v>
      </c>
      <c r="J90">
        <f>I90/H90</f>
        <v>0</v>
      </c>
      <c r="K90">
        <v>0.4</v>
      </c>
      <c r="L90">
        <v>0.06</v>
      </c>
      <c r="M90">
        <v>0</v>
      </c>
      <c r="N90">
        <v>0.7</v>
      </c>
      <c r="O90">
        <v>0.5</v>
      </c>
      <c r="P90">
        <v>14.5</v>
      </c>
      <c r="Q90">
        <v>1.2</v>
      </c>
      <c r="R90">
        <v>0.5</v>
      </c>
      <c r="S90">
        <v>3.3</v>
      </c>
      <c r="T90">
        <v>1.7</v>
      </c>
      <c r="U90">
        <v>1.1000000000000001</v>
      </c>
      <c r="V90">
        <v>6</v>
      </c>
      <c r="W90">
        <v>2.6</v>
      </c>
      <c r="X90">
        <v>0.3</v>
      </c>
      <c r="Y90">
        <v>0.5</v>
      </c>
    </row>
  </sheetData>
  <conditionalFormatting sqref="A2:A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coba</vt:lpstr>
      <vt:lpstr>data</vt:lpstr>
      <vt:lpstr>tes</vt:lpstr>
      <vt:lpstr>contoh</vt:lpstr>
      <vt:lpstr>dataset</vt:lpstr>
      <vt:lpstr>Sheet1</vt:lpstr>
      <vt:lpstr>FWD</vt:lpstr>
      <vt:lpstr>MID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2025-10-05T06:15:32Z</dcterms:created>
  <dcterms:modified xsi:type="dcterms:W3CDTF">2025-10-17T10:25:58Z</dcterms:modified>
</cp:coreProperties>
</file>