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ocuments\Github\scraping-fbref\"/>
    </mc:Choice>
  </mc:AlternateContent>
  <xr:revisionPtr revIDLastSave="0" documentId="13_ncr:1_{8DBCC115-7C38-49FA-8A7A-57F9A272D32C}" xr6:coauthVersionLast="47" xr6:coauthVersionMax="47" xr10:uidLastSave="{00000000-0000-0000-0000-000000000000}"/>
  <bookViews>
    <workbookView xWindow="-110" yWindow="-110" windowWidth="19420" windowHeight="10300" activeTab="1" xr2:uid="{F51D6901-E774-496F-8831-ABE68F6F3D7C}"/>
  </bookViews>
  <sheets>
    <sheet name="coba" sheetId="1" r:id="rId1"/>
    <sheet name="data" sheetId="5" r:id="rId2"/>
    <sheet name="tes" sheetId="3" r:id="rId3"/>
    <sheet name="contoh" sheetId="2" r:id="rId4"/>
    <sheet name="dataset" sheetId="4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4" l="1"/>
  <c r="J29" i="4" s="1"/>
  <c r="J21" i="4"/>
  <c r="J22" i="4"/>
  <c r="J23" i="4"/>
  <c r="J24" i="4"/>
  <c r="J25" i="4"/>
  <c r="J26" i="4"/>
  <c r="J27" i="4"/>
  <c r="J2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" i="4"/>
  <c r="H14" i="3"/>
  <c r="I9" i="3"/>
  <c r="J9" i="3"/>
  <c r="K9" i="3"/>
  <c r="H9" i="3"/>
  <c r="I6" i="3"/>
  <c r="J6" i="3"/>
  <c r="K6" i="3"/>
  <c r="H6" i="3"/>
  <c r="G11" i="3"/>
  <c r="G7" i="3"/>
  <c r="G8" i="3"/>
  <c r="B11" i="3"/>
  <c r="B12" i="3"/>
  <c r="D5" i="3"/>
  <c r="C23" i="3"/>
  <c r="D18" i="3"/>
  <c r="C12" i="3"/>
  <c r="C11" i="3"/>
  <c r="N1" i="2"/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<sst xmlns="http://schemas.openxmlformats.org/spreadsheetml/2006/main" count="402" uniqueCount="145">
  <si>
    <t>Player</t>
  </si>
  <si>
    <t>Pos</t>
  </si>
  <si>
    <t>Total Goal</t>
  </si>
  <si>
    <t>SoT/Game</t>
  </si>
  <si>
    <t>Assist</t>
  </si>
  <si>
    <t>Succ. Dribble/Game</t>
  </si>
  <si>
    <t>Key Pass</t>
  </si>
  <si>
    <t>Acc Pass/Game</t>
  </si>
  <si>
    <t>Long Ball/Game</t>
  </si>
  <si>
    <t>Acc Cross/Game</t>
  </si>
  <si>
    <t>Balls Recovered/Game</t>
  </si>
  <si>
    <t>Dribbled Past/Game</t>
  </si>
  <si>
    <t>Clearances/Game</t>
  </si>
  <si>
    <t>Errors Leading to shot</t>
  </si>
  <si>
    <t>Total Duels Won/Game</t>
  </si>
  <si>
    <t>Aerial Won/Game</t>
  </si>
  <si>
    <t>Fouls/Game</t>
  </si>
  <si>
    <t>Beckham Putra Nugraha</t>
  </si>
  <si>
    <t>RW</t>
  </si>
  <si>
    <t>Mariano Peralta Bauer</t>
  </si>
  <si>
    <t>Gustavo</t>
  </si>
  <si>
    <t>ST</t>
  </si>
  <si>
    <t>Tyronne</t>
  </si>
  <si>
    <t>Fransisco Rivera</t>
  </si>
  <si>
    <t>Ze Valente</t>
  </si>
  <si>
    <t>Mikael Tata</t>
  </si>
  <si>
    <t>Victor Luiz</t>
  </si>
  <si>
    <t>Yuran Fernandes</t>
  </si>
  <si>
    <t>Christophe Nduwarugira</t>
  </si>
  <si>
    <t>AM</t>
  </si>
  <si>
    <t>LB</t>
  </si>
  <si>
    <t>CB</t>
  </si>
  <si>
    <t>90s</t>
  </si>
  <si>
    <t>Goals/90s</t>
  </si>
  <si>
    <t>Assist/90s</t>
  </si>
  <si>
    <t>A B</t>
  </si>
  <si>
    <t>Alex Martins</t>
  </si>
  <si>
    <t>Gustavo Tocantins</t>
  </si>
  <si>
    <t>Dalberto</t>
  </si>
  <si>
    <t>Alexsandro</t>
  </si>
  <si>
    <t>SoT/90s</t>
  </si>
  <si>
    <t>Team</t>
  </si>
  <si>
    <t>Nat</t>
  </si>
  <si>
    <t>Age</t>
  </si>
  <si>
    <t>App</t>
  </si>
  <si>
    <t>Total Minutes</t>
  </si>
  <si>
    <t>Shot/Game</t>
  </si>
  <si>
    <t>S. Dribble %</t>
  </si>
  <si>
    <t>Persib Bandung</t>
  </si>
  <si>
    <t>Indonesia</t>
  </si>
  <si>
    <t>Borneo FC Samarinda</t>
  </si>
  <si>
    <t>Argentina</t>
  </si>
  <si>
    <t>Persija Jakarta</t>
  </si>
  <si>
    <t>Brazil</t>
  </si>
  <si>
    <t>PSS Sleman</t>
  </si>
  <si>
    <t>Arema FC</t>
  </si>
  <si>
    <t>PSBS Biak</t>
  </si>
  <si>
    <t>Lulinha</t>
  </si>
  <si>
    <t>Madura United FC</t>
  </si>
  <si>
    <t>LW</t>
  </si>
  <si>
    <t>Wilian Marcilio</t>
  </si>
  <si>
    <t>Bruno Moreira</t>
  </si>
  <si>
    <t>Persebaya Surabaya</t>
  </si>
  <si>
    <t>Moussa Sidibé</t>
  </si>
  <si>
    <t>Persis Solo</t>
  </si>
  <si>
    <t>Mali</t>
  </si>
  <si>
    <t>Egy Maulana Vikri</t>
  </si>
  <si>
    <t>Dewa United FC</t>
  </si>
  <si>
    <t>Nermin Haljeta</t>
  </si>
  <si>
    <t>PSM Makassar</t>
  </si>
  <si>
    <t>Slovenia</t>
  </si>
  <si>
    <t>LW, ST</t>
  </si>
  <si>
    <t>Privat Mbarga</t>
  </si>
  <si>
    <t>Bali United FC</t>
  </si>
  <si>
    <t>Cambodia</t>
  </si>
  <si>
    <t>LW, RW</t>
  </si>
  <si>
    <t>Charles Lokolingoy</t>
  </si>
  <si>
    <t>Australia</t>
  </si>
  <si>
    <t>Acc Pass %</t>
  </si>
  <si>
    <t>Acc Long Ball</t>
  </si>
  <si>
    <t>Acc Cross Game %</t>
  </si>
  <si>
    <t>Total Duels %</t>
  </si>
  <si>
    <t>Aerial Won %</t>
  </si>
  <si>
    <t>Malut United FC</t>
  </si>
  <si>
    <t>Spain</t>
  </si>
  <si>
    <t>Mexico</t>
  </si>
  <si>
    <t>PSIM Yogyakarta</t>
  </si>
  <si>
    <t>Portugal</t>
  </si>
  <si>
    <t>Alexis Messidoro</t>
  </si>
  <si>
    <t>CM, DM</t>
  </si>
  <si>
    <t>Rosembergne da Silva</t>
  </si>
  <si>
    <t>CM, RW</t>
  </si>
  <si>
    <t>Yakob Sayuri</t>
  </si>
  <si>
    <t>LM, RM</t>
  </si>
  <si>
    <t>1.8</t>
  </si>
  <si>
    <t>Cape Verde</t>
  </si>
  <si>
    <t>Burundi</t>
  </si>
  <si>
    <t>Pablo Argañaraz</t>
  </si>
  <si>
    <t>Diego Martínez</t>
  </si>
  <si>
    <t>Paraguay</t>
  </si>
  <si>
    <t>Flávio Silva</t>
  </si>
  <si>
    <t>Guinea-Bissau</t>
  </si>
  <si>
    <t>Ramiro Fergonzi</t>
  </si>
  <si>
    <t>Persik Kediri</t>
  </si>
  <si>
    <t>Goal/90s</t>
  </si>
  <si>
    <t>Marios Ogboe</t>
  </si>
  <si>
    <t>Irfan Jaya</t>
  </si>
  <si>
    <t>David Da Silva</t>
  </si>
  <si>
    <t>Septian Bagaskara</t>
  </si>
  <si>
    <t>Ryo Matsumura</t>
  </si>
  <si>
    <t>Léo Gaúcho</t>
  </si>
  <si>
    <t>Ciro Alves</t>
  </si>
  <si>
    <t>Stefano Lilipaly</t>
  </si>
  <si>
    <t>Muhammad Rahmat</t>
  </si>
  <si>
    <t>Cornelius Stewart</t>
  </si>
  <si>
    <t>Matheus Pato</t>
  </si>
  <si>
    <t>Nicolao Dumitru</t>
  </si>
  <si>
    <t>Rahmat Arjuna Reski</t>
  </si>
  <si>
    <t>Youssef Ezzejjari</t>
  </si>
  <si>
    <t>Salim Akbar Tuharea</t>
  </si>
  <si>
    <t>Habibi Abdul Jusuf</t>
  </si>
  <si>
    <t>Everton</t>
  </si>
  <si>
    <t>Septian David Maulana</t>
  </si>
  <si>
    <t>Abdallah Sudi</t>
  </si>
  <si>
    <t>Ramadhan Sananta</t>
  </si>
  <si>
    <t>Marko Šimić</t>
  </si>
  <si>
    <t>Jorge Correa</t>
  </si>
  <si>
    <t>Taisei Marukawa</t>
  </si>
  <si>
    <t>Majed Osman</t>
  </si>
  <si>
    <t>Malik Risaldi</t>
  </si>
  <si>
    <t>Riyatno Abiyoso</t>
  </si>
  <si>
    <t>ST, LW</t>
  </si>
  <si>
    <t>ST, LW, RW</t>
  </si>
  <si>
    <t>RW, AM</t>
  </si>
  <si>
    <t>Lucas Morelatto</t>
  </si>
  <si>
    <t>Williams Lugo</t>
  </si>
  <si>
    <t>Mohammed Rashid</t>
  </si>
  <si>
    <t>Rayhan Hannan</t>
  </si>
  <si>
    <t>Iran Junior</t>
  </si>
  <si>
    <t>AM, CM</t>
  </si>
  <si>
    <t>CM</t>
  </si>
  <si>
    <t>Yance Sayuri</t>
  </si>
  <si>
    <t>Gustavo França</t>
  </si>
  <si>
    <t>Aloisio Neto</t>
  </si>
  <si>
    <t>LB, 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</si>
</sst>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9"/>
      <color theme="1"/>
      <name val="Sofascore San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18957-CD1B-4C79-819D-FD3FDA960BA0}">
  <dimension ref="A1:V11"/>
  <sheetViews>
    <sheetView workbookViewId="0">
      <selection activeCell="G20" sqref="G20"/>
    </sheetView>
  </sheetViews>
  <sheetFormatPr defaultRowHeight="14.5"/>
  <cols>
    <col min="1" max="1" width="23" bestFit="1" customWidth="1"/>
    <col min="6" max="6" width="10" bestFit="1" customWidth="1"/>
    <col min="8" max="8" width="18.7265625" bestFit="1" customWidth="1"/>
    <col min="10" max="10" width="14.81640625" bestFit="1" customWidth="1"/>
    <col min="11" max="11" width="15" bestFit="1" customWidth="1"/>
    <col min="12" max="12" width="15.54296875" bestFit="1" customWidth="1"/>
    <col min="13" max="13" width="21" bestFit="1" customWidth="1"/>
    <col min="14" max="14" width="19" bestFit="1" customWidth="1"/>
    <col min="15" max="15" width="16.81640625" bestFit="1" customWidth="1"/>
    <col min="16" max="16" width="20.26953125" bestFit="1" customWidth="1"/>
    <col min="17" max="17" width="21.54296875" bestFit="1" customWidth="1"/>
    <col min="19" max="19" width="11.7265625" bestFit="1" customWidth="1"/>
  </cols>
  <sheetData>
    <row r="1" spans="1:22">
      <c r="A1" t="s">
        <v>0</v>
      </c>
      <c r="B1" t="s">
        <v>1</v>
      </c>
      <c r="C1" t="s">
        <v>32</v>
      </c>
      <c r="D1" t="s">
        <v>2</v>
      </c>
      <c r="E1" t="s">
        <v>33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15</v>
      </c>
      <c r="Q1" t="s">
        <v>16</v>
      </c>
      <c r="U1" t="s">
        <v>14</v>
      </c>
      <c r="V1" t="s">
        <v>13</v>
      </c>
    </row>
    <row r="2" spans="1:22">
      <c r="A2" t="s">
        <v>17</v>
      </c>
      <c r="B2" t="s">
        <v>18</v>
      </c>
      <c r="C2" s="2">
        <v>21.9</v>
      </c>
      <c r="D2">
        <v>6</v>
      </c>
      <c r="E2" s="1">
        <f>D2/C2</f>
        <v>0.27397260273972607</v>
      </c>
      <c r="F2">
        <v>0.4</v>
      </c>
      <c r="G2">
        <v>3</v>
      </c>
      <c r="H2">
        <v>2.8</v>
      </c>
      <c r="I2">
        <v>0.9</v>
      </c>
      <c r="J2">
        <v>17.7</v>
      </c>
      <c r="K2">
        <v>1</v>
      </c>
      <c r="L2">
        <v>1</v>
      </c>
      <c r="M2">
        <v>3.1</v>
      </c>
      <c r="N2">
        <v>0.9</v>
      </c>
      <c r="O2">
        <v>0.4</v>
      </c>
      <c r="P2">
        <v>0.2</v>
      </c>
      <c r="Q2">
        <v>0.5</v>
      </c>
      <c r="U2">
        <v>5.5</v>
      </c>
      <c r="V2">
        <v>2</v>
      </c>
    </row>
    <row r="3" spans="1:22">
      <c r="A3" t="s">
        <v>19</v>
      </c>
      <c r="B3" t="s">
        <v>18</v>
      </c>
      <c r="C3">
        <v>33</v>
      </c>
      <c r="D3">
        <v>9</v>
      </c>
      <c r="E3" s="1">
        <f t="shared" ref="E3:E11" si="0">D3/C3</f>
        <v>0.27272727272727271</v>
      </c>
      <c r="F3">
        <v>1</v>
      </c>
      <c r="G3">
        <v>12</v>
      </c>
      <c r="H3">
        <v>4.8</v>
      </c>
      <c r="I3">
        <v>2.6</v>
      </c>
      <c r="J3">
        <v>26.6</v>
      </c>
      <c r="K3">
        <v>1.2</v>
      </c>
      <c r="L3">
        <v>2.2000000000000002</v>
      </c>
      <c r="M3">
        <v>4</v>
      </c>
      <c r="N3">
        <v>1</v>
      </c>
      <c r="O3">
        <v>0.5</v>
      </c>
      <c r="P3">
        <v>0.8</v>
      </c>
      <c r="Q3">
        <v>1.2</v>
      </c>
      <c r="U3">
        <v>8.6999999999999993</v>
      </c>
      <c r="V3">
        <v>9</v>
      </c>
    </row>
    <row r="4" spans="1:22">
      <c r="A4" t="s">
        <v>20</v>
      </c>
      <c r="B4" t="s">
        <v>21</v>
      </c>
      <c r="C4">
        <v>28</v>
      </c>
      <c r="D4">
        <v>18</v>
      </c>
      <c r="E4" s="1">
        <f t="shared" si="0"/>
        <v>0.6428571428571429</v>
      </c>
      <c r="F4">
        <v>1.2</v>
      </c>
      <c r="G4">
        <v>0</v>
      </c>
      <c r="H4">
        <v>2.4</v>
      </c>
      <c r="I4">
        <v>0.6</v>
      </c>
      <c r="J4">
        <v>10.199999999999999</v>
      </c>
      <c r="K4">
        <v>0.3</v>
      </c>
      <c r="L4">
        <v>0.1</v>
      </c>
      <c r="M4">
        <v>2</v>
      </c>
      <c r="N4">
        <v>0.3</v>
      </c>
      <c r="O4">
        <v>0.5</v>
      </c>
      <c r="P4">
        <v>1.7</v>
      </c>
      <c r="Q4">
        <v>1.9</v>
      </c>
      <c r="U4">
        <v>7.3</v>
      </c>
      <c r="V4">
        <v>17</v>
      </c>
    </row>
    <row r="5" spans="1:22">
      <c r="A5" t="s">
        <v>22</v>
      </c>
      <c r="B5" t="s">
        <v>29</v>
      </c>
      <c r="C5">
        <v>30.8</v>
      </c>
      <c r="D5">
        <v>18</v>
      </c>
      <c r="E5" s="1">
        <f t="shared" si="0"/>
        <v>0.58441558441558439</v>
      </c>
      <c r="F5">
        <v>1.1000000000000001</v>
      </c>
      <c r="G5">
        <v>5</v>
      </c>
      <c r="H5">
        <v>1.6</v>
      </c>
      <c r="I5">
        <v>1.3</v>
      </c>
      <c r="J5">
        <v>19.7</v>
      </c>
      <c r="K5">
        <v>1</v>
      </c>
      <c r="L5">
        <v>0.5</v>
      </c>
      <c r="M5">
        <v>3.1</v>
      </c>
      <c r="N5">
        <v>0.9</v>
      </c>
      <c r="O5">
        <v>0.4</v>
      </c>
      <c r="P5">
        <v>0.8</v>
      </c>
      <c r="Q5">
        <v>0.9</v>
      </c>
      <c r="U5">
        <v>5.8</v>
      </c>
      <c r="V5">
        <v>8</v>
      </c>
    </row>
    <row r="6" spans="1:22">
      <c r="A6" t="s">
        <v>23</v>
      </c>
      <c r="B6" t="s">
        <v>29</v>
      </c>
      <c r="C6">
        <v>29</v>
      </c>
      <c r="D6">
        <v>8</v>
      </c>
      <c r="E6" s="1">
        <f t="shared" si="0"/>
        <v>0.27586206896551724</v>
      </c>
      <c r="F6">
        <v>0.9</v>
      </c>
      <c r="G6">
        <v>4</v>
      </c>
      <c r="H6">
        <v>2.2999999999999998</v>
      </c>
      <c r="I6">
        <v>2</v>
      </c>
      <c r="J6">
        <v>24.1</v>
      </c>
      <c r="K6">
        <v>2.2999999999999998</v>
      </c>
      <c r="L6">
        <v>0.7</v>
      </c>
      <c r="M6">
        <v>4.0999999999999996</v>
      </c>
      <c r="N6">
        <v>0.8</v>
      </c>
      <c r="O6">
        <v>0.1</v>
      </c>
      <c r="P6">
        <v>0.3</v>
      </c>
      <c r="Q6">
        <v>1.2</v>
      </c>
      <c r="U6">
        <v>6.6</v>
      </c>
      <c r="V6">
        <v>8</v>
      </c>
    </row>
    <row r="7" spans="1:22">
      <c r="A7" t="s">
        <v>24</v>
      </c>
      <c r="B7" t="s">
        <v>29</v>
      </c>
      <c r="C7">
        <v>28</v>
      </c>
      <c r="D7">
        <v>9</v>
      </c>
      <c r="E7" s="1">
        <f t="shared" si="0"/>
        <v>0.32142857142857145</v>
      </c>
      <c r="F7">
        <v>0.9</v>
      </c>
      <c r="G7">
        <v>5</v>
      </c>
      <c r="H7">
        <v>1.6</v>
      </c>
      <c r="I7">
        <v>2.1</v>
      </c>
      <c r="J7">
        <v>39.1</v>
      </c>
      <c r="K7">
        <v>3.9</v>
      </c>
      <c r="L7">
        <v>0.8</v>
      </c>
      <c r="M7">
        <v>5</v>
      </c>
      <c r="N7">
        <v>0.5</v>
      </c>
      <c r="O7">
        <v>0.3</v>
      </c>
      <c r="P7">
        <v>0.4</v>
      </c>
      <c r="Q7">
        <v>0.6</v>
      </c>
      <c r="U7">
        <v>6.1</v>
      </c>
      <c r="V7">
        <v>5</v>
      </c>
    </row>
    <row r="8" spans="1:22">
      <c r="A8" t="s">
        <v>25</v>
      </c>
      <c r="B8" t="s">
        <v>30</v>
      </c>
      <c r="C8" s="3">
        <v>12</v>
      </c>
      <c r="D8">
        <v>0</v>
      </c>
      <c r="E8" s="1">
        <f t="shared" si="0"/>
        <v>0</v>
      </c>
      <c r="F8">
        <v>0.05</v>
      </c>
      <c r="G8">
        <v>0</v>
      </c>
      <c r="H8">
        <v>0.3</v>
      </c>
      <c r="I8">
        <v>0.3</v>
      </c>
      <c r="J8">
        <v>14.5</v>
      </c>
      <c r="K8">
        <v>1.3</v>
      </c>
      <c r="L8">
        <v>0.4</v>
      </c>
      <c r="M8">
        <v>5.3</v>
      </c>
      <c r="N8">
        <v>2.8</v>
      </c>
      <c r="O8">
        <v>1.3</v>
      </c>
      <c r="P8">
        <v>0.6</v>
      </c>
      <c r="Q8">
        <v>1.2</v>
      </c>
      <c r="U8">
        <v>3.8</v>
      </c>
      <c r="V8">
        <v>3</v>
      </c>
    </row>
    <row r="9" spans="1:22">
      <c r="A9" t="s">
        <v>26</v>
      </c>
      <c r="B9" t="s">
        <v>30</v>
      </c>
      <c r="C9">
        <v>31</v>
      </c>
      <c r="D9">
        <v>0</v>
      </c>
      <c r="E9" s="1">
        <f t="shared" si="0"/>
        <v>0</v>
      </c>
      <c r="F9">
        <v>0.2</v>
      </c>
      <c r="G9">
        <v>7</v>
      </c>
      <c r="H9">
        <v>2.8</v>
      </c>
      <c r="I9">
        <v>2.2000000000000002</v>
      </c>
      <c r="J9">
        <v>21.2</v>
      </c>
      <c r="K9">
        <v>2.6</v>
      </c>
      <c r="L9">
        <v>1.9</v>
      </c>
      <c r="M9">
        <v>8.1</v>
      </c>
      <c r="N9">
        <v>3.1</v>
      </c>
      <c r="O9">
        <v>1.7</v>
      </c>
      <c r="P9">
        <v>0.8</v>
      </c>
      <c r="Q9">
        <v>1.3</v>
      </c>
      <c r="U9">
        <v>7.8</v>
      </c>
      <c r="V9">
        <v>8</v>
      </c>
    </row>
    <row r="10" spans="1:22">
      <c r="A10" t="s">
        <v>27</v>
      </c>
      <c r="B10" t="s">
        <v>31</v>
      </c>
      <c r="C10">
        <v>23</v>
      </c>
      <c r="D10">
        <v>4</v>
      </c>
      <c r="E10" s="1">
        <f t="shared" si="0"/>
        <v>0.17391304347826086</v>
      </c>
      <c r="F10">
        <v>0.3</v>
      </c>
      <c r="G10">
        <v>3</v>
      </c>
      <c r="H10">
        <v>0.3</v>
      </c>
      <c r="I10">
        <v>0.3</v>
      </c>
      <c r="J10">
        <v>19.600000000000001</v>
      </c>
      <c r="K10">
        <v>2.6</v>
      </c>
      <c r="L10">
        <v>0.04</v>
      </c>
      <c r="M10">
        <v>11.2</v>
      </c>
      <c r="N10">
        <v>2.2999999999999998</v>
      </c>
      <c r="O10">
        <v>2.7</v>
      </c>
      <c r="P10">
        <v>3.7</v>
      </c>
      <c r="Q10">
        <v>1.4</v>
      </c>
      <c r="U10">
        <v>8.1999999999999993</v>
      </c>
      <c r="V10">
        <v>15</v>
      </c>
    </row>
    <row r="11" spans="1:22">
      <c r="A11" t="s">
        <v>28</v>
      </c>
      <c r="B11" t="s">
        <v>31</v>
      </c>
      <c r="C11">
        <v>33</v>
      </c>
      <c r="D11">
        <v>2</v>
      </c>
      <c r="E11" s="1">
        <f t="shared" si="0"/>
        <v>6.0606060606060608E-2</v>
      </c>
      <c r="F11">
        <v>0.2</v>
      </c>
      <c r="G11">
        <v>1</v>
      </c>
      <c r="H11">
        <v>0.2</v>
      </c>
      <c r="I11">
        <v>0.3</v>
      </c>
      <c r="J11">
        <v>48.9</v>
      </c>
      <c r="K11">
        <v>5.2</v>
      </c>
      <c r="L11">
        <v>0.3</v>
      </c>
      <c r="M11">
        <v>8.5</v>
      </c>
      <c r="N11">
        <v>1.6</v>
      </c>
      <c r="O11">
        <v>2.2000000000000002</v>
      </c>
      <c r="P11">
        <v>1.4</v>
      </c>
      <c r="Q11">
        <v>1</v>
      </c>
      <c r="U11">
        <v>3.9</v>
      </c>
      <c r="V11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4AB5-4390-4C81-BEE5-BC165BA30F2C}">
  <dimension ref="A1:R12"/>
  <sheetViews>
    <sheetView tabSelected="1" zoomScale="90" zoomScaleNormal="90" workbookViewId="0">
      <selection activeCell="J16" sqref="J16"/>
    </sheetView>
  </sheetViews>
  <sheetFormatPr defaultRowHeight="14.5"/>
  <cols>
    <col min="1" max="1" width="20.453125" bestFit="1" customWidth="1"/>
  </cols>
  <sheetData>
    <row r="1" spans="1:18">
      <c r="A1" t="s">
        <v>0</v>
      </c>
      <c r="B1" t="s">
        <v>1</v>
      </c>
      <c r="C1" t="s">
        <v>104</v>
      </c>
      <c r="D1" t="s">
        <v>46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 t="s">
        <v>22</v>
      </c>
      <c r="B2" t="s">
        <v>29</v>
      </c>
      <c r="C2">
        <v>0.58441558441558439</v>
      </c>
      <c r="D2">
        <v>2.1</v>
      </c>
      <c r="E2">
        <v>1.1000000000000001</v>
      </c>
      <c r="F2">
        <v>5</v>
      </c>
      <c r="G2">
        <v>1.6</v>
      </c>
      <c r="H2">
        <v>1.3</v>
      </c>
      <c r="I2">
        <v>19.7</v>
      </c>
      <c r="J2">
        <v>1</v>
      </c>
      <c r="K2">
        <v>0.5</v>
      </c>
      <c r="L2">
        <v>3.1</v>
      </c>
      <c r="M2">
        <v>0.9</v>
      </c>
      <c r="N2">
        <v>0.4</v>
      </c>
      <c r="O2">
        <v>8</v>
      </c>
      <c r="P2">
        <v>5.8</v>
      </c>
      <c r="Q2">
        <v>0.8</v>
      </c>
      <c r="R2">
        <v>0.9</v>
      </c>
    </row>
    <row r="3" spans="1:18">
      <c r="A3" t="s">
        <v>23</v>
      </c>
      <c r="B3" t="s">
        <v>29</v>
      </c>
      <c r="C3">
        <v>0.27586206896551724</v>
      </c>
      <c r="D3">
        <v>2.1</v>
      </c>
      <c r="E3">
        <v>0.9</v>
      </c>
      <c r="F3">
        <v>4</v>
      </c>
      <c r="G3">
        <v>2.2999999999999998</v>
      </c>
      <c r="H3">
        <v>2</v>
      </c>
      <c r="I3">
        <v>24.1</v>
      </c>
      <c r="J3">
        <v>2.2999999999999998</v>
      </c>
      <c r="K3">
        <v>0.7</v>
      </c>
      <c r="L3">
        <v>4.0999999999999996</v>
      </c>
      <c r="M3">
        <v>0.8</v>
      </c>
      <c r="N3">
        <v>0.1</v>
      </c>
      <c r="O3">
        <v>8</v>
      </c>
      <c r="P3">
        <v>6.6</v>
      </c>
      <c r="Q3">
        <v>0.3</v>
      </c>
      <c r="R3">
        <v>1.2</v>
      </c>
    </row>
    <row r="4" spans="1:18">
      <c r="A4" t="s">
        <v>24</v>
      </c>
      <c r="B4" t="s">
        <v>29</v>
      </c>
      <c r="C4">
        <v>0.32142857142857145</v>
      </c>
      <c r="D4">
        <v>2.2999999999999998</v>
      </c>
      <c r="E4">
        <v>0.9</v>
      </c>
      <c r="F4">
        <v>5</v>
      </c>
      <c r="G4">
        <v>1.6</v>
      </c>
      <c r="H4">
        <v>2.1</v>
      </c>
      <c r="I4">
        <v>39.1</v>
      </c>
      <c r="J4">
        <v>3.9</v>
      </c>
      <c r="K4">
        <v>0.8</v>
      </c>
      <c r="L4">
        <v>5</v>
      </c>
      <c r="M4">
        <v>0.5</v>
      </c>
      <c r="N4">
        <v>0.3</v>
      </c>
      <c r="O4">
        <v>5</v>
      </c>
      <c r="P4">
        <v>6.1</v>
      </c>
      <c r="Q4">
        <v>0.4</v>
      </c>
      <c r="R4">
        <v>0.6</v>
      </c>
    </row>
    <row r="5" spans="1:18">
      <c r="A5" t="s">
        <v>88</v>
      </c>
      <c r="B5" t="s">
        <v>89</v>
      </c>
      <c r="C5">
        <v>0.2</v>
      </c>
      <c r="D5">
        <v>1.8</v>
      </c>
      <c r="E5">
        <v>0.6</v>
      </c>
      <c r="F5">
        <v>8</v>
      </c>
      <c r="G5">
        <v>2.4</v>
      </c>
      <c r="H5" s="7" t="s">
        <v>94</v>
      </c>
      <c r="I5">
        <v>53.4</v>
      </c>
      <c r="J5">
        <v>2.7</v>
      </c>
      <c r="K5">
        <v>0.5</v>
      </c>
      <c r="L5">
        <v>6.4</v>
      </c>
      <c r="M5">
        <v>1.6</v>
      </c>
      <c r="N5">
        <v>0.2</v>
      </c>
      <c r="O5">
        <v>17</v>
      </c>
      <c r="P5">
        <v>7.5</v>
      </c>
      <c r="Q5">
        <v>0.2</v>
      </c>
      <c r="R5">
        <v>0.8</v>
      </c>
    </row>
    <row r="6" spans="1:18">
      <c r="A6" t="s">
        <v>90</v>
      </c>
      <c r="B6" t="s">
        <v>91</v>
      </c>
      <c r="C6">
        <v>0.1532567049808429</v>
      </c>
      <c r="D6">
        <v>2.2999999999999998</v>
      </c>
      <c r="E6">
        <v>0.6</v>
      </c>
      <c r="F6">
        <v>2</v>
      </c>
      <c r="G6">
        <v>3.4</v>
      </c>
      <c r="H6">
        <v>1.3</v>
      </c>
      <c r="I6">
        <v>30.1</v>
      </c>
      <c r="J6">
        <v>2</v>
      </c>
      <c r="K6">
        <v>0.6</v>
      </c>
      <c r="L6">
        <v>3.9</v>
      </c>
      <c r="M6">
        <v>0.7</v>
      </c>
      <c r="N6">
        <v>0.8</v>
      </c>
      <c r="O6">
        <v>8</v>
      </c>
      <c r="P6">
        <v>8.8000000000000007</v>
      </c>
      <c r="Q6">
        <v>0.8</v>
      </c>
      <c r="R6">
        <v>0.9</v>
      </c>
    </row>
    <row r="7" spans="1:18">
      <c r="A7" t="s">
        <v>92</v>
      </c>
      <c r="B7" t="s">
        <v>93</v>
      </c>
      <c r="C7">
        <v>0.37815126050420172</v>
      </c>
      <c r="D7">
        <v>2.6</v>
      </c>
      <c r="E7">
        <v>0.9</v>
      </c>
      <c r="F7">
        <v>4</v>
      </c>
      <c r="G7">
        <v>3</v>
      </c>
      <c r="H7">
        <v>1</v>
      </c>
      <c r="I7">
        <v>17.5</v>
      </c>
      <c r="J7">
        <v>1</v>
      </c>
      <c r="K7">
        <v>0.6</v>
      </c>
      <c r="L7">
        <v>5.4</v>
      </c>
      <c r="M7">
        <v>1.1000000000000001</v>
      </c>
      <c r="N7">
        <v>0.9</v>
      </c>
      <c r="O7">
        <v>10</v>
      </c>
      <c r="P7">
        <v>6.3</v>
      </c>
      <c r="Q7">
        <v>0.5</v>
      </c>
      <c r="R7">
        <v>1.1000000000000001</v>
      </c>
    </row>
    <row r="8" spans="1:18">
      <c r="A8" t="s">
        <v>134</v>
      </c>
      <c r="B8" t="s">
        <v>139</v>
      </c>
      <c r="C8">
        <v>0.30462579917262128</v>
      </c>
      <c r="D8">
        <v>2.2999999999999998</v>
      </c>
      <c r="E8">
        <v>0.9</v>
      </c>
      <c r="F8">
        <v>3</v>
      </c>
      <c r="G8">
        <v>3</v>
      </c>
      <c r="H8">
        <v>1.1000000000000001</v>
      </c>
      <c r="I8">
        <v>18.3</v>
      </c>
      <c r="J8">
        <v>1</v>
      </c>
      <c r="K8">
        <v>0.9</v>
      </c>
      <c r="L8">
        <v>3.8</v>
      </c>
      <c r="M8">
        <v>0.9</v>
      </c>
      <c r="N8">
        <v>0.5</v>
      </c>
      <c r="O8">
        <v>6</v>
      </c>
      <c r="P8">
        <v>8.1999999999999993</v>
      </c>
      <c r="Q8">
        <v>0.9</v>
      </c>
      <c r="R8">
        <v>1.3</v>
      </c>
    </row>
    <row r="9" spans="1:18">
      <c r="A9" t="s">
        <v>135</v>
      </c>
      <c r="B9" t="s">
        <v>29</v>
      </c>
      <c r="C9">
        <v>0.24988431281813972</v>
      </c>
      <c r="D9">
        <v>1.6</v>
      </c>
      <c r="E9">
        <v>0.5</v>
      </c>
      <c r="F9">
        <v>3</v>
      </c>
      <c r="G9">
        <v>2.8</v>
      </c>
      <c r="H9">
        <v>1.2</v>
      </c>
      <c r="I9">
        <v>24.7</v>
      </c>
      <c r="J9">
        <v>2</v>
      </c>
      <c r="K9">
        <v>0.3</v>
      </c>
      <c r="L9">
        <v>3.5</v>
      </c>
      <c r="M9">
        <v>1</v>
      </c>
      <c r="N9">
        <v>0.2</v>
      </c>
      <c r="O9">
        <v>8</v>
      </c>
      <c r="P9">
        <v>6.3</v>
      </c>
      <c r="Q9">
        <v>0.1</v>
      </c>
      <c r="R9">
        <v>0.9</v>
      </c>
    </row>
    <row r="10" spans="1:18">
      <c r="A10" t="s">
        <v>136</v>
      </c>
      <c r="B10" t="s">
        <v>89</v>
      </c>
      <c r="C10">
        <v>0.18808777429467086</v>
      </c>
      <c r="D10">
        <v>1.4</v>
      </c>
      <c r="E10">
        <v>0.6</v>
      </c>
      <c r="F10">
        <v>0</v>
      </c>
      <c r="G10">
        <v>0.9</v>
      </c>
      <c r="H10">
        <v>0.7</v>
      </c>
      <c r="I10">
        <v>27.7</v>
      </c>
      <c r="J10">
        <v>2.9</v>
      </c>
      <c r="K10">
        <v>0.2</v>
      </c>
      <c r="L10">
        <v>7.3</v>
      </c>
      <c r="M10">
        <v>1.4</v>
      </c>
      <c r="N10">
        <v>0.7</v>
      </c>
      <c r="O10">
        <v>8</v>
      </c>
      <c r="P10">
        <v>4.5999999999999996</v>
      </c>
      <c r="Q10">
        <v>0.9</v>
      </c>
      <c r="R10">
        <v>0.6</v>
      </c>
    </row>
    <row r="11" spans="1:18">
      <c r="A11" t="s">
        <v>137</v>
      </c>
      <c r="B11" t="s">
        <v>140</v>
      </c>
      <c r="C11">
        <v>0.39028620988725066</v>
      </c>
      <c r="D11">
        <v>0.9</v>
      </c>
      <c r="E11">
        <v>0.4</v>
      </c>
      <c r="F11">
        <v>2</v>
      </c>
      <c r="G11">
        <v>1</v>
      </c>
      <c r="H11">
        <v>0.2</v>
      </c>
      <c r="I11">
        <v>9</v>
      </c>
      <c r="J11">
        <v>0.3</v>
      </c>
      <c r="K11">
        <v>0.3</v>
      </c>
      <c r="L11">
        <v>2.2999999999999998</v>
      </c>
      <c r="M11">
        <v>0.6</v>
      </c>
      <c r="N11">
        <v>0.2</v>
      </c>
      <c r="O11">
        <v>1</v>
      </c>
      <c r="P11">
        <v>2.5</v>
      </c>
      <c r="Q11">
        <v>0.2</v>
      </c>
      <c r="R11">
        <v>0.6</v>
      </c>
    </row>
    <row r="12" spans="1:18">
      <c r="A12" t="s">
        <v>138</v>
      </c>
      <c r="B12" t="s">
        <v>140</v>
      </c>
      <c r="C12">
        <v>0.17707820954254797</v>
      </c>
      <c r="D12">
        <v>1.3</v>
      </c>
      <c r="E12">
        <v>0.6</v>
      </c>
      <c r="F12">
        <v>1</v>
      </c>
      <c r="G12">
        <v>1.9</v>
      </c>
      <c r="H12">
        <v>0.8</v>
      </c>
      <c r="I12">
        <v>22.8</v>
      </c>
      <c r="J12">
        <v>0.7</v>
      </c>
      <c r="K12">
        <v>0.2</v>
      </c>
      <c r="L12">
        <v>3.8</v>
      </c>
      <c r="M12">
        <v>0.8</v>
      </c>
      <c r="N12">
        <v>0.03</v>
      </c>
      <c r="O12">
        <v>6</v>
      </c>
      <c r="P12">
        <v>6.2</v>
      </c>
      <c r="Q12">
        <v>0.2</v>
      </c>
      <c r="R12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D4A87-683C-40D7-85BB-0D79A93F3A4C}">
  <dimension ref="A1:K23"/>
  <sheetViews>
    <sheetView workbookViewId="0">
      <selection activeCell="E17" sqref="E17"/>
    </sheetView>
  </sheetViews>
  <sheetFormatPr defaultRowHeight="14.5"/>
  <cols>
    <col min="1" max="1" width="17.54296875" bestFit="1" customWidth="1"/>
    <col min="2" max="4" width="17.54296875" customWidth="1"/>
    <col min="5" max="5" width="9.81640625" bestFit="1" customWidth="1"/>
    <col min="6" max="7" width="10" bestFit="1" customWidth="1"/>
    <col min="8" max="8" width="18.7265625" bestFit="1" customWidth="1"/>
  </cols>
  <sheetData>
    <row r="1" spans="1:11" ht="15" thickBot="1">
      <c r="A1" t="s">
        <v>0</v>
      </c>
      <c r="B1" t="s">
        <v>33</v>
      </c>
      <c r="C1" t="s">
        <v>40</v>
      </c>
      <c r="D1" t="s">
        <v>34</v>
      </c>
      <c r="E1" t="s">
        <v>5</v>
      </c>
    </row>
    <row r="2" spans="1:11" ht="16" thickBot="1">
      <c r="A2" t="s">
        <v>36</v>
      </c>
      <c r="B2">
        <v>1</v>
      </c>
      <c r="C2">
        <v>2</v>
      </c>
      <c r="D2">
        <v>0.12</v>
      </c>
      <c r="E2">
        <v>1.5</v>
      </c>
      <c r="H2" s="5">
        <v>0.65700000000000003</v>
      </c>
      <c r="I2" s="6">
        <v>1.4419999999999999</v>
      </c>
      <c r="J2" s="6">
        <v>0.1</v>
      </c>
      <c r="K2" s="6">
        <v>1.6879999999999999</v>
      </c>
    </row>
    <row r="3" spans="1:11" ht="15" thickBot="1">
      <c r="A3" t="s">
        <v>20</v>
      </c>
      <c r="B3">
        <v>0.6</v>
      </c>
      <c r="C3">
        <v>1.2</v>
      </c>
      <c r="D3">
        <v>0</v>
      </c>
      <c r="E3">
        <v>2.4</v>
      </c>
    </row>
    <row r="4" spans="1:11" ht="16" thickBot="1">
      <c r="A4" t="s">
        <v>37</v>
      </c>
      <c r="B4">
        <v>0.5</v>
      </c>
      <c r="C4">
        <v>0.8</v>
      </c>
      <c r="D4">
        <v>0.15</v>
      </c>
      <c r="E4">
        <v>0.9</v>
      </c>
      <c r="H4" s="5">
        <v>0.56799999999999995</v>
      </c>
      <c r="I4" s="6">
        <v>1.321</v>
      </c>
      <c r="J4" s="6">
        <v>8.1000000000000003E-2</v>
      </c>
      <c r="K4" s="6">
        <v>1.97</v>
      </c>
    </row>
    <row r="5" spans="1:11" ht="16" thickBot="1">
      <c r="A5" t="s">
        <v>38</v>
      </c>
      <c r="B5">
        <v>0.5</v>
      </c>
      <c r="C5">
        <v>1.5</v>
      </c>
      <c r="D5">
        <f>4/32</f>
        <v>0.125</v>
      </c>
      <c r="E5">
        <v>3.2</v>
      </c>
      <c r="H5" s="5">
        <v>0.56899999999999995</v>
      </c>
      <c r="I5" s="6">
        <v>1.341</v>
      </c>
      <c r="J5" s="6">
        <v>0.08</v>
      </c>
      <c r="K5" s="6">
        <v>2.355</v>
      </c>
    </row>
    <row r="6" spans="1:11" ht="15" thickBot="1">
      <c r="A6" t="s">
        <v>39</v>
      </c>
      <c r="B6">
        <v>0.4</v>
      </c>
      <c r="C6">
        <v>0.9</v>
      </c>
      <c r="D6">
        <v>9.6000000000000002E-2</v>
      </c>
      <c r="E6">
        <v>1.4</v>
      </c>
      <c r="H6">
        <f>AVERAGE(H4:H5)</f>
        <v>0.56850000000000001</v>
      </c>
      <c r="I6">
        <f t="shared" ref="I6:K6" si="0">AVERAGE(I4:I5)</f>
        <v>1.331</v>
      </c>
      <c r="J6">
        <f t="shared" si="0"/>
        <v>8.0500000000000002E-2</v>
      </c>
      <c r="K6">
        <f t="shared" si="0"/>
        <v>2.1625000000000001</v>
      </c>
    </row>
    <row r="7" spans="1:11" ht="16" thickBot="1">
      <c r="B7">
        <v>0.625</v>
      </c>
      <c r="C7">
        <v>1.2250000000000001</v>
      </c>
      <c r="D7">
        <v>9.1499999999999998E-2</v>
      </c>
      <c r="E7">
        <v>1.55</v>
      </c>
      <c r="G7" s="4">
        <f>SQRT(($B$7-B2)^2+($C$7-C2)^2+($D$7-D2)^2+($E$7-E2)^2)</f>
        <v>0.86288020605411964</v>
      </c>
      <c r="H7" s="5">
        <v>0.51400000000000001</v>
      </c>
      <c r="I7" s="6">
        <v>1</v>
      </c>
      <c r="J7" s="6">
        <v>0.104</v>
      </c>
      <c r="K7" s="6">
        <v>1.302</v>
      </c>
    </row>
    <row r="8" spans="1:11" ht="16" thickBot="1">
      <c r="B8">
        <v>0.625</v>
      </c>
      <c r="C8">
        <v>1.4</v>
      </c>
      <c r="D8">
        <v>8.5000000000000006E-2</v>
      </c>
      <c r="E8">
        <v>2.125</v>
      </c>
      <c r="G8" s="4">
        <f>SQRT(($B$7-B3)^2+($C$7-C3)^2+($D$7-D3)^2+($E$7-E3)^2)</f>
        <v>0.85564142606584903</v>
      </c>
      <c r="H8" s="5">
        <v>0.51400000000000001</v>
      </c>
      <c r="I8" s="6">
        <v>0.999</v>
      </c>
      <c r="J8" s="6">
        <v>0.104</v>
      </c>
      <c r="K8" s="6">
        <v>1.294</v>
      </c>
    </row>
    <row r="9" spans="1:11">
      <c r="H9">
        <f>AVERAGE(H7:H8)</f>
        <v>0.51400000000000001</v>
      </c>
      <c r="I9">
        <f t="shared" ref="I9:K9" si="1">AVERAGE(I7:I8)</f>
        <v>0.99950000000000006</v>
      </c>
      <c r="J9">
        <f t="shared" si="1"/>
        <v>0.104</v>
      </c>
      <c r="K9">
        <f t="shared" si="1"/>
        <v>1.298</v>
      </c>
    </row>
    <row r="11" spans="1:11">
      <c r="B11" s="4">
        <f>SQRT((B3-$B$2)^2+(C3-$C$2)^2+(D3-$D$2)^2+(E3-$E$2)^2)</f>
        <v>1.2745195173083856</v>
      </c>
      <c r="C11">
        <f>13/34</f>
        <v>0.38235294117647056</v>
      </c>
      <c r="G11">
        <f>(0.78+1.609+0.104+1.644)/1.62</f>
        <v>2.5537037037037038</v>
      </c>
    </row>
    <row r="12" spans="1:11">
      <c r="B12" s="4">
        <f>SQRT((B4-$B$2)^2+(C4-$C$2)^2+(D4-$D$2)^2+(E4-$E$2)^2)</f>
        <v>1.4320963654726591</v>
      </c>
      <c r="C12">
        <f>15/32</f>
        <v>0.46875</v>
      </c>
    </row>
    <row r="14" spans="1:11">
      <c r="H14">
        <f>(0.6817+0.67)/0.4957</f>
        <v>2.7268509178938878</v>
      </c>
    </row>
    <row r="18" spans="3:4">
      <c r="D18">
        <f>18/28</f>
        <v>0.6428571428571429</v>
      </c>
    </row>
    <row r="23" spans="3:4">
      <c r="C23">
        <f>16/34</f>
        <v>0.47058823529411764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D663F-B483-4A66-B682-9BC1F3A2BF49}">
  <dimension ref="A1:N11"/>
  <sheetViews>
    <sheetView workbookViewId="0">
      <selection activeCell="G17" sqref="G17"/>
    </sheetView>
  </sheetViews>
  <sheetFormatPr defaultRowHeight="14.5"/>
  <cols>
    <col min="1" max="1" width="23" bestFit="1" customWidth="1"/>
    <col min="7" max="7" width="15.54296875" bestFit="1" customWidth="1"/>
    <col min="8" max="8" width="21" bestFit="1" customWidth="1"/>
    <col min="9" max="9" width="19" bestFit="1" customWidth="1"/>
    <col min="10" max="10" width="16.81640625" bestFit="1" customWidth="1"/>
    <col min="11" max="11" width="16.54296875" bestFit="1" customWidth="1"/>
  </cols>
  <sheetData>
    <row r="1" spans="1:14">
      <c r="A1" t="s">
        <v>0</v>
      </c>
      <c r="B1" t="s">
        <v>33</v>
      </c>
      <c r="C1" t="s">
        <v>3</v>
      </c>
      <c r="D1" t="s">
        <v>34</v>
      </c>
      <c r="E1" t="s">
        <v>5</v>
      </c>
      <c r="F1" t="s">
        <v>7</v>
      </c>
      <c r="G1" t="s">
        <v>9</v>
      </c>
      <c r="H1" t="s">
        <v>10</v>
      </c>
      <c r="I1" t="s">
        <v>11</v>
      </c>
      <c r="J1" t="s">
        <v>12</v>
      </c>
      <c r="K1" t="s">
        <v>15</v>
      </c>
      <c r="M1" t="s">
        <v>35</v>
      </c>
      <c r="N1">
        <f>SQRT((B3-$B$2)^2+(C3-$C$2)^2+(D3-$D$2)^2+(E3-$E$2)^2+(F3-$F$2)^2+(G3-$G$2)^2+(H2-$H$3)^2+(I3-$I$2)^2+(J3-$J$2)^2+(K3-$K$2)^2)</f>
        <v>9.287161665523664</v>
      </c>
    </row>
    <row r="2" spans="1:14">
      <c r="A2" t="s">
        <v>17</v>
      </c>
      <c r="B2" s="1">
        <v>0.27397260273972607</v>
      </c>
      <c r="C2">
        <v>0.4</v>
      </c>
      <c r="D2" s="1">
        <v>0.13698630136986303</v>
      </c>
      <c r="E2">
        <v>2.8</v>
      </c>
      <c r="F2">
        <v>17.7</v>
      </c>
      <c r="G2">
        <v>1</v>
      </c>
      <c r="H2">
        <v>3.1</v>
      </c>
      <c r="I2">
        <v>0.9</v>
      </c>
      <c r="J2">
        <v>0.4</v>
      </c>
      <c r="K2">
        <v>0.2</v>
      </c>
    </row>
    <row r="3" spans="1:14">
      <c r="A3" t="s">
        <v>19</v>
      </c>
      <c r="B3" s="1">
        <v>0.27272727272727271</v>
      </c>
      <c r="C3">
        <v>1</v>
      </c>
      <c r="D3" s="1">
        <v>0.36363636363636365</v>
      </c>
      <c r="E3">
        <v>4.8</v>
      </c>
      <c r="F3">
        <v>26.6</v>
      </c>
      <c r="G3">
        <v>2.2000000000000002</v>
      </c>
      <c r="H3">
        <v>4</v>
      </c>
      <c r="I3">
        <v>1</v>
      </c>
      <c r="J3">
        <v>0.5</v>
      </c>
      <c r="K3">
        <v>0.8</v>
      </c>
    </row>
    <row r="4" spans="1:14">
      <c r="A4" t="s">
        <v>20</v>
      </c>
      <c r="B4" s="1">
        <v>0.6428571428571429</v>
      </c>
      <c r="C4">
        <v>1.2</v>
      </c>
      <c r="D4" s="3">
        <v>0</v>
      </c>
      <c r="E4">
        <v>2.4</v>
      </c>
      <c r="F4">
        <v>10.199999999999999</v>
      </c>
      <c r="G4">
        <v>0.1</v>
      </c>
      <c r="H4">
        <v>2</v>
      </c>
      <c r="I4">
        <v>0.3</v>
      </c>
      <c r="J4">
        <v>0.5</v>
      </c>
      <c r="K4">
        <v>1.7</v>
      </c>
    </row>
    <row r="5" spans="1:14">
      <c r="A5" t="s">
        <v>22</v>
      </c>
      <c r="B5" s="1">
        <v>0.58441558441558439</v>
      </c>
      <c r="C5">
        <v>1.1000000000000001</v>
      </c>
      <c r="D5" s="1">
        <v>0.16233766233766234</v>
      </c>
      <c r="E5">
        <v>1.6</v>
      </c>
      <c r="F5">
        <v>19.7</v>
      </c>
      <c r="G5">
        <v>0.5</v>
      </c>
      <c r="H5">
        <v>3.1</v>
      </c>
      <c r="I5">
        <v>0.9</v>
      </c>
      <c r="J5">
        <v>0.4</v>
      </c>
      <c r="K5">
        <v>0.8</v>
      </c>
    </row>
    <row r="6" spans="1:14">
      <c r="A6" t="s">
        <v>23</v>
      </c>
      <c r="B6" s="1">
        <v>0.27586206896551724</v>
      </c>
      <c r="C6">
        <v>0.9</v>
      </c>
      <c r="D6" s="1">
        <v>0.13793103448275862</v>
      </c>
      <c r="E6">
        <v>2.2999999999999998</v>
      </c>
      <c r="F6">
        <v>24.1</v>
      </c>
      <c r="G6">
        <v>0.7</v>
      </c>
      <c r="H6">
        <v>4.0999999999999996</v>
      </c>
      <c r="I6">
        <v>0.8</v>
      </c>
      <c r="J6">
        <v>0.1</v>
      </c>
      <c r="K6">
        <v>0.3</v>
      </c>
    </row>
    <row r="7" spans="1:14">
      <c r="A7" t="s">
        <v>24</v>
      </c>
      <c r="B7" s="1">
        <v>0.32142857142857145</v>
      </c>
      <c r="C7">
        <v>0.9</v>
      </c>
      <c r="D7" s="1">
        <v>0.17857142857142858</v>
      </c>
      <c r="E7">
        <v>1.6</v>
      </c>
      <c r="F7">
        <v>39.1</v>
      </c>
      <c r="G7">
        <v>0.8</v>
      </c>
      <c r="H7">
        <v>5</v>
      </c>
      <c r="I7">
        <v>0.5</v>
      </c>
      <c r="J7">
        <v>0.3</v>
      </c>
      <c r="K7">
        <v>0.4</v>
      </c>
    </row>
    <row r="8" spans="1:14">
      <c r="A8" t="s">
        <v>25</v>
      </c>
      <c r="B8" s="1">
        <v>0</v>
      </c>
      <c r="C8">
        <v>0.05</v>
      </c>
      <c r="D8" s="3">
        <v>0</v>
      </c>
      <c r="E8">
        <v>0.3</v>
      </c>
      <c r="F8">
        <v>14.5</v>
      </c>
      <c r="G8">
        <v>0.4</v>
      </c>
      <c r="H8">
        <v>5.3</v>
      </c>
      <c r="I8">
        <v>2.8</v>
      </c>
      <c r="J8">
        <v>1.3</v>
      </c>
      <c r="K8">
        <v>0.6</v>
      </c>
    </row>
    <row r="9" spans="1:14">
      <c r="A9" t="s">
        <v>26</v>
      </c>
      <c r="B9" s="1">
        <v>0</v>
      </c>
      <c r="C9">
        <v>0.2</v>
      </c>
      <c r="D9" s="1">
        <v>0.22580645161290322</v>
      </c>
      <c r="E9">
        <v>2.8</v>
      </c>
      <c r="F9">
        <v>21.2</v>
      </c>
      <c r="G9">
        <v>1.9</v>
      </c>
      <c r="H9">
        <v>8.1</v>
      </c>
      <c r="I9">
        <v>3.1</v>
      </c>
      <c r="J9">
        <v>1.7</v>
      </c>
      <c r="K9">
        <v>0.8</v>
      </c>
    </row>
    <row r="10" spans="1:14">
      <c r="A10" t="s">
        <v>27</v>
      </c>
      <c r="B10" s="1">
        <v>0.17391304347826086</v>
      </c>
      <c r="C10">
        <v>0.3</v>
      </c>
      <c r="D10" s="1">
        <v>0.13043478260869565</v>
      </c>
      <c r="E10">
        <v>0.3</v>
      </c>
      <c r="F10">
        <v>19.600000000000001</v>
      </c>
      <c r="G10">
        <v>0.04</v>
      </c>
      <c r="H10">
        <v>11.2</v>
      </c>
      <c r="I10">
        <v>2.2999999999999998</v>
      </c>
      <c r="J10">
        <v>2.7</v>
      </c>
      <c r="K10">
        <v>3.7</v>
      </c>
    </row>
    <row r="11" spans="1:14">
      <c r="A11" t="s">
        <v>28</v>
      </c>
      <c r="B11" s="1">
        <v>6.0606060606060608E-2</v>
      </c>
      <c r="C11">
        <v>0.2</v>
      </c>
      <c r="D11" s="1">
        <v>3.0303030303030304E-2</v>
      </c>
      <c r="E11">
        <v>0.2</v>
      </c>
      <c r="F11">
        <v>48.9</v>
      </c>
      <c r="G11">
        <v>0.3</v>
      </c>
      <c r="H11">
        <v>8.5</v>
      </c>
      <c r="I11">
        <v>1.6</v>
      </c>
      <c r="J11">
        <v>2.2000000000000002</v>
      </c>
      <c r="K11">
        <v>1.4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2868-A867-4F81-B431-7C52D37538EF}">
  <dimension ref="A1:AE29"/>
  <sheetViews>
    <sheetView topLeftCell="A19" zoomScale="110" zoomScaleNormal="110" workbookViewId="0">
      <selection activeCell="A20" sqref="A20"/>
    </sheetView>
  </sheetViews>
  <sheetFormatPr defaultRowHeight="14.5"/>
  <cols>
    <col min="1" max="1" width="22.81640625" bestFit="1" customWidth="1"/>
    <col min="2" max="2" width="20.26953125" bestFit="1" customWidth="1"/>
    <col min="15" max="15" width="11.453125" bestFit="1" customWidth="1"/>
    <col min="16" max="16" width="8.7265625" bestFit="1" customWidth="1"/>
    <col min="22" max="22" width="17.453125" bestFit="1" customWidth="1"/>
    <col min="26" max="26" width="20.26953125" bestFit="1" customWidth="1"/>
  </cols>
  <sheetData>
    <row r="1" spans="1:31">
      <c r="B1" t="s">
        <v>41</v>
      </c>
      <c r="C1" t="s">
        <v>42</v>
      </c>
      <c r="D1" t="s">
        <v>1</v>
      </c>
      <c r="E1" t="s">
        <v>43</v>
      </c>
      <c r="F1" t="s">
        <v>44</v>
      </c>
      <c r="G1" t="s">
        <v>45</v>
      </c>
      <c r="H1" t="s">
        <v>32</v>
      </c>
      <c r="I1" t="s">
        <v>2</v>
      </c>
      <c r="J1" t="s">
        <v>104</v>
      </c>
      <c r="K1" t="s">
        <v>46</v>
      </c>
      <c r="L1" t="s">
        <v>3</v>
      </c>
      <c r="M1" t="s">
        <v>4</v>
      </c>
      <c r="N1" t="s">
        <v>5</v>
      </c>
      <c r="O1" t="s">
        <v>47</v>
      </c>
      <c r="P1" t="s">
        <v>6</v>
      </c>
      <c r="Q1" t="s">
        <v>7</v>
      </c>
      <c r="R1" t="s">
        <v>78</v>
      </c>
      <c r="S1" t="s">
        <v>8</v>
      </c>
      <c r="T1" t="s">
        <v>79</v>
      </c>
      <c r="U1" t="s">
        <v>9</v>
      </c>
      <c r="V1" t="s">
        <v>80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81</v>
      </c>
      <c r="AC1" t="s">
        <v>15</v>
      </c>
      <c r="AD1" t="s">
        <v>82</v>
      </c>
      <c r="AE1" t="s">
        <v>16</v>
      </c>
    </row>
    <row r="2" spans="1:31">
      <c r="A2" t="s">
        <v>17</v>
      </c>
      <c r="B2" t="s">
        <v>48</v>
      </c>
      <c r="C2" t="s">
        <v>49</v>
      </c>
      <c r="D2" t="s">
        <v>18</v>
      </c>
      <c r="E2">
        <v>24</v>
      </c>
      <c r="F2">
        <v>29</v>
      </c>
      <c r="G2">
        <v>1975</v>
      </c>
      <c r="H2">
        <f>G2/90</f>
        <v>21.944444444444443</v>
      </c>
      <c r="I2">
        <v>6</v>
      </c>
      <c r="J2">
        <f>I2/H2</f>
        <v>0.27341772151898736</v>
      </c>
      <c r="K2">
        <v>1</v>
      </c>
      <c r="L2">
        <v>0.4</v>
      </c>
      <c r="M2">
        <v>3</v>
      </c>
      <c r="N2">
        <v>2.8</v>
      </c>
      <c r="O2">
        <v>77</v>
      </c>
      <c r="P2">
        <v>0.9</v>
      </c>
      <c r="Q2">
        <v>17.7</v>
      </c>
      <c r="R2">
        <v>77</v>
      </c>
      <c r="S2">
        <v>1</v>
      </c>
      <c r="T2">
        <v>45</v>
      </c>
      <c r="U2">
        <v>1</v>
      </c>
      <c r="V2">
        <v>33</v>
      </c>
      <c r="W2">
        <v>3.1</v>
      </c>
      <c r="X2">
        <v>0.9</v>
      </c>
      <c r="Y2">
        <v>0.4</v>
      </c>
      <c r="Z2">
        <v>2</v>
      </c>
      <c r="AA2">
        <v>5.5</v>
      </c>
      <c r="AB2">
        <v>47</v>
      </c>
      <c r="AC2">
        <v>0.2</v>
      </c>
      <c r="AD2">
        <v>28</v>
      </c>
      <c r="AE2">
        <v>0.5</v>
      </c>
    </row>
    <row r="3" spans="1:31">
      <c r="A3" t="s">
        <v>19</v>
      </c>
      <c r="B3" t="s">
        <v>50</v>
      </c>
      <c r="C3" t="s">
        <v>51</v>
      </c>
      <c r="D3" t="s">
        <v>18</v>
      </c>
      <c r="E3">
        <v>27</v>
      </c>
      <c r="F3">
        <v>33</v>
      </c>
      <c r="G3">
        <v>2970</v>
      </c>
      <c r="H3">
        <f t="shared" ref="H3:H29" si="0">G3/90</f>
        <v>33</v>
      </c>
      <c r="I3">
        <v>9</v>
      </c>
      <c r="J3">
        <f t="shared" ref="J3:J29" si="1">I3/H3</f>
        <v>0.27272727272727271</v>
      </c>
      <c r="K3">
        <v>2.2999999999999998</v>
      </c>
      <c r="L3">
        <v>1</v>
      </c>
      <c r="M3">
        <v>12</v>
      </c>
      <c r="N3">
        <v>4.8</v>
      </c>
      <c r="O3">
        <v>80</v>
      </c>
      <c r="P3">
        <v>2.6</v>
      </c>
      <c r="Q3">
        <v>26.6</v>
      </c>
      <c r="R3">
        <v>71</v>
      </c>
      <c r="S3">
        <v>1.2</v>
      </c>
      <c r="T3">
        <v>58</v>
      </c>
      <c r="U3">
        <v>2.2000000000000002</v>
      </c>
      <c r="V3">
        <v>34</v>
      </c>
      <c r="W3">
        <v>4</v>
      </c>
      <c r="X3">
        <v>1</v>
      </c>
      <c r="Y3">
        <v>0.5</v>
      </c>
      <c r="Z3">
        <v>9</v>
      </c>
      <c r="AA3">
        <v>8.6999999999999993</v>
      </c>
      <c r="AB3">
        <v>46</v>
      </c>
      <c r="AC3">
        <v>0.8</v>
      </c>
      <c r="AD3">
        <v>47</v>
      </c>
      <c r="AE3">
        <v>1.2</v>
      </c>
    </row>
    <row r="4" spans="1:31">
      <c r="A4" t="s">
        <v>20</v>
      </c>
      <c r="B4" t="s">
        <v>52</v>
      </c>
      <c r="C4" t="s">
        <v>53</v>
      </c>
      <c r="D4" t="s">
        <v>21</v>
      </c>
      <c r="E4">
        <v>29</v>
      </c>
      <c r="F4">
        <v>28</v>
      </c>
      <c r="G4">
        <v>2520</v>
      </c>
      <c r="H4">
        <f t="shared" si="0"/>
        <v>28</v>
      </c>
      <c r="I4">
        <v>18</v>
      </c>
      <c r="J4">
        <f t="shared" si="1"/>
        <v>0.6428571428571429</v>
      </c>
      <c r="K4">
        <v>2.8</v>
      </c>
      <c r="L4">
        <v>1.2</v>
      </c>
      <c r="M4">
        <v>0</v>
      </c>
      <c r="N4">
        <v>2.4</v>
      </c>
      <c r="O4">
        <v>71</v>
      </c>
      <c r="P4">
        <v>0.6</v>
      </c>
      <c r="Q4">
        <v>10.199999999999999</v>
      </c>
      <c r="R4">
        <v>66</v>
      </c>
      <c r="S4">
        <v>0.3</v>
      </c>
      <c r="T4">
        <v>50</v>
      </c>
      <c r="U4">
        <v>0.1</v>
      </c>
      <c r="V4">
        <v>18</v>
      </c>
      <c r="W4">
        <v>2</v>
      </c>
      <c r="X4">
        <v>0.3</v>
      </c>
      <c r="Y4">
        <v>0.5</v>
      </c>
      <c r="Z4">
        <v>17</v>
      </c>
      <c r="AA4">
        <v>7.3</v>
      </c>
      <c r="AB4">
        <v>36</v>
      </c>
      <c r="AC4">
        <v>1.7</v>
      </c>
      <c r="AD4">
        <v>36</v>
      </c>
      <c r="AE4">
        <v>1.9</v>
      </c>
    </row>
    <row r="5" spans="1:31">
      <c r="A5" t="s">
        <v>37</v>
      </c>
      <c r="B5" t="s">
        <v>54</v>
      </c>
      <c r="C5" t="s">
        <v>53</v>
      </c>
      <c r="D5" t="s">
        <v>21</v>
      </c>
      <c r="E5">
        <v>29</v>
      </c>
      <c r="F5">
        <v>34</v>
      </c>
      <c r="G5">
        <v>3000</v>
      </c>
      <c r="H5">
        <f t="shared" si="0"/>
        <v>33.333333333333336</v>
      </c>
      <c r="I5">
        <v>16</v>
      </c>
      <c r="J5">
        <f t="shared" si="1"/>
        <v>0.48</v>
      </c>
      <c r="K5">
        <v>1.6</v>
      </c>
      <c r="L5">
        <v>0.8</v>
      </c>
      <c r="M5">
        <v>5</v>
      </c>
      <c r="N5">
        <v>0.9</v>
      </c>
      <c r="O5">
        <v>83</v>
      </c>
      <c r="P5">
        <v>0.4</v>
      </c>
      <c r="Q5">
        <v>12.1</v>
      </c>
      <c r="R5">
        <v>81</v>
      </c>
      <c r="S5">
        <v>0.8</v>
      </c>
      <c r="T5">
        <v>75</v>
      </c>
      <c r="U5">
        <v>0.3</v>
      </c>
      <c r="V5">
        <v>36</v>
      </c>
      <c r="W5">
        <v>1.9</v>
      </c>
      <c r="X5">
        <v>0.6</v>
      </c>
      <c r="Y5">
        <v>0.6</v>
      </c>
      <c r="Z5">
        <v>9</v>
      </c>
      <c r="AA5">
        <v>4.5999999999999996</v>
      </c>
      <c r="AB5">
        <v>37</v>
      </c>
      <c r="AC5">
        <v>1.5</v>
      </c>
      <c r="AD5">
        <v>41</v>
      </c>
      <c r="AE5">
        <v>0.7</v>
      </c>
    </row>
    <row r="6" spans="1:31">
      <c r="A6" t="s">
        <v>38</v>
      </c>
      <c r="B6" t="s">
        <v>55</v>
      </c>
      <c r="C6" t="s">
        <v>53</v>
      </c>
      <c r="D6" t="s">
        <v>21</v>
      </c>
      <c r="E6">
        <v>31</v>
      </c>
      <c r="F6">
        <v>32</v>
      </c>
      <c r="G6">
        <v>2880</v>
      </c>
      <c r="H6">
        <f t="shared" si="0"/>
        <v>32</v>
      </c>
      <c r="I6">
        <v>15</v>
      </c>
      <c r="J6">
        <f t="shared" si="1"/>
        <v>0.46875</v>
      </c>
      <c r="K6">
        <v>3.7</v>
      </c>
      <c r="L6">
        <v>1.5</v>
      </c>
      <c r="M6">
        <v>4</v>
      </c>
      <c r="N6">
        <v>3.2</v>
      </c>
      <c r="O6">
        <v>61</v>
      </c>
      <c r="P6">
        <v>0.9</v>
      </c>
      <c r="Q6">
        <v>17</v>
      </c>
      <c r="R6">
        <v>72</v>
      </c>
      <c r="S6">
        <v>1.2</v>
      </c>
      <c r="T6">
        <v>61</v>
      </c>
      <c r="U6">
        <v>0.4</v>
      </c>
      <c r="V6">
        <v>28</v>
      </c>
      <c r="W6">
        <v>3.2</v>
      </c>
      <c r="X6">
        <v>0.5</v>
      </c>
      <c r="Y6">
        <v>0.5</v>
      </c>
      <c r="Z6">
        <v>7</v>
      </c>
      <c r="AA6">
        <v>9.9</v>
      </c>
      <c r="AB6">
        <v>38</v>
      </c>
      <c r="AC6">
        <v>2.4</v>
      </c>
      <c r="AD6">
        <v>39</v>
      </c>
      <c r="AE6">
        <v>2</v>
      </c>
    </row>
    <row r="7" spans="1:31">
      <c r="A7" t="s">
        <v>39</v>
      </c>
      <c r="B7" t="s">
        <v>56</v>
      </c>
      <c r="C7" t="s">
        <v>53</v>
      </c>
      <c r="D7" t="s">
        <v>21</v>
      </c>
      <c r="E7">
        <v>28</v>
      </c>
      <c r="F7">
        <v>34</v>
      </c>
      <c r="G7">
        <v>2834</v>
      </c>
      <c r="H7">
        <f t="shared" si="0"/>
        <v>31.488888888888887</v>
      </c>
      <c r="I7">
        <v>13</v>
      </c>
      <c r="J7">
        <f t="shared" si="1"/>
        <v>0.41284403669724773</v>
      </c>
      <c r="K7">
        <v>2.1</v>
      </c>
      <c r="L7">
        <v>0.9</v>
      </c>
      <c r="M7">
        <v>3</v>
      </c>
      <c r="N7">
        <v>1.4</v>
      </c>
      <c r="O7">
        <v>69</v>
      </c>
      <c r="P7">
        <v>0.8</v>
      </c>
      <c r="Q7">
        <v>14.8</v>
      </c>
      <c r="R7">
        <v>81</v>
      </c>
      <c r="S7">
        <v>1.2</v>
      </c>
      <c r="T7">
        <v>69</v>
      </c>
      <c r="U7">
        <v>0.4</v>
      </c>
      <c r="V7">
        <v>54</v>
      </c>
      <c r="W7">
        <v>2.7</v>
      </c>
      <c r="X7">
        <v>0.7</v>
      </c>
      <c r="Y7">
        <v>1</v>
      </c>
      <c r="Z7">
        <v>5</v>
      </c>
      <c r="AA7">
        <v>8</v>
      </c>
      <c r="AB7">
        <v>69</v>
      </c>
      <c r="AC7">
        <v>2.7</v>
      </c>
      <c r="AD7">
        <v>47</v>
      </c>
      <c r="AE7">
        <v>1.5</v>
      </c>
    </row>
    <row r="8" spans="1:31">
      <c r="A8" t="s">
        <v>57</v>
      </c>
      <c r="B8" t="s">
        <v>58</v>
      </c>
      <c r="C8" t="s">
        <v>53</v>
      </c>
      <c r="D8" t="s">
        <v>59</v>
      </c>
      <c r="E8">
        <v>35</v>
      </c>
      <c r="F8">
        <v>28</v>
      </c>
      <c r="G8">
        <v>2520</v>
      </c>
      <c r="H8">
        <f t="shared" si="0"/>
        <v>28</v>
      </c>
      <c r="I8">
        <v>13</v>
      </c>
      <c r="J8">
        <f t="shared" si="1"/>
        <v>0.4642857142857143</v>
      </c>
      <c r="K8">
        <v>2.6</v>
      </c>
      <c r="L8">
        <v>1.2</v>
      </c>
      <c r="M8">
        <v>2</v>
      </c>
      <c r="N8">
        <v>4.5</v>
      </c>
      <c r="O8">
        <v>64</v>
      </c>
      <c r="P8">
        <v>1.8</v>
      </c>
      <c r="Q8">
        <v>22.3</v>
      </c>
      <c r="R8">
        <v>79</v>
      </c>
      <c r="S8">
        <v>0.9</v>
      </c>
      <c r="T8">
        <v>51</v>
      </c>
      <c r="U8">
        <v>1.1000000000000001</v>
      </c>
      <c r="V8">
        <v>37</v>
      </c>
      <c r="W8">
        <v>4</v>
      </c>
      <c r="X8">
        <v>1</v>
      </c>
      <c r="Y8">
        <v>0.5</v>
      </c>
      <c r="Z8">
        <v>10</v>
      </c>
      <c r="AA8">
        <v>9.9</v>
      </c>
      <c r="AB8">
        <v>64</v>
      </c>
      <c r="AC8">
        <v>0.8</v>
      </c>
      <c r="AD8">
        <v>48</v>
      </c>
      <c r="AE8">
        <v>1.3</v>
      </c>
    </row>
    <row r="9" spans="1:31">
      <c r="A9" t="s">
        <v>60</v>
      </c>
      <c r="B9" t="s">
        <v>55</v>
      </c>
      <c r="C9" t="s">
        <v>53</v>
      </c>
      <c r="D9" t="s">
        <v>59</v>
      </c>
      <c r="E9">
        <v>29</v>
      </c>
      <c r="F9">
        <v>18</v>
      </c>
      <c r="G9">
        <v>1352</v>
      </c>
      <c r="H9">
        <f t="shared" si="0"/>
        <v>15.022222222222222</v>
      </c>
      <c r="I9">
        <v>5</v>
      </c>
      <c r="J9">
        <f t="shared" si="1"/>
        <v>0.33284023668639051</v>
      </c>
      <c r="K9">
        <v>2.6</v>
      </c>
      <c r="L9">
        <v>0.7</v>
      </c>
      <c r="M9">
        <v>4</v>
      </c>
      <c r="N9">
        <v>3.1</v>
      </c>
      <c r="O9">
        <v>80</v>
      </c>
      <c r="P9">
        <v>2.1</v>
      </c>
      <c r="Q9">
        <v>23.3</v>
      </c>
      <c r="R9">
        <v>77</v>
      </c>
      <c r="S9">
        <v>3</v>
      </c>
      <c r="T9">
        <v>62</v>
      </c>
      <c r="U9">
        <v>1.1000000000000001</v>
      </c>
      <c r="V9">
        <v>44</v>
      </c>
      <c r="W9">
        <v>2.4</v>
      </c>
      <c r="X9">
        <v>0.6</v>
      </c>
      <c r="Y9">
        <v>0.1</v>
      </c>
      <c r="Z9">
        <v>4</v>
      </c>
      <c r="AA9">
        <v>5.6</v>
      </c>
      <c r="AB9">
        <v>41</v>
      </c>
      <c r="AC9">
        <v>0.1</v>
      </c>
      <c r="AD9">
        <v>13</v>
      </c>
      <c r="AE9">
        <v>0.9</v>
      </c>
    </row>
    <row r="10" spans="1:31">
      <c r="A10" t="s">
        <v>61</v>
      </c>
      <c r="B10" t="s">
        <v>62</v>
      </c>
      <c r="C10" t="s">
        <v>53</v>
      </c>
      <c r="D10" t="s">
        <v>59</v>
      </c>
      <c r="E10">
        <v>26</v>
      </c>
      <c r="F10">
        <v>31</v>
      </c>
      <c r="G10">
        <v>2790</v>
      </c>
      <c r="H10">
        <f t="shared" si="0"/>
        <v>31</v>
      </c>
      <c r="I10">
        <v>10</v>
      </c>
      <c r="J10">
        <f t="shared" si="1"/>
        <v>0.32258064516129031</v>
      </c>
      <c r="K10">
        <v>1.8</v>
      </c>
      <c r="L10">
        <v>0.7</v>
      </c>
      <c r="M10">
        <v>3</v>
      </c>
      <c r="N10">
        <v>5.4</v>
      </c>
      <c r="O10">
        <v>84</v>
      </c>
      <c r="P10">
        <v>1.4</v>
      </c>
      <c r="Q10">
        <v>24.7</v>
      </c>
      <c r="R10">
        <v>78</v>
      </c>
      <c r="S10">
        <v>1.8</v>
      </c>
      <c r="T10">
        <v>62</v>
      </c>
      <c r="U10">
        <v>1.2</v>
      </c>
      <c r="V10">
        <v>40</v>
      </c>
      <c r="W10">
        <v>5</v>
      </c>
      <c r="X10">
        <v>1.5</v>
      </c>
      <c r="Y10">
        <v>0.4</v>
      </c>
      <c r="Z10">
        <v>7</v>
      </c>
      <c r="AA10">
        <v>10.6</v>
      </c>
      <c r="AB10">
        <v>46</v>
      </c>
      <c r="AC10">
        <v>0.6</v>
      </c>
      <c r="AD10">
        <v>36</v>
      </c>
      <c r="AE10">
        <v>1.4</v>
      </c>
    </row>
    <row r="11" spans="1:31">
      <c r="A11" t="s">
        <v>63</v>
      </c>
      <c r="B11" t="s">
        <v>64</v>
      </c>
      <c r="C11" t="s">
        <v>65</v>
      </c>
      <c r="D11" t="s">
        <v>18</v>
      </c>
      <c r="E11">
        <v>31</v>
      </c>
      <c r="F11">
        <v>28</v>
      </c>
      <c r="G11">
        <v>2477</v>
      </c>
      <c r="H11">
        <f t="shared" si="0"/>
        <v>27.522222222222222</v>
      </c>
      <c r="I11">
        <v>8</v>
      </c>
      <c r="J11">
        <f t="shared" si="1"/>
        <v>0.29067420266451355</v>
      </c>
      <c r="K11">
        <v>2.7</v>
      </c>
      <c r="L11">
        <v>1.2</v>
      </c>
      <c r="M11">
        <v>5</v>
      </c>
      <c r="N11">
        <v>3.4</v>
      </c>
      <c r="O11">
        <v>64</v>
      </c>
      <c r="P11">
        <v>2.6</v>
      </c>
      <c r="Q11">
        <v>17.600000000000001</v>
      </c>
      <c r="R11">
        <v>73</v>
      </c>
      <c r="S11">
        <v>0.8</v>
      </c>
      <c r="T11">
        <v>51</v>
      </c>
      <c r="U11">
        <v>0.7</v>
      </c>
      <c r="V11">
        <v>34</v>
      </c>
      <c r="W11">
        <v>2.7</v>
      </c>
      <c r="X11">
        <v>0.5</v>
      </c>
      <c r="Y11">
        <v>0.1</v>
      </c>
      <c r="Z11">
        <v>4</v>
      </c>
      <c r="AA11">
        <v>7.3</v>
      </c>
      <c r="AB11">
        <v>43</v>
      </c>
      <c r="AC11">
        <v>7.0000000000000007E-2</v>
      </c>
      <c r="AD11">
        <v>8</v>
      </c>
      <c r="AE11">
        <v>0.3</v>
      </c>
    </row>
    <row r="12" spans="1:31">
      <c r="A12" t="s">
        <v>66</v>
      </c>
      <c r="B12" t="s">
        <v>67</v>
      </c>
      <c r="C12" t="s">
        <v>49</v>
      </c>
      <c r="D12" t="s">
        <v>18</v>
      </c>
      <c r="E12">
        <v>25</v>
      </c>
      <c r="F12">
        <v>30</v>
      </c>
      <c r="G12">
        <v>2436</v>
      </c>
      <c r="H12">
        <f t="shared" si="0"/>
        <v>27.066666666666666</v>
      </c>
      <c r="I12">
        <v>12</v>
      </c>
      <c r="J12">
        <f t="shared" si="1"/>
        <v>0.44334975369458129</v>
      </c>
      <c r="K12">
        <v>1.9</v>
      </c>
      <c r="L12">
        <v>1</v>
      </c>
      <c r="M12">
        <v>7</v>
      </c>
      <c r="N12">
        <v>1.6</v>
      </c>
      <c r="O12">
        <v>68</v>
      </c>
      <c r="P12">
        <v>1.5</v>
      </c>
      <c r="Q12">
        <v>24</v>
      </c>
      <c r="R12">
        <v>80</v>
      </c>
      <c r="S12">
        <v>0.9</v>
      </c>
      <c r="T12">
        <v>65</v>
      </c>
      <c r="U12">
        <v>0.6</v>
      </c>
      <c r="V12">
        <v>45</v>
      </c>
      <c r="W12">
        <v>3</v>
      </c>
      <c r="X12">
        <v>1</v>
      </c>
      <c r="Y12">
        <v>0.03</v>
      </c>
      <c r="Z12">
        <v>7</v>
      </c>
      <c r="AA12">
        <v>4.3</v>
      </c>
      <c r="AB12">
        <v>39</v>
      </c>
      <c r="AC12">
        <v>0.2</v>
      </c>
      <c r="AD12">
        <v>29</v>
      </c>
      <c r="AE12">
        <v>0.7</v>
      </c>
    </row>
    <row r="13" spans="1:31">
      <c r="A13" t="s">
        <v>68</v>
      </c>
      <c r="B13" t="s">
        <v>69</v>
      </c>
      <c r="C13" t="s">
        <v>70</v>
      </c>
      <c r="D13" t="s">
        <v>71</v>
      </c>
      <c r="E13">
        <v>28</v>
      </c>
      <c r="F13">
        <v>28</v>
      </c>
      <c r="G13">
        <v>2520</v>
      </c>
      <c r="H13">
        <f t="shared" si="0"/>
        <v>28</v>
      </c>
      <c r="I13">
        <v>11</v>
      </c>
      <c r="J13">
        <f t="shared" si="1"/>
        <v>0.39285714285714285</v>
      </c>
      <c r="K13">
        <v>1.8</v>
      </c>
      <c r="L13">
        <v>0.7</v>
      </c>
      <c r="M13">
        <v>2</v>
      </c>
      <c r="N13">
        <v>2</v>
      </c>
      <c r="O13">
        <v>71</v>
      </c>
      <c r="P13">
        <v>0.8</v>
      </c>
      <c r="Q13">
        <v>12.1</v>
      </c>
      <c r="R13">
        <v>76</v>
      </c>
      <c r="S13">
        <v>0.4</v>
      </c>
      <c r="T13">
        <v>43</v>
      </c>
      <c r="U13">
        <v>0.3</v>
      </c>
      <c r="V13">
        <v>25</v>
      </c>
      <c r="W13">
        <v>2.1</v>
      </c>
      <c r="X13">
        <v>0.3</v>
      </c>
      <c r="Y13">
        <v>0.5</v>
      </c>
      <c r="Z13">
        <v>6</v>
      </c>
      <c r="AA13">
        <v>4.8</v>
      </c>
      <c r="AB13">
        <v>33</v>
      </c>
      <c r="AC13">
        <v>0.9</v>
      </c>
      <c r="AD13">
        <v>30</v>
      </c>
      <c r="AE13">
        <v>0.3</v>
      </c>
    </row>
    <row r="14" spans="1:31">
      <c r="A14" t="s">
        <v>72</v>
      </c>
      <c r="B14" t="s">
        <v>73</v>
      </c>
      <c r="C14" t="s">
        <v>74</v>
      </c>
      <c r="D14" t="s">
        <v>75</v>
      </c>
      <c r="E14">
        <v>33</v>
      </c>
      <c r="F14">
        <v>31</v>
      </c>
      <c r="G14">
        <v>2790</v>
      </c>
      <c r="H14">
        <f t="shared" si="0"/>
        <v>31</v>
      </c>
      <c r="I14">
        <v>10</v>
      </c>
      <c r="J14">
        <f t="shared" si="1"/>
        <v>0.32258064516129031</v>
      </c>
      <c r="K14">
        <v>1.8</v>
      </c>
      <c r="L14">
        <v>0.8</v>
      </c>
      <c r="M14">
        <v>7</v>
      </c>
      <c r="N14">
        <v>3.1</v>
      </c>
      <c r="O14">
        <v>70</v>
      </c>
      <c r="P14">
        <v>1.3</v>
      </c>
      <c r="Q14">
        <v>14.4</v>
      </c>
      <c r="R14">
        <v>66</v>
      </c>
      <c r="S14">
        <v>0.6</v>
      </c>
      <c r="T14">
        <v>38</v>
      </c>
      <c r="U14">
        <v>0.9</v>
      </c>
      <c r="V14">
        <v>31</v>
      </c>
      <c r="W14">
        <v>2.4</v>
      </c>
      <c r="X14">
        <v>0.2</v>
      </c>
      <c r="Y14">
        <v>1.3</v>
      </c>
      <c r="Z14">
        <v>7</v>
      </c>
      <c r="AA14">
        <v>7.1</v>
      </c>
      <c r="AB14">
        <v>41</v>
      </c>
      <c r="AC14">
        <v>0.9</v>
      </c>
      <c r="AD14">
        <v>41</v>
      </c>
      <c r="AE14">
        <v>0.9</v>
      </c>
    </row>
    <row r="15" spans="1:31">
      <c r="A15" t="s">
        <v>76</v>
      </c>
      <c r="B15" t="s">
        <v>55</v>
      </c>
      <c r="C15" t="s">
        <v>77</v>
      </c>
      <c r="D15" t="s">
        <v>21</v>
      </c>
      <c r="E15">
        <v>28</v>
      </c>
      <c r="F15">
        <v>33</v>
      </c>
      <c r="G15">
        <v>2628</v>
      </c>
      <c r="H15">
        <f t="shared" si="0"/>
        <v>29.2</v>
      </c>
      <c r="I15">
        <v>10</v>
      </c>
      <c r="J15">
        <f t="shared" si="1"/>
        <v>0.34246575342465752</v>
      </c>
      <c r="K15">
        <v>2.1</v>
      </c>
      <c r="L15">
        <v>1.1000000000000001</v>
      </c>
      <c r="M15">
        <v>2</v>
      </c>
      <c r="N15">
        <v>2.8</v>
      </c>
      <c r="O15">
        <v>75</v>
      </c>
      <c r="P15">
        <v>0.8</v>
      </c>
      <c r="Q15">
        <v>10.199999999999999</v>
      </c>
      <c r="R15">
        <v>76</v>
      </c>
      <c r="S15">
        <v>0.5</v>
      </c>
      <c r="T15">
        <v>55</v>
      </c>
      <c r="U15">
        <v>0.6</v>
      </c>
      <c r="V15">
        <v>34</v>
      </c>
      <c r="W15">
        <v>1.6</v>
      </c>
      <c r="X15">
        <v>0.4</v>
      </c>
      <c r="Y15">
        <v>0.2</v>
      </c>
      <c r="Z15">
        <v>5</v>
      </c>
      <c r="AA15">
        <v>7.8</v>
      </c>
      <c r="AB15">
        <v>43</v>
      </c>
      <c r="AC15">
        <v>1.5</v>
      </c>
      <c r="AD15">
        <v>38</v>
      </c>
      <c r="AE15">
        <v>1.2</v>
      </c>
    </row>
    <row r="16" spans="1:31">
      <c r="A16" t="s">
        <v>97</v>
      </c>
      <c r="B16" t="s">
        <v>56</v>
      </c>
      <c r="C16" t="s">
        <v>51</v>
      </c>
      <c r="D16" t="s">
        <v>21</v>
      </c>
      <c r="E16">
        <v>27</v>
      </c>
      <c r="F16">
        <v>32</v>
      </c>
      <c r="G16">
        <v>2294</v>
      </c>
      <c r="H16">
        <f t="shared" si="0"/>
        <v>25.488888888888887</v>
      </c>
      <c r="I16">
        <v>10</v>
      </c>
      <c r="J16">
        <f t="shared" si="1"/>
        <v>0.39232781168265041</v>
      </c>
      <c r="K16">
        <v>2.2000000000000002</v>
      </c>
      <c r="L16">
        <v>1</v>
      </c>
      <c r="M16">
        <v>2</v>
      </c>
      <c r="N16">
        <v>2.7</v>
      </c>
      <c r="O16">
        <v>84</v>
      </c>
      <c r="P16">
        <v>0.6</v>
      </c>
      <c r="Q16">
        <v>12.2</v>
      </c>
      <c r="R16">
        <v>72</v>
      </c>
      <c r="S16">
        <v>0.7</v>
      </c>
      <c r="T16">
        <v>52</v>
      </c>
      <c r="U16">
        <v>0.6</v>
      </c>
      <c r="V16">
        <v>22</v>
      </c>
      <c r="W16">
        <v>2.1</v>
      </c>
      <c r="X16">
        <v>0.7</v>
      </c>
      <c r="Y16">
        <v>0.1</v>
      </c>
      <c r="Z16">
        <v>5</v>
      </c>
      <c r="AA16">
        <v>5.7</v>
      </c>
      <c r="AB16">
        <v>39</v>
      </c>
      <c r="AC16">
        <v>0.7</v>
      </c>
      <c r="AD16">
        <v>42</v>
      </c>
      <c r="AE16">
        <v>0.9</v>
      </c>
    </row>
    <row r="17" spans="1:31">
      <c r="A17" t="s">
        <v>98</v>
      </c>
      <c r="B17" t="s">
        <v>83</v>
      </c>
      <c r="C17" t="s">
        <v>99</v>
      </c>
      <c r="D17" t="s">
        <v>21</v>
      </c>
      <c r="E17">
        <v>30</v>
      </c>
      <c r="F17">
        <v>29</v>
      </c>
      <c r="G17">
        <v>2119</v>
      </c>
      <c r="H17">
        <f t="shared" si="0"/>
        <v>23.544444444444444</v>
      </c>
      <c r="I17">
        <v>10</v>
      </c>
      <c r="J17">
        <f t="shared" si="1"/>
        <v>0.42472864558754131</v>
      </c>
      <c r="K17">
        <v>1.8</v>
      </c>
      <c r="L17">
        <v>0.8</v>
      </c>
      <c r="M17">
        <v>3</v>
      </c>
      <c r="N17">
        <v>0.7</v>
      </c>
      <c r="O17">
        <v>80</v>
      </c>
      <c r="P17">
        <v>0.5</v>
      </c>
      <c r="Q17">
        <v>8.1</v>
      </c>
      <c r="R17">
        <v>69</v>
      </c>
      <c r="S17">
        <v>0.3</v>
      </c>
      <c r="T17">
        <v>36</v>
      </c>
      <c r="U17">
        <v>7.0000000000000007E-2</v>
      </c>
      <c r="V17">
        <v>29</v>
      </c>
      <c r="W17">
        <v>1.7</v>
      </c>
      <c r="X17">
        <v>0.3</v>
      </c>
      <c r="Y17">
        <v>0.8</v>
      </c>
      <c r="Z17">
        <v>8</v>
      </c>
      <c r="AA17">
        <v>5.9</v>
      </c>
      <c r="AB17">
        <v>39</v>
      </c>
      <c r="AC17">
        <v>2.8</v>
      </c>
      <c r="AD17">
        <v>52</v>
      </c>
      <c r="AE17">
        <v>1</v>
      </c>
    </row>
    <row r="18" spans="1:31">
      <c r="A18" t="s">
        <v>100</v>
      </c>
      <c r="B18" t="s">
        <v>62</v>
      </c>
      <c r="C18" s="8" t="s">
        <v>101</v>
      </c>
      <c r="D18" t="s">
        <v>21</v>
      </c>
      <c r="E18">
        <v>29</v>
      </c>
      <c r="F18">
        <v>33</v>
      </c>
      <c r="G18">
        <v>2970</v>
      </c>
      <c r="H18">
        <f t="shared" si="0"/>
        <v>33</v>
      </c>
      <c r="I18">
        <v>9</v>
      </c>
      <c r="J18">
        <f t="shared" si="1"/>
        <v>0.27272727272727271</v>
      </c>
      <c r="K18">
        <v>2.7</v>
      </c>
      <c r="L18">
        <v>1.1000000000000001</v>
      </c>
      <c r="M18">
        <v>0</v>
      </c>
      <c r="N18">
        <v>2.8</v>
      </c>
      <c r="O18">
        <v>74</v>
      </c>
      <c r="P18">
        <v>0.7</v>
      </c>
      <c r="Q18">
        <v>13.8</v>
      </c>
      <c r="R18">
        <v>75</v>
      </c>
      <c r="S18">
        <v>0.5</v>
      </c>
      <c r="T18">
        <v>53</v>
      </c>
      <c r="U18">
        <v>0.6</v>
      </c>
      <c r="V18">
        <v>34</v>
      </c>
      <c r="W18">
        <v>2.8</v>
      </c>
      <c r="X18">
        <v>0.9</v>
      </c>
      <c r="Y18">
        <v>0.8</v>
      </c>
      <c r="Z18">
        <v>8</v>
      </c>
      <c r="AA18">
        <v>8.1</v>
      </c>
      <c r="AB18">
        <v>40</v>
      </c>
      <c r="AC18">
        <v>1.2</v>
      </c>
      <c r="AD18">
        <v>43</v>
      </c>
      <c r="AE18">
        <v>0.9</v>
      </c>
    </row>
    <row r="19" spans="1:31">
      <c r="A19" t="s">
        <v>102</v>
      </c>
      <c r="B19" t="s">
        <v>103</v>
      </c>
      <c r="C19" t="s">
        <v>51</v>
      </c>
      <c r="D19" t="s">
        <v>21</v>
      </c>
      <c r="E19">
        <v>36</v>
      </c>
      <c r="F19">
        <v>29</v>
      </c>
      <c r="G19">
        <v>2610</v>
      </c>
      <c r="H19">
        <f t="shared" si="0"/>
        <v>29</v>
      </c>
      <c r="I19">
        <v>9</v>
      </c>
      <c r="J19">
        <f t="shared" si="1"/>
        <v>0.31034482758620691</v>
      </c>
      <c r="K19">
        <v>2</v>
      </c>
      <c r="L19">
        <v>0.8</v>
      </c>
      <c r="M19">
        <v>0</v>
      </c>
      <c r="N19">
        <v>1.7</v>
      </c>
      <c r="O19">
        <v>81</v>
      </c>
      <c r="P19">
        <v>1</v>
      </c>
      <c r="Q19">
        <v>14.2</v>
      </c>
      <c r="R19">
        <v>69</v>
      </c>
      <c r="S19">
        <v>0.6</v>
      </c>
      <c r="T19">
        <v>52</v>
      </c>
      <c r="U19">
        <v>0.8</v>
      </c>
      <c r="V19">
        <v>37</v>
      </c>
      <c r="W19">
        <v>2.2000000000000002</v>
      </c>
      <c r="X19">
        <v>0.7</v>
      </c>
      <c r="Y19">
        <v>0.7</v>
      </c>
      <c r="Z19">
        <v>6</v>
      </c>
      <c r="AA19">
        <v>6.6</v>
      </c>
      <c r="AB19">
        <v>31</v>
      </c>
      <c r="AC19">
        <v>1.2</v>
      </c>
      <c r="AD19">
        <v>24</v>
      </c>
      <c r="AE19">
        <v>1.3</v>
      </c>
    </row>
    <row r="20" spans="1:31">
      <c r="A20" t="s">
        <v>22</v>
      </c>
      <c r="B20" t="s">
        <v>83</v>
      </c>
      <c r="C20" t="s">
        <v>84</v>
      </c>
      <c r="D20" t="s">
        <v>29</v>
      </c>
      <c r="E20">
        <v>34</v>
      </c>
      <c r="F20">
        <v>31</v>
      </c>
      <c r="G20">
        <v>2772</v>
      </c>
      <c r="H20">
        <f t="shared" si="0"/>
        <v>30.8</v>
      </c>
      <c r="I20">
        <v>18</v>
      </c>
      <c r="J20">
        <f t="shared" si="1"/>
        <v>0.58441558441558439</v>
      </c>
      <c r="K20">
        <v>2.1</v>
      </c>
      <c r="L20">
        <v>1.1000000000000001</v>
      </c>
      <c r="M20">
        <v>5</v>
      </c>
      <c r="N20">
        <v>1.6</v>
      </c>
      <c r="O20">
        <v>77</v>
      </c>
      <c r="P20">
        <v>1.3</v>
      </c>
      <c r="Q20">
        <v>19.7</v>
      </c>
      <c r="R20">
        <v>82</v>
      </c>
      <c r="S20">
        <v>1</v>
      </c>
      <c r="T20">
        <v>47</v>
      </c>
      <c r="U20">
        <v>0.5</v>
      </c>
      <c r="V20">
        <v>43</v>
      </c>
      <c r="W20">
        <v>3.1</v>
      </c>
      <c r="X20">
        <v>0.9</v>
      </c>
      <c r="Y20">
        <v>0.4</v>
      </c>
      <c r="Z20">
        <v>8</v>
      </c>
      <c r="AA20">
        <v>5.8</v>
      </c>
      <c r="AB20">
        <v>41</v>
      </c>
      <c r="AC20">
        <v>0.8</v>
      </c>
      <c r="AD20">
        <v>49</v>
      </c>
      <c r="AE20">
        <v>0.9</v>
      </c>
    </row>
    <row r="21" spans="1:31">
      <c r="A21" t="s">
        <v>23</v>
      </c>
      <c r="B21" t="s">
        <v>62</v>
      </c>
      <c r="C21" t="s">
        <v>85</v>
      </c>
      <c r="D21" t="s">
        <v>29</v>
      </c>
      <c r="E21">
        <v>31</v>
      </c>
      <c r="F21">
        <v>29</v>
      </c>
      <c r="G21">
        <v>2610</v>
      </c>
      <c r="H21">
        <f t="shared" si="0"/>
        <v>29</v>
      </c>
      <c r="I21">
        <v>8</v>
      </c>
      <c r="J21">
        <f>I21/H21</f>
        <v>0.27586206896551724</v>
      </c>
      <c r="K21">
        <v>2.1</v>
      </c>
      <c r="L21">
        <v>0.9</v>
      </c>
      <c r="M21">
        <v>4</v>
      </c>
      <c r="N21">
        <v>2.2999999999999998</v>
      </c>
      <c r="O21">
        <v>78</v>
      </c>
      <c r="P21">
        <v>2</v>
      </c>
      <c r="Q21">
        <v>24.1</v>
      </c>
      <c r="R21">
        <v>74</v>
      </c>
      <c r="S21">
        <v>2.2999999999999998</v>
      </c>
      <c r="T21">
        <v>52</v>
      </c>
      <c r="U21">
        <v>0.7</v>
      </c>
      <c r="V21">
        <v>34</v>
      </c>
      <c r="W21">
        <v>4.0999999999999996</v>
      </c>
      <c r="X21">
        <v>0.8</v>
      </c>
      <c r="Y21">
        <v>0.1</v>
      </c>
      <c r="Z21">
        <v>8</v>
      </c>
      <c r="AA21">
        <v>6.6</v>
      </c>
      <c r="AB21">
        <v>44</v>
      </c>
      <c r="AC21">
        <v>0.3</v>
      </c>
      <c r="AD21">
        <v>25</v>
      </c>
      <c r="AE21">
        <v>1.2</v>
      </c>
    </row>
    <row r="22" spans="1:31">
      <c r="A22" t="s">
        <v>24</v>
      </c>
      <c r="B22" t="s">
        <v>86</v>
      </c>
      <c r="C22" t="s">
        <v>87</v>
      </c>
      <c r="D22" t="s">
        <v>29</v>
      </c>
      <c r="E22">
        <v>31</v>
      </c>
      <c r="F22">
        <v>28</v>
      </c>
      <c r="G22">
        <v>2520</v>
      </c>
      <c r="H22">
        <f t="shared" si="0"/>
        <v>28</v>
      </c>
      <c r="I22">
        <v>9</v>
      </c>
      <c r="J22">
        <f t="shared" si="1"/>
        <v>0.32142857142857145</v>
      </c>
      <c r="K22">
        <v>2.2999999999999998</v>
      </c>
      <c r="L22">
        <v>0.9</v>
      </c>
      <c r="M22">
        <v>5</v>
      </c>
      <c r="N22">
        <v>1.6</v>
      </c>
      <c r="O22">
        <v>79</v>
      </c>
      <c r="P22">
        <v>2.1</v>
      </c>
      <c r="Q22">
        <v>39.1</v>
      </c>
      <c r="R22">
        <v>84</v>
      </c>
      <c r="S22">
        <v>3.9</v>
      </c>
      <c r="T22">
        <v>61</v>
      </c>
      <c r="U22">
        <v>0.8</v>
      </c>
      <c r="V22">
        <v>41</v>
      </c>
      <c r="W22">
        <v>5</v>
      </c>
      <c r="X22">
        <v>0.5</v>
      </c>
      <c r="Y22">
        <v>0.3</v>
      </c>
      <c r="Z22">
        <v>5</v>
      </c>
      <c r="AA22">
        <v>6.1</v>
      </c>
      <c r="AB22">
        <v>39</v>
      </c>
      <c r="AC22">
        <v>0.4</v>
      </c>
      <c r="AD22">
        <v>46</v>
      </c>
      <c r="AE22">
        <v>0.6</v>
      </c>
    </row>
    <row r="23" spans="1:31">
      <c r="A23" t="s">
        <v>88</v>
      </c>
      <c r="B23" t="s">
        <v>67</v>
      </c>
      <c r="C23" t="s">
        <v>51</v>
      </c>
      <c r="D23" t="s">
        <v>89</v>
      </c>
      <c r="E23">
        <v>28</v>
      </c>
      <c r="F23">
        <v>30</v>
      </c>
      <c r="G23">
        <v>2700</v>
      </c>
      <c r="H23">
        <f t="shared" si="0"/>
        <v>30</v>
      </c>
      <c r="I23">
        <v>6</v>
      </c>
      <c r="J23">
        <f t="shared" si="1"/>
        <v>0.2</v>
      </c>
      <c r="K23">
        <v>1.8</v>
      </c>
      <c r="L23">
        <v>0.6</v>
      </c>
      <c r="M23">
        <v>8</v>
      </c>
      <c r="N23">
        <v>2.4</v>
      </c>
      <c r="O23">
        <v>69</v>
      </c>
      <c r="P23" s="7" t="s">
        <v>94</v>
      </c>
      <c r="Q23">
        <v>53.4</v>
      </c>
      <c r="R23">
        <v>85</v>
      </c>
      <c r="S23">
        <v>2.7</v>
      </c>
      <c r="T23">
        <v>60</v>
      </c>
      <c r="U23">
        <v>0.5</v>
      </c>
      <c r="V23">
        <v>26</v>
      </c>
      <c r="W23">
        <v>6.4</v>
      </c>
      <c r="X23">
        <v>1.6</v>
      </c>
      <c r="Y23">
        <v>0.2</v>
      </c>
      <c r="Z23">
        <v>17</v>
      </c>
      <c r="AA23">
        <v>7.5</v>
      </c>
      <c r="AB23">
        <v>44</v>
      </c>
      <c r="AC23">
        <v>0.2</v>
      </c>
      <c r="AD23">
        <v>30</v>
      </c>
      <c r="AE23">
        <v>0.8</v>
      </c>
    </row>
    <row r="24" spans="1:31">
      <c r="A24" t="s">
        <v>90</v>
      </c>
      <c r="B24" t="s">
        <v>50</v>
      </c>
      <c r="C24" t="s">
        <v>53</v>
      </c>
      <c r="D24" t="s">
        <v>91</v>
      </c>
      <c r="E24">
        <v>28</v>
      </c>
      <c r="F24">
        <v>29</v>
      </c>
      <c r="G24">
        <v>2349</v>
      </c>
      <c r="H24">
        <f t="shared" si="0"/>
        <v>26.1</v>
      </c>
      <c r="I24">
        <v>4</v>
      </c>
      <c r="J24">
        <f t="shared" si="1"/>
        <v>0.1532567049808429</v>
      </c>
      <c r="K24">
        <v>2.2999999999999998</v>
      </c>
      <c r="L24">
        <v>0.6</v>
      </c>
      <c r="M24">
        <v>2</v>
      </c>
      <c r="N24">
        <v>3.4</v>
      </c>
      <c r="O24">
        <v>79</v>
      </c>
      <c r="P24">
        <v>1.3</v>
      </c>
      <c r="Q24">
        <v>30.1</v>
      </c>
      <c r="R24">
        <v>79</v>
      </c>
      <c r="S24">
        <v>2</v>
      </c>
      <c r="T24">
        <v>65</v>
      </c>
      <c r="U24">
        <v>0.6</v>
      </c>
      <c r="V24">
        <v>26</v>
      </c>
      <c r="W24">
        <v>3.9</v>
      </c>
      <c r="X24">
        <v>0.7</v>
      </c>
      <c r="Y24">
        <v>0.8</v>
      </c>
      <c r="Z24">
        <v>8</v>
      </c>
      <c r="AA24">
        <v>8.8000000000000007</v>
      </c>
      <c r="AB24">
        <v>47</v>
      </c>
      <c r="AC24">
        <v>0.8</v>
      </c>
      <c r="AD24">
        <v>48</v>
      </c>
      <c r="AE24">
        <v>0.9</v>
      </c>
    </row>
    <row r="25" spans="1:31">
      <c r="A25" t="s">
        <v>92</v>
      </c>
      <c r="B25" t="s">
        <v>83</v>
      </c>
      <c r="C25" t="s">
        <v>49</v>
      </c>
      <c r="D25" t="s">
        <v>93</v>
      </c>
      <c r="E25">
        <v>28</v>
      </c>
      <c r="F25">
        <v>28</v>
      </c>
      <c r="G25">
        <v>2380</v>
      </c>
      <c r="H25">
        <f t="shared" si="0"/>
        <v>26.444444444444443</v>
      </c>
      <c r="I25">
        <v>10</v>
      </c>
      <c r="J25">
        <f t="shared" si="1"/>
        <v>0.37815126050420172</v>
      </c>
      <c r="K25">
        <v>2.6</v>
      </c>
      <c r="L25">
        <v>0.9</v>
      </c>
      <c r="M25">
        <v>4</v>
      </c>
      <c r="N25">
        <v>3</v>
      </c>
      <c r="O25">
        <v>75</v>
      </c>
      <c r="P25">
        <v>1</v>
      </c>
      <c r="Q25">
        <v>17.5</v>
      </c>
      <c r="R25">
        <v>73</v>
      </c>
      <c r="S25">
        <v>1</v>
      </c>
      <c r="T25">
        <v>41</v>
      </c>
      <c r="U25">
        <v>0.6</v>
      </c>
      <c r="V25">
        <v>28</v>
      </c>
      <c r="W25">
        <v>5.4</v>
      </c>
      <c r="X25">
        <v>1.1000000000000001</v>
      </c>
      <c r="Y25">
        <v>0.9</v>
      </c>
      <c r="Z25">
        <v>10</v>
      </c>
      <c r="AA25">
        <v>6.3</v>
      </c>
      <c r="AB25">
        <v>41</v>
      </c>
      <c r="AC25">
        <v>0.5</v>
      </c>
      <c r="AD25">
        <v>38</v>
      </c>
      <c r="AE25">
        <v>1.1000000000000001</v>
      </c>
    </row>
    <row r="26" spans="1:31">
      <c r="A26" t="s">
        <v>25</v>
      </c>
      <c r="B26" t="s">
        <v>62</v>
      </c>
      <c r="C26" t="s">
        <v>49</v>
      </c>
      <c r="D26" t="s">
        <v>30</v>
      </c>
      <c r="E26">
        <v>21</v>
      </c>
      <c r="F26">
        <v>19</v>
      </c>
      <c r="G26">
        <v>1084</v>
      </c>
      <c r="H26">
        <f t="shared" si="0"/>
        <v>12.044444444444444</v>
      </c>
      <c r="I26">
        <v>0</v>
      </c>
      <c r="J26">
        <f t="shared" si="1"/>
        <v>0</v>
      </c>
      <c r="K26">
        <v>0.3</v>
      </c>
      <c r="L26">
        <v>0.05</v>
      </c>
      <c r="M26">
        <v>0</v>
      </c>
      <c r="N26">
        <v>0.3</v>
      </c>
      <c r="O26">
        <v>55</v>
      </c>
      <c r="P26">
        <v>0.3</v>
      </c>
      <c r="Q26">
        <v>14.5</v>
      </c>
      <c r="R26">
        <v>76</v>
      </c>
      <c r="S26">
        <v>1.3</v>
      </c>
      <c r="T26">
        <v>49</v>
      </c>
      <c r="U26">
        <v>0.4</v>
      </c>
      <c r="V26">
        <v>40</v>
      </c>
      <c r="W26">
        <v>5.3</v>
      </c>
      <c r="X26">
        <v>2.8</v>
      </c>
      <c r="Y26">
        <v>1.3</v>
      </c>
      <c r="Z26">
        <v>3</v>
      </c>
      <c r="AA26">
        <v>3.8</v>
      </c>
      <c r="AB26">
        <v>31</v>
      </c>
      <c r="AC26">
        <v>0.6</v>
      </c>
      <c r="AD26">
        <v>46</v>
      </c>
      <c r="AE26">
        <v>1.2</v>
      </c>
    </row>
    <row r="27" spans="1:31">
      <c r="A27" t="s">
        <v>26</v>
      </c>
      <c r="B27" t="s">
        <v>69</v>
      </c>
      <c r="C27" t="s">
        <v>53</v>
      </c>
      <c r="D27" t="s">
        <v>30</v>
      </c>
      <c r="E27">
        <v>28</v>
      </c>
      <c r="F27">
        <v>31</v>
      </c>
      <c r="G27">
        <v>2790</v>
      </c>
      <c r="H27">
        <f t="shared" si="0"/>
        <v>31</v>
      </c>
      <c r="I27">
        <v>0</v>
      </c>
      <c r="J27">
        <f t="shared" si="1"/>
        <v>0</v>
      </c>
      <c r="K27">
        <v>0.5</v>
      </c>
      <c r="L27">
        <v>0.2</v>
      </c>
      <c r="M27">
        <v>7</v>
      </c>
      <c r="N27">
        <v>2.8</v>
      </c>
      <c r="O27">
        <v>74</v>
      </c>
      <c r="P27">
        <v>2.2000000000000002</v>
      </c>
      <c r="Q27">
        <v>21.2</v>
      </c>
      <c r="R27">
        <v>66</v>
      </c>
      <c r="S27">
        <v>2.6</v>
      </c>
      <c r="T27">
        <v>40</v>
      </c>
      <c r="U27">
        <v>1.9</v>
      </c>
      <c r="V27">
        <v>41</v>
      </c>
      <c r="W27">
        <v>8.1</v>
      </c>
      <c r="X27">
        <v>3.1</v>
      </c>
      <c r="Y27">
        <v>1.7</v>
      </c>
      <c r="Z27">
        <v>8</v>
      </c>
      <c r="AA27">
        <v>7.8</v>
      </c>
      <c r="AB27">
        <v>46</v>
      </c>
      <c r="AC27">
        <v>0.8</v>
      </c>
      <c r="AD27">
        <v>57</v>
      </c>
      <c r="AE27">
        <v>1.3</v>
      </c>
    </row>
    <row r="28" spans="1:31">
      <c r="A28" t="s">
        <v>27</v>
      </c>
      <c r="B28" t="s">
        <v>69</v>
      </c>
      <c r="C28" t="s">
        <v>95</v>
      </c>
      <c r="D28" t="s">
        <v>31</v>
      </c>
      <c r="E28">
        <v>31</v>
      </c>
      <c r="F28">
        <v>23</v>
      </c>
      <c r="G28">
        <v>2070</v>
      </c>
      <c r="H28">
        <f t="shared" si="0"/>
        <v>23</v>
      </c>
      <c r="I28">
        <v>4</v>
      </c>
      <c r="J28">
        <f t="shared" si="1"/>
        <v>0.17391304347826086</v>
      </c>
      <c r="K28">
        <v>1.1000000000000001</v>
      </c>
      <c r="L28">
        <v>0.3</v>
      </c>
      <c r="M28">
        <v>3</v>
      </c>
      <c r="N28">
        <v>0.3</v>
      </c>
      <c r="O28">
        <v>75</v>
      </c>
      <c r="P28">
        <v>0.3</v>
      </c>
      <c r="Q28">
        <v>19.600000000000001</v>
      </c>
      <c r="R28">
        <v>80</v>
      </c>
      <c r="S28">
        <v>2.6</v>
      </c>
      <c r="T28">
        <v>56</v>
      </c>
      <c r="U28">
        <v>0.04</v>
      </c>
      <c r="V28">
        <v>25</v>
      </c>
      <c r="W28">
        <v>11.2</v>
      </c>
      <c r="X28">
        <v>2.2999999999999998</v>
      </c>
      <c r="Y28">
        <v>2.7</v>
      </c>
      <c r="Z28">
        <v>15</v>
      </c>
      <c r="AA28">
        <v>8.1999999999999993</v>
      </c>
      <c r="AB28">
        <v>51</v>
      </c>
      <c r="AC28">
        <v>3.7</v>
      </c>
      <c r="AD28">
        <v>65</v>
      </c>
      <c r="AE28">
        <v>1.4</v>
      </c>
    </row>
    <row r="29" spans="1:31">
      <c r="A29" t="s">
        <v>28</v>
      </c>
      <c r="B29" t="s">
        <v>50</v>
      </c>
      <c r="C29" t="s">
        <v>96</v>
      </c>
      <c r="D29" t="s">
        <v>31</v>
      </c>
      <c r="E29">
        <v>31</v>
      </c>
      <c r="F29">
        <v>33</v>
      </c>
      <c r="G29">
        <v>2970</v>
      </c>
      <c r="H29">
        <f t="shared" si="0"/>
        <v>33</v>
      </c>
      <c r="I29">
        <v>2</v>
      </c>
      <c r="J29">
        <f t="shared" si="1"/>
        <v>6.0606060606060608E-2</v>
      </c>
      <c r="K29">
        <v>0.6</v>
      </c>
      <c r="L29">
        <v>0.2</v>
      </c>
      <c r="M29">
        <v>1</v>
      </c>
      <c r="N29">
        <v>0.2</v>
      </c>
      <c r="O29">
        <v>89</v>
      </c>
      <c r="P29">
        <v>0.3</v>
      </c>
      <c r="Q29">
        <v>48.9</v>
      </c>
      <c r="R29">
        <v>89</v>
      </c>
      <c r="S29">
        <v>5.2</v>
      </c>
      <c r="T29">
        <v>60</v>
      </c>
      <c r="U29">
        <v>0.3</v>
      </c>
      <c r="V29">
        <v>50</v>
      </c>
      <c r="W29">
        <v>8.5</v>
      </c>
      <c r="X29">
        <v>1.6</v>
      </c>
      <c r="Y29">
        <v>2.2000000000000002</v>
      </c>
      <c r="Z29">
        <v>18</v>
      </c>
      <c r="AA29">
        <v>3.9</v>
      </c>
      <c r="AB29">
        <v>37</v>
      </c>
      <c r="AC29">
        <v>1.4</v>
      </c>
      <c r="AD29">
        <v>44</v>
      </c>
      <c r="AE2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8894-61D3-47E0-9A7F-4743282F8EC2}">
  <dimension ref="A1:R75"/>
  <sheetViews>
    <sheetView topLeftCell="A52" workbookViewId="0">
      <selection activeCell="A68" sqref="A68:R75"/>
    </sheetView>
  </sheetViews>
  <sheetFormatPr defaultRowHeight="14.5"/>
  <sheetData>
    <row r="1" spans="1:18">
      <c r="A1" t="s">
        <v>22</v>
      </c>
      <c r="B1" t="s">
        <v>29</v>
      </c>
      <c r="C1">
        <v>0.58441558441558439</v>
      </c>
      <c r="D1">
        <v>2.1</v>
      </c>
      <c r="E1">
        <v>1.1000000000000001</v>
      </c>
      <c r="F1">
        <v>5</v>
      </c>
      <c r="G1">
        <v>1.6</v>
      </c>
      <c r="H1">
        <v>1.3</v>
      </c>
      <c r="I1">
        <v>19.7</v>
      </c>
      <c r="J1">
        <v>1</v>
      </c>
      <c r="K1">
        <v>0.5</v>
      </c>
      <c r="L1">
        <v>3.1</v>
      </c>
      <c r="M1">
        <v>0.9</v>
      </c>
      <c r="N1">
        <v>0.4</v>
      </c>
      <c r="O1">
        <v>8</v>
      </c>
      <c r="P1">
        <v>5.8</v>
      </c>
      <c r="Q1">
        <v>0.8</v>
      </c>
      <c r="R1">
        <v>0.9</v>
      </c>
    </row>
    <row r="2" spans="1:18">
      <c r="A2" t="s">
        <v>23</v>
      </c>
      <c r="B2" t="s">
        <v>29</v>
      </c>
      <c r="C2">
        <v>0.27586206896551724</v>
      </c>
      <c r="D2">
        <v>2.1</v>
      </c>
      <c r="E2">
        <v>0.9</v>
      </c>
      <c r="F2">
        <v>4</v>
      </c>
      <c r="G2">
        <v>2.2999999999999998</v>
      </c>
      <c r="H2">
        <v>2</v>
      </c>
      <c r="I2">
        <v>24.1</v>
      </c>
      <c r="J2">
        <v>2.2999999999999998</v>
      </c>
      <c r="K2">
        <v>0.7</v>
      </c>
      <c r="L2">
        <v>4.0999999999999996</v>
      </c>
      <c r="M2">
        <v>0.8</v>
      </c>
      <c r="N2">
        <v>0.1</v>
      </c>
      <c r="O2">
        <v>8</v>
      </c>
      <c r="P2">
        <v>6.6</v>
      </c>
      <c r="Q2">
        <v>0.3</v>
      </c>
      <c r="R2">
        <v>1.2</v>
      </c>
    </row>
    <row r="3" spans="1:18">
      <c r="A3" t="s">
        <v>24</v>
      </c>
      <c r="B3" t="s">
        <v>29</v>
      </c>
      <c r="C3">
        <v>0.32142857142857145</v>
      </c>
      <c r="D3">
        <v>2.2999999999999998</v>
      </c>
      <c r="E3">
        <v>0.9</v>
      </c>
      <c r="F3">
        <v>5</v>
      </c>
      <c r="G3">
        <v>1.6</v>
      </c>
      <c r="H3">
        <v>2.1</v>
      </c>
      <c r="I3">
        <v>39.1</v>
      </c>
      <c r="J3">
        <v>3.9</v>
      </c>
      <c r="K3">
        <v>0.8</v>
      </c>
      <c r="L3">
        <v>5</v>
      </c>
      <c r="M3">
        <v>0.5</v>
      </c>
      <c r="N3">
        <v>0.3</v>
      </c>
      <c r="O3">
        <v>5</v>
      </c>
      <c r="P3">
        <v>6.1</v>
      </c>
      <c r="Q3">
        <v>0.4</v>
      </c>
      <c r="R3">
        <v>0.6</v>
      </c>
    </row>
    <row r="4" spans="1:18">
      <c r="A4" t="s">
        <v>88</v>
      </c>
      <c r="B4" t="s">
        <v>89</v>
      </c>
      <c r="C4">
        <v>0.2</v>
      </c>
      <c r="D4">
        <v>1.8</v>
      </c>
      <c r="E4">
        <v>0.6</v>
      </c>
      <c r="F4">
        <v>8</v>
      </c>
      <c r="G4">
        <v>2.4</v>
      </c>
      <c r="H4" s="7" t="s">
        <v>94</v>
      </c>
      <c r="I4">
        <v>53.4</v>
      </c>
      <c r="J4">
        <v>2.7</v>
      </c>
      <c r="K4">
        <v>0.5</v>
      </c>
      <c r="L4">
        <v>6.4</v>
      </c>
      <c r="M4">
        <v>1.6</v>
      </c>
      <c r="N4">
        <v>0.2</v>
      </c>
      <c r="O4">
        <v>17</v>
      </c>
      <c r="P4">
        <v>7.5</v>
      </c>
      <c r="Q4">
        <v>0.2</v>
      </c>
      <c r="R4">
        <v>0.8</v>
      </c>
    </row>
    <row r="5" spans="1:18">
      <c r="A5" t="s">
        <v>90</v>
      </c>
      <c r="B5" t="s">
        <v>91</v>
      </c>
      <c r="C5">
        <v>0.1532567049808429</v>
      </c>
      <c r="D5">
        <v>2.2999999999999998</v>
      </c>
      <c r="E5">
        <v>0.6</v>
      </c>
      <c r="F5">
        <v>2</v>
      </c>
      <c r="G5">
        <v>3.4</v>
      </c>
      <c r="H5">
        <v>1.3</v>
      </c>
      <c r="I5">
        <v>30.1</v>
      </c>
      <c r="J5">
        <v>2</v>
      </c>
      <c r="K5">
        <v>0.6</v>
      </c>
      <c r="L5">
        <v>3.9</v>
      </c>
      <c r="M5">
        <v>0.7</v>
      </c>
      <c r="N5">
        <v>0.8</v>
      </c>
      <c r="O5">
        <v>8</v>
      </c>
      <c r="P5">
        <v>8.8000000000000007</v>
      </c>
      <c r="Q5">
        <v>0.8</v>
      </c>
      <c r="R5">
        <v>0.9</v>
      </c>
    </row>
    <row r="6" spans="1:18">
      <c r="A6" t="s">
        <v>92</v>
      </c>
      <c r="B6" t="s">
        <v>93</v>
      </c>
      <c r="C6">
        <v>0.37815126050420172</v>
      </c>
      <c r="D6">
        <v>2.6</v>
      </c>
      <c r="E6">
        <v>0.9</v>
      </c>
      <c r="F6">
        <v>4</v>
      </c>
      <c r="G6">
        <v>3</v>
      </c>
      <c r="H6">
        <v>1</v>
      </c>
      <c r="I6">
        <v>17.5</v>
      </c>
      <c r="J6">
        <v>1</v>
      </c>
      <c r="K6">
        <v>0.6</v>
      </c>
      <c r="L6">
        <v>5.4</v>
      </c>
      <c r="M6">
        <v>1.1000000000000001</v>
      </c>
      <c r="N6">
        <v>0.9</v>
      </c>
      <c r="O6">
        <v>10</v>
      </c>
      <c r="P6">
        <v>6.3</v>
      </c>
      <c r="Q6">
        <v>0.5</v>
      </c>
      <c r="R6">
        <v>1.1000000000000001</v>
      </c>
    </row>
    <row r="7" spans="1:18">
      <c r="A7" t="s">
        <v>25</v>
      </c>
      <c r="B7" t="s">
        <v>30</v>
      </c>
      <c r="C7">
        <v>0</v>
      </c>
      <c r="D7">
        <v>0.3</v>
      </c>
      <c r="E7">
        <v>0.05</v>
      </c>
      <c r="F7">
        <v>0</v>
      </c>
      <c r="G7">
        <v>0.3</v>
      </c>
      <c r="H7">
        <v>0.3</v>
      </c>
      <c r="I7">
        <v>14.5</v>
      </c>
      <c r="J7">
        <v>1.3</v>
      </c>
      <c r="K7">
        <v>0.4</v>
      </c>
      <c r="L7">
        <v>5.3</v>
      </c>
      <c r="M7">
        <v>2.8</v>
      </c>
      <c r="N7">
        <v>1.3</v>
      </c>
      <c r="O7">
        <v>3</v>
      </c>
      <c r="P7">
        <v>3.8</v>
      </c>
      <c r="Q7">
        <v>0.6</v>
      </c>
      <c r="R7">
        <v>1.2</v>
      </c>
    </row>
    <row r="8" spans="1:18">
      <c r="A8" t="s">
        <v>26</v>
      </c>
      <c r="B8" t="s">
        <v>30</v>
      </c>
      <c r="C8">
        <v>0</v>
      </c>
      <c r="D8">
        <v>0.5</v>
      </c>
      <c r="E8">
        <v>0.2</v>
      </c>
      <c r="F8">
        <v>7</v>
      </c>
      <c r="G8">
        <v>2.8</v>
      </c>
      <c r="H8">
        <v>2.2000000000000002</v>
      </c>
      <c r="I8">
        <v>21.2</v>
      </c>
      <c r="J8">
        <v>2.6</v>
      </c>
      <c r="K8">
        <v>1.9</v>
      </c>
      <c r="L8">
        <v>8.1</v>
      </c>
      <c r="M8">
        <v>3.1</v>
      </c>
      <c r="N8">
        <v>1.7</v>
      </c>
      <c r="O8">
        <v>8</v>
      </c>
      <c r="P8">
        <v>7.8</v>
      </c>
      <c r="Q8">
        <v>0.8</v>
      </c>
      <c r="R8">
        <v>1.3</v>
      </c>
    </row>
    <row r="9" spans="1:18">
      <c r="A9" t="s">
        <v>27</v>
      </c>
      <c r="B9" t="s">
        <v>31</v>
      </c>
      <c r="C9">
        <v>0.17391304347826086</v>
      </c>
      <c r="D9">
        <v>1.1000000000000001</v>
      </c>
      <c r="E9">
        <v>0.3</v>
      </c>
      <c r="F9">
        <v>3</v>
      </c>
      <c r="G9">
        <v>0.3</v>
      </c>
      <c r="H9">
        <v>0.3</v>
      </c>
      <c r="I9">
        <v>19.600000000000001</v>
      </c>
      <c r="J9">
        <v>2.6</v>
      </c>
      <c r="K9">
        <v>0.04</v>
      </c>
      <c r="L9">
        <v>11.2</v>
      </c>
      <c r="M9">
        <v>2.2999999999999998</v>
      </c>
      <c r="N9">
        <v>2.7</v>
      </c>
      <c r="O9">
        <v>15</v>
      </c>
      <c r="P9">
        <v>8.1999999999999993</v>
      </c>
      <c r="Q9">
        <v>3.7</v>
      </c>
      <c r="R9">
        <v>1.4</v>
      </c>
    </row>
    <row r="10" spans="1:18">
      <c r="A10" t="s">
        <v>28</v>
      </c>
      <c r="B10" t="s">
        <v>31</v>
      </c>
      <c r="C10">
        <v>6.0606060606060608E-2</v>
      </c>
      <c r="D10">
        <v>0.6</v>
      </c>
      <c r="E10">
        <v>0.2</v>
      </c>
      <c r="F10">
        <v>1</v>
      </c>
      <c r="G10">
        <v>0.2</v>
      </c>
      <c r="H10">
        <v>0.3</v>
      </c>
      <c r="I10">
        <v>48.9</v>
      </c>
      <c r="J10">
        <v>5.2</v>
      </c>
      <c r="K10">
        <v>0.3</v>
      </c>
      <c r="L10">
        <v>8.5</v>
      </c>
      <c r="M10">
        <v>1.6</v>
      </c>
      <c r="N10">
        <v>2.2000000000000002</v>
      </c>
      <c r="O10">
        <v>18</v>
      </c>
      <c r="P10">
        <v>3.9</v>
      </c>
      <c r="Q10">
        <v>1.4</v>
      </c>
      <c r="R10">
        <v>1</v>
      </c>
    </row>
    <row r="11" spans="1:18">
      <c r="A11" t="s">
        <v>134</v>
      </c>
      <c r="B11" t="s">
        <v>139</v>
      </c>
      <c r="C11">
        <v>0.30462579917262128</v>
      </c>
      <c r="D11">
        <v>2.2999999999999998</v>
      </c>
      <c r="E11">
        <v>0.9</v>
      </c>
      <c r="F11">
        <v>3</v>
      </c>
      <c r="G11">
        <v>3</v>
      </c>
      <c r="H11">
        <v>1.1000000000000001</v>
      </c>
      <c r="I11">
        <v>18.3</v>
      </c>
      <c r="J11">
        <v>1</v>
      </c>
      <c r="K11">
        <v>0.9</v>
      </c>
      <c r="L11">
        <v>3.8</v>
      </c>
      <c r="M11">
        <v>0.9</v>
      </c>
      <c r="N11">
        <v>0.5</v>
      </c>
      <c r="O11">
        <v>6</v>
      </c>
      <c r="P11">
        <v>8.1999999999999993</v>
      </c>
      <c r="Q11">
        <v>0.9</v>
      </c>
      <c r="R11">
        <v>1.3</v>
      </c>
    </row>
    <row r="12" spans="1:18">
      <c r="A12" t="s">
        <v>135</v>
      </c>
      <c r="B12" t="s">
        <v>29</v>
      </c>
      <c r="C12">
        <v>0.24988431281813972</v>
      </c>
      <c r="D12">
        <v>1.6</v>
      </c>
      <c r="E12">
        <v>0.5</v>
      </c>
      <c r="F12">
        <v>3</v>
      </c>
      <c r="G12">
        <v>2.8</v>
      </c>
      <c r="H12">
        <v>1.2</v>
      </c>
      <c r="I12">
        <v>24.7</v>
      </c>
      <c r="J12">
        <v>2</v>
      </c>
      <c r="K12">
        <v>0.3</v>
      </c>
      <c r="L12">
        <v>3.5</v>
      </c>
      <c r="M12">
        <v>1</v>
      </c>
      <c r="N12">
        <v>0.2</v>
      </c>
      <c r="O12">
        <v>8</v>
      </c>
      <c r="P12">
        <v>6.3</v>
      </c>
      <c r="Q12">
        <v>0.1</v>
      </c>
      <c r="R12">
        <v>0.9</v>
      </c>
    </row>
    <row r="13" spans="1:18">
      <c r="A13" t="s">
        <v>136</v>
      </c>
      <c r="B13" t="s">
        <v>89</v>
      </c>
      <c r="C13">
        <v>0.18808777429467086</v>
      </c>
      <c r="D13">
        <v>1.4</v>
      </c>
      <c r="E13">
        <v>0.6</v>
      </c>
      <c r="F13">
        <v>0</v>
      </c>
      <c r="G13">
        <v>0.9</v>
      </c>
      <c r="H13">
        <v>0.7</v>
      </c>
      <c r="I13">
        <v>27.7</v>
      </c>
      <c r="J13">
        <v>2.9</v>
      </c>
      <c r="K13">
        <v>0.2</v>
      </c>
      <c r="L13">
        <v>7.3</v>
      </c>
      <c r="M13">
        <v>1.4</v>
      </c>
      <c r="N13">
        <v>0.7</v>
      </c>
      <c r="O13">
        <v>8</v>
      </c>
      <c r="P13">
        <v>4.5999999999999996</v>
      </c>
      <c r="Q13">
        <v>0.9</v>
      </c>
      <c r="R13">
        <v>0.6</v>
      </c>
    </row>
    <row r="14" spans="1:18">
      <c r="A14" t="s">
        <v>137</v>
      </c>
      <c r="B14" t="s">
        <v>140</v>
      </c>
      <c r="C14">
        <v>0.39028620988725066</v>
      </c>
      <c r="D14">
        <v>0.9</v>
      </c>
      <c r="E14">
        <v>0.4</v>
      </c>
      <c r="F14">
        <v>2</v>
      </c>
      <c r="G14">
        <v>1</v>
      </c>
      <c r="H14">
        <v>0.2</v>
      </c>
      <c r="I14">
        <v>9</v>
      </c>
      <c r="J14">
        <v>0.3</v>
      </c>
      <c r="K14">
        <v>0.3</v>
      </c>
      <c r="L14">
        <v>2.2999999999999998</v>
      </c>
      <c r="M14">
        <v>0.6</v>
      </c>
      <c r="N14">
        <v>0.2</v>
      </c>
      <c r="O14">
        <v>1</v>
      </c>
      <c r="P14">
        <v>2.5</v>
      </c>
      <c r="Q14">
        <v>0.2</v>
      </c>
      <c r="R14">
        <v>0.6</v>
      </c>
    </row>
    <row r="15" spans="1:18">
      <c r="A15" t="s">
        <v>138</v>
      </c>
      <c r="B15" t="s">
        <v>140</v>
      </c>
      <c r="C15">
        <v>0.17707820954254797</v>
      </c>
      <c r="D15">
        <v>1.3</v>
      </c>
      <c r="E15">
        <v>0.6</v>
      </c>
      <c r="F15">
        <v>1</v>
      </c>
      <c r="G15">
        <v>1.9</v>
      </c>
      <c r="H15">
        <v>0.8</v>
      </c>
      <c r="I15">
        <v>22.8</v>
      </c>
      <c r="J15">
        <v>0.7</v>
      </c>
      <c r="K15">
        <v>0.2</v>
      </c>
      <c r="L15">
        <v>3.8</v>
      </c>
      <c r="M15">
        <v>0.8</v>
      </c>
      <c r="N15">
        <v>0.03</v>
      </c>
      <c r="O15">
        <v>6</v>
      </c>
      <c r="P15">
        <v>6.2</v>
      </c>
      <c r="Q15">
        <v>0.2</v>
      </c>
      <c r="R15">
        <v>0.9</v>
      </c>
    </row>
    <row r="16" spans="1:18">
      <c r="A16" t="s">
        <v>141</v>
      </c>
      <c r="B16" t="s">
        <v>144</v>
      </c>
      <c r="C16">
        <v>0.21875</v>
      </c>
      <c r="D16">
        <v>1.9</v>
      </c>
      <c r="E16">
        <v>0.7</v>
      </c>
      <c r="F16">
        <v>3</v>
      </c>
      <c r="G16">
        <v>2.2999999999999998</v>
      </c>
      <c r="H16">
        <v>1</v>
      </c>
      <c r="I16">
        <v>23.3</v>
      </c>
      <c r="J16">
        <v>2.4</v>
      </c>
      <c r="K16">
        <v>0.8</v>
      </c>
      <c r="L16">
        <v>7.8</v>
      </c>
      <c r="M16">
        <v>3.2</v>
      </c>
      <c r="N16">
        <v>1.6</v>
      </c>
      <c r="O16">
        <v>18</v>
      </c>
      <c r="P16">
        <v>6.4</v>
      </c>
      <c r="Q16">
        <v>0.8</v>
      </c>
      <c r="R16">
        <v>1.1000000000000001</v>
      </c>
    </row>
    <row r="17" spans="1:18">
      <c r="A17" t="s">
        <v>142</v>
      </c>
      <c r="B17" t="s">
        <v>31</v>
      </c>
      <c r="C17">
        <v>0.2</v>
      </c>
      <c r="D17">
        <v>0.9</v>
      </c>
      <c r="E17">
        <v>0.3</v>
      </c>
      <c r="F17">
        <v>2</v>
      </c>
      <c r="G17">
        <v>0.2</v>
      </c>
      <c r="H17">
        <v>0.1</v>
      </c>
      <c r="I17">
        <v>37.299999999999997</v>
      </c>
      <c r="J17">
        <v>2.6</v>
      </c>
      <c r="K17">
        <v>0</v>
      </c>
      <c r="L17">
        <v>7.3</v>
      </c>
      <c r="M17">
        <v>0.7</v>
      </c>
      <c r="N17">
        <v>3</v>
      </c>
      <c r="O17">
        <v>25</v>
      </c>
      <c r="P17">
        <v>4.8</v>
      </c>
      <c r="Q17">
        <v>2.4</v>
      </c>
      <c r="R17">
        <v>1.1000000000000001</v>
      </c>
    </row>
    <row r="18" spans="1:18">
      <c r="A18" t="s">
        <v>143</v>
      </c>
      <c r="B18" t="s">
        <v>31</v>
      </c>
      <c r="C18">
        <v>0.16666666666666666</v>
      </c>
      <c r="D18">
        <v>0.5</v>
      </c>
      <c r="E18">
        <v>0.3</v>
      </c>
      <c r="F18">
        <v>1</v>
      </c>
      <c r="G18">
        <v>0.2</v>
      </c>
      <c r="H18">
        <v>0.2</v>
      </c>
      <c r="I18">
        <v>21.1</v>
      </c>
      <c r="J18">
        <v>4.4000000000000004</v>
      </c>
      <c r="K18">
        <v>0.1</v>
      </c>
      <c r="L18">
        <v>8.9</v>
      </c>
      <c r="M18">
        <v>2</v>
      </c>
      <c r="N18">
        <v>2.2000000000000002</v>
      </c>
      <c r="O18">
        <v>15</v>
      </c>
      <c r="P18">
        <v>4.9000000000000004</v>
      </c>
      <c r="Q18">
        <v>1.9</v>
      </c>
      <c r="R18">
        <v>0.8</v>
      </c>
    </row>
    <row r="19" spans="1:18">
      <c r="A19" t="s">
        <v>27</v>
      </c>
      <c r="B19" t="s">
        <v>31</v>
      </c>
      <c r="C19">
        <v>0.17391304347826086</v>
      </c>
      <c r="D19">
        <v>1.1000000000000001</v>
      </c>
      <c r="E19">
        <v>0.3</v>
      </c>
      <c r="F19">
        <v>3</v>
      </c>
      <c r="G19">
        <v>0.3</v>
      </c>
      <c r="H19">
        <v>0.3</v>
      </c>
      <c r="I19">
        <v>19.600000000000001</v>
      </c>
      <c r="J19">
        <v>2.6</v>
      </c>
      <c r="K19">
        <v>0.04</v>
      </c>
      <c r="L19">
        <v>11.2</v>
      </c>
      <c r="M19">
        <v>2.2999999999999998</v>
      </c>
      <c r="N19">
        <v>2.7</v>
      </c>
      <c r="O19">
        <v>15</v>
      </c>
      <c r="P19">
        <v>8.1999999999999993</v>
      </c>
      <c r="Q19">
        <v>3.7</v>
      </c>
      <c r="R19">
        <v>1.4</v>
      </c>
    </row>
    <row r="21" spans="1:18">
      <c r="A21" t="s">
        <v>17</v>
      </c>
      <c r="B21" t="s">
        <v>18</v>
      </c>
      <c r="C21">
        <v>0.27341772151898736</v>
      </c>
      <c r="D21">
        <v>1</v>
      </c>
      <c r="E21">
        <v>0.4</v>
      </c>
      <c r="F21">
        <v>3</v>
      </c>
      <c r="G21">
        <v>2.8</v>
      </c>
      <c r="H21">
        <v>0.9</v>
      </c>
      <c r="I21">
        <v>17.7</v>
      </c>
      <c r="J21">
        <v>1</v>
      </c>
      <c r="K21">
        <v>1</v>
      </c>
      <c r="L21">
        <v>3.1</v>
      </c>
      <c r="M21">
        <v>0.9</v>
      </c>
      <c r="N21">
        <v>0.4</v>
      </c>
      <c r="O21">
        <v>2</v>
      </c>
      <c r="P21">
        <v>5.5</v>
      </c>
      <c r="Q21">
        <v>0.2</v>
      </c>
      <c r="R21">
        <v>0.5</v>
      </c>
    </row>
    <row r="22" spans="1:18">
      <c r="A22" t="s">
        <v>19</v>
      </c>
      <c r="B22" t="s">
        <v>18</v>
      </c>
      <c r="C22">
        <v>0.27272727272727271</v>
      </c>
      <c r="D22">
        <v>2.2999999999999998</v>
      </c>
      <c r="E22">
        <v>1</v>
      </c>
      <c r="F22">
        <v>12</v>
      </c>
      <c r="G22">
        <v>4.8</v>
      </c>
      <c r="H22">
        <v>2.6</v>
      </c>
      <c r="I22">
        <v>26.6</v>
      </c>
      <c r="J22">
        <v>1.2</v>
      </c>
      <c r="K22">
        <v>2.2000000000000002</v>
      </c>
      <c r="L22">
        <v>4</v>
      </c>
      <c r="M22">
        <v>1</v>
      </c>
      <c r="N22">
        <v>0.5</v>
      </c>
      <c r="O22">
        <v>9</v>
      </c>
      <c r="P22">
        <v>8.6999999999999993</v>
      </c>
      <c r="Q22">
        <v>0.8</v>
      </c>
      <c r="R22">
        <v>1.2</v>
      </c>
    </row>
    <row r="23" spans="1:18">
      <c r="A23" t="s">
        <v>20</v>
      </c>
      <c r="B23" t="s">
        <v>21</v>
      </c>
      <c r="C23">
        <v>0.6428571428571429</v>
      </c>
      <c r="D23">
        <v>2.8</v>
      </c>
      <c r="E23">
        <v>1.2</v>
      </c>
      <c r="F23">
        <v>0</v>
      </c>
      <c r="G23">
        <v>2.4</v>
      </c>
      <c r="H23">
        <v>0.6</v>
      </c>
      <c r="I23">
        <v>10.199999999999999</v>
      </c>
      <c r="J23">
        <v>0.3</v>
      </c>
      <c r="K23">
        <v>0.1</v>
      </c>
      <c r="L23">
        <v>2</v>
      </c>
      <c r="M23">
        <v>0.3</v>
      </c>
      <c r="N23">
        <v>0.5</v>
      </c>
      <c r="O23">
        <v>17</v>
      </c>
      <c r="P23">
        <v>7.3</v>
      </c>
      <c r="Q23">
        <v>1.7</v>
      </c>
      <c r="R23">
        <v>1.9</v>
      </c>
    </row>
    <row r="24" spans="1:18">
      <c r="A24" t="s">
        <v>37</v>
      </c>
      <c r="B24" t="s">
        <v>21</v>
      </c>
      <c r="C24">
        <v>0.48</v>
      </c>
      <c r="D24">
        <v>1.6</v>
      </c>
      <c r="E24">
        <v>0.8</v>
      </c>
      <c r="F24">
        <v>5</v>
      </c>
      <c r="G24">
        <v>0.9</v>
      </c>
      <c r="H24">
        <v>0.4</v>
      </c>
      <c r="I24">
        <v>12.1</v>
      </c>
      <c r="J24">
        <v>0.8</v>
      </c>
      <c r="K24">
        <v>0.3</v>
      </c>
      <c r="L24">
        <v>1.9</v>
      </c>
      <c r="M24">
        <v>0.6</v>
      </c>
      <c r="N24">
        <v>0.6</v>
      </c>
      <c r="O24">
        <v>9</v>
      </c>
      <c r="P24">
        <v>4.5999999999999996</v>
      </c>
      <c r="Q24">
        <v>1.5</v>
      </c>
      <c r="R24">
        <v>0.7</v>
      </c>
    </row>
    <row r="25" spans="1:18">
      <c r="A25" t="s">
        <v>38</v>
      </c>
      <c r="B25" t="s">
        <v>21</v>
      </c>
      <c r="C25">
        <v>0.46875</v>
      </c>
      <c r="D25">
        <v>3.7</v>
      </c>
      <c r="E25">
        <v>1.5</v>
      </c>
      <c r="F25">
        <v>4</v>
      </c>
      <c r="G25">
        <v>3.2</v>
      </c>
      <c r="H25">
        <v>0.9</v>
      </c>
      <c r="I25">
        <v>17</v>
      </c>
      <c r="J25">
        <v>1.2</v>
      </c>
      <c r="K25">
        <v>0.4</v>
      </c>
      <c r="L25">
        <v>3.2</v>
      </c>
      <c r="M25">
        <v>0.5</v>
      </c>
      <c r="N25">
        <v>0.5</v>
      </c>
      <c r="O25">
        <v>7</v>
      </c>
      <c r="P25">
        <v>9.9</v>
      </c>
      <c r="Q25">
        <v>2.4</v>
      </c>
      <c r="R25">
        <v>2</v>
      </c>
    </row>
    <row r="26" spans="1:18">
      <c r="A26" t="s">
        <v>39</v>
      </c>
      <c r="B26" t="s">
        <v>21</v>
      </c>
      <c r="C26">
        <v>0.41284403669724773</v>
      </c>
      <c r="D26">
        <v>2.1</v>
      </c>
      <c r="E26">
        <v>0.9</v>
      </c>
      <c r="F26">
        <v>3</v>
      </c>
      <c r="G26">
        <v>1.4</v>
      </c>
      <c r="H26">
        <v>0.8</v>
      </c>
      <c r="I26">
        <v>14.8</v>
      </c>
      <c r="J26">
        <v>1.2</v>
      </c>
      <c r="K26">
        <v>0.4</v>
      </c>
      <c r="L26">
        <v>2.7</v>
      </c>
      <c r="M26">
        <v>0.7</v>
      </c>
      <c r="N26">
        <v>1</v>
      </c>
      <c r="O26">
        <v>5</v>
      </c>
      <c r="P26">
        <v>8</v>
      </c>
      <c r="Q26">
        <v>2.7</v>
      </c>
      <c r="R26">
        <v>1.5</v>
      </c>
    </row>
    <row r="27" spans="1:18">
      <c r="A27" t="s">
        <v>57</v>
      </c>
      <c r="B27" t="s">
        <v>59</v>
      </c>
      <c r="C27">
        <v>0.4642857142857143</v>
      </c>
      <c r="D27">
        <v>2.6</v>
      </c>
      <c r="E27">
        <v>1.2</v>
      </c>
      <c r="F27">
        <v>2</v>
      </c>
      <c r="G27">
        <v>4.5</v>
      </c>
      <c r="H27">
        <v>1.8</v>
      </c>
      <c r="I27">
        <v>22.3</v>
      </c>
      <c r="J27">
        <v>0.9</v>
      </c>
      <c r="K27">
        <v>1.1000000000000001</v>
      </c>
      <c r="L27">
        <v>4</v>
      </c>
      <c r="M27">
        <v>1</v>
      </c>
      <c r="N27">
        <v>0.5</v>
      </c>
      <c r="O27">
        <v>10</v>
      </c>
      <c r="P27">
        <v>9.9</v>
      </c>
      <c r="Q27">
        <v>0.8</v>
      </c>
      <c r="R27">
        <v>1.3</v>
      </c>
    </row>
    <row r="28" spans="1:18">
      <c r="A28" t="s">
        <v>60</v>
      </c>
      <c r="B28" t="s">
        <v>59</v>
      </c>
      <c r="C28">
        <v>0.33284023668639051</v>
      </c>
      <c r="D28">
        <v>2.6</v>
      </c>
      <c r="E28">
        <v>0.7</v>
      </c>
      <c r="F28">
        <v>4</v>
      </c>
      <c r="G28">
        <v>3.1</v>
      </c>
      <c r="H28">
        <v>2.1</v>
      </c>
      <c r="I28">
        <v>23.3</v>
      </c>
      <c r="J28">
        <v>3</v>
      </c>
      <c r="K28">
        <v>1.1000000000000001</v>
      </c>
      <c r="L28">
        <v>2.4</v>
      </c>
      <c r="M28">
        <v>0.6</v>
      </c>
      <c r="N28">
        <v>0.1</v>
      </c>
      <c r="O28">
        <v>4</v>
      </c>
      <c r="P28">
        <v>5.6</v>
      </c>
      <c r="Q28">
        <v>0.1</v>
      </c>
      <c r="R28">
        <v>0.9</v>
      </c>
    </row>
    <row r="29" spans="1:18">
      <c r="A29" t="s">
        <v>61</v>
      </c>
      <c r="B29" t="s">
        <v>59</v>
      </c>
      <c r="C29">
        <v>0.32258064516129031</v>
      </c>
      <c r="D29">
        <v>1.8</v>
      </c>
      <c r="E29">
        <v>0.7</v>
      </c>
      <c r="F29">
        <v>3</v>
      </c>
      <c r="G29">
        <v>5.4</v>
      </c>
      <c r="H29">
        <v>1.4</v>
      </c>
      <c r="I29">
        <v>24.7</v>
      </c>
      <c r="J29">
        <v>1.8</v>
      </c>
      <c r="K29">
        <v>1.2</v>
      </c>
      <c r="L29">
        <v>5</v>
      </c>
      <c r="M29">
        <v>1.5</v>
      </c>
      <c r="N29">
        <v>0.4</v>
      </c>
      <c r="O29">
        <v>7</v>
      </c>
      <c r="P29">
        <v>10.6</v>
      </c>
      <c r="Q29">
        <v>0.6</v>
      </c>
      <c r="R29">
        <v>1.4</v>
      </c>
    </row>
    <row r="30" spans="1:18">
      <c r="A30" t="s">
        <v>63</v>
      </c>
      <c r="B30" t="s">
        <v>18</v>
      </c>
      <c r="C30">
        <v>0.29067420266451355</v>
      </c>
      <c r="D30">
        <v>2.7</v>
      </c>
      <c r="E30">
        <v>1.2</v>
      </c>
      <c r="F30">
        <v>5</v>
      </c>
      <c r="G30">
        <v>3.4</v>
      </c>
      <c r="H30">
        <v>2.6</v>
      </c>
      <c r="I30">
        <v>17.600000000000001</v>
      </c>
      <c r="J30">
        <v>0.8</v>
      </c>
      <c r="K30">
        <v>0.7</v>
      </c>
      <c r="L30">
        <v>2.7</v>
      </c>
      <c r="M30">
        <v>0.5</v>
      </c>
      <c r="N30">
        <v>0.1</v>
      </c>
      <c r="O30">
        <v>4</v>
      </c>
      <c r="P30">
        <v>7.3</v>
      </c>
      <c r="Q30">
        <v>7.0000000000000007E-2</v>
      </c>
      <c r="R30">
        <v>0.3</v>
      </c>
    </row>
    <row r="31" spans="1:18">
      <c r="A31" t="s">
        <v>66</v>
      </c>
      <c r="B31" t="s">
        <v>18</v>
      </c>
      <c r="C31">
        <v>0.44334975369458129</v>
      </c>
      <c r="D31">
        <v>1.9</v>
      </c>
      <c r="E31">
        <v>1</v>
      </c>
      <c r="F31">
        <v>7</v>
      </c>
      <c r="G31">
        <v>1.6</v>
      </c>
      <c r="H31">
        <v>1.5</v>
      </c>
      <c r="I31">
        <v>24</v>
      </c>
      <c r="J31">
        <v>0.9</v>
      </c>
      <c r="K31">
        <v>0.6</v>
      </c>
      <c r="L31">
        <v>3</v>
      </c>
      <c r="M31">
        <v>1</v>
      </c>
      <c r="N31">
        <v>0.03</v>
      </c>
      <c r="O31">
        <v>7</v>
      </c>
      <c r="P31">
        <v>4.3</v>
      </c>
      <c r="Q31">
        <v>0.2</v>
      </c>
      <c r="R31">
        <v>0.7</v>
      </c>
    </row>
    <row r="32" spans="1:18">
      <c r="A32" t="s">
        <v>68</v>
      </c>
      <c r="B32" t="s">
        <v>71</v>
      </c>
      <c r="C32">
        <v>0.39285714285714285</v>
      </c>
      <c r="D32">
        <v>1.8</v>
      </c>
      <c r="E32">
        <v>0.7</v>
      </c>
      <c r="F32">
        <v>2</v>
      </c>
      <c r="G32">
        <v>2</v>
      </c>
      <c r="H32">
        <v>0.8</v>
      </c>
      <c r="I32">
        <v>12.1</v>
      </c>
      <c r="J32">
        <v>0.4</v>
      </c>
      <c r="K32">
        <v>0.3</v>
      </c>
      <c r="L32">
        <v>2.1</v>
      </c>
      <c r="M32">
        <v>0.3</v>
      </c>
      <c r="N32">
        <v>0.5</v>
      </c>
      <c r="O32">
        <v>6</v>
      </c>
      <c r="P32">
        <v>4.8</v>
      </c>
      <c r="Q32">
        <v>0.9</v>
      </c>
      <c r="R32">
        <v>0.3</v>
      </c>
    </row>
    <row r="33" spans="1:18">
      <c r="A33" t="s">
        <v>72</v>
      </c>
      <c r="B33" t="s">
        <v>75</v>
      </c>
      <c r="C33">
        <v>0.32258064516129031</v>
      </c>
      <c r="D33">
        <v>1.8</v>
      </c>
      <c r="E33">
        <v>0.8</v>
      </c>
      <c r="F33">
        <v>7</v>
      </c>
      <c r="G33">
        <v>3.1</v>
      </c>
      <c r="H33">
        <v>1.3</v>
      </c>
      <c r="I33">
        <v>14.4</v>
      </c>
      <c r="J33">
        <v>0.6</v>
      </c>
      <c r="K33">
        <v>0.9</v>
      </c>
      <c r="L33">
        <v>2.4</v>
      </c>
      <c r="M33">
        <v>0.2</v>
      </c>
      <c r="N33">
        <v>1.3</v>
      </c>
      <c r="O33">
        <v>7</v>
      </c>
      <c r="P33">
        <v>7.1</v>
      </c>
      <c r="Q33">
        <v>0.9</v>
      </c>
      <c r="R33">
        <v>0.9</v>
      </c>
    </row>
    <row r="34" spans="1:18">
      <c r="A34" t="s">
        <v>76</v>
      </c>
      <c r="B34" t="s">
        <v>21</v>
      </c>
      <c r="C34">
        <v>0.34246575342465752</v>
      </c>
      <c r="D34">
        <v>2.1</v>
      </c>
      <c r="E34">
        <v>1.1000000000000001</v>
      </c>
      <c r="F34">
        <v>2</v>
      </c>
      <c r="G34">
        <v>2.8</v>
      </c>
      <c r="H34">
        <v>0.8</v>
      </c>
      <c r="I34">
        <v>10.199999999999999</v>
      </c>
      <c r="J34">
        <v>0.5</v>
      </c>
      <c r="K34">
        <v>0.6</v>
      </c>
      <c r="L34">
        <v>1.6</v>
      </c>
      <c r="M34">
        <v>0.4</v>
      </c>
      <c r="N34">
        <v>0.2</v>
      </c>
      <c r="O34">
        <v>5</v>
      </c>
      <c r="P34">
        <v>7.8</v>
      </c>
      <c r="Q34">
        <v>1.5</v>
      </c>
      <c r="R34">
        <v>1.2</v>
      </c>
    </row>
    <row r="35" spans="1:18">
      <c r="A35" t="s">
        <v>97</v>
      </c>
      <c r="B35" t="s">
        <v>21</v>
      </c>
      <c r="C35">
        <v>0.39232781168265041</v>
      </c>
      <c r="D35">
        <v>2.2000000000000002</v>
      </c>
      <c r="E35">
        <v>1</v>
      </c>
      <c r="F35">
        <v>2</v>
      </c>
      <c r="G35">
        <v>2.7</v>
      </c>
      <c r="H35">
        <v>0.6</v>
      </c>
      <c r="I35">
        <v>12.2</v>
      </c>
      <c r="J35">
        <v>0.7</v>
      </c>
      <c r="K35">
        <v>0.6</v>
      </c>
      <c r="L35">
        <v>2.1</v>
      </c>
      <c r="M35">
        <v>0.7</v>
      </c>
      <c r="N35">
        <v>0.1</v>
      </c>
      <c r="O35">
        <v>5</v>
      </c>
      <c r="P35">
        <v>5.7</v>
      </c>
      <c r="Q35">
        <v>0.7</v>
      </c>
      <c r="R35">
        <v>0.9</v>
      </c>
    </row>
    <row r="36" spans="1:18">
      <c r="A36" t="s">
        <v>98</v>
      </c>
      <c r="B36" t="s">
        <v>21</v>
      </c>
      <c r="C36">
        <v>0.42472864558754131</v>
      </c>
      <c r="D36">
        <v>1.8</v>
      </c>
      <c r="E36">
        <v>0.8</v>
      </c>
      <c r="F36">
        <v>3</v>
      </c>
      <c r="G36">
        <v>0.7</v>
      </c>
      <c r="H36">
        <v>0.5</v>
      </c>
      <c r="I36">
        <v>8.1</v>
      </c>
      <c r="J36">
        <v>0.3</v>
      </c>
      <c r="K36">
        <v>7.0000000000000007E-2</v>
      </c>
      <c r="L36">
        <v>1.7</v>
      </c>
      <c r="M36">
        <v>0.3</v>
      </c>
      <c r="N36">
        <v>0.8</v>
      </c>
      <c r="O36">
        <v>8</v>
      </c>
      <c r="P36">
        <v>5.9</v>
      </c>
      <c r="Q36">
        <v>2.8</v>
      </c>
      <c r="R36">
        <v>1</v>
      </c>
    </row>
    <row r="37" spans="1:18">
      <c r="A37" t="s">
        <v>100</v>
      </c>
      <c r="B37" t="s">
        <v>21</v>
      </c>
      <c r="C37">
        <v>0.27272727272727271</v>
      </c>
      <c r="D37">
        <v>2.7</v>
      </c>
      <c r="E37">
        <v>1.1000000000000001</v>
      </c>
      <c r="F37">
        <v>0</v>
      </c>
      <c r="G37">
        <v>2.8</v>
      </c>
      <c r="H37">
        <v>0.7</v>
      </c>
      <c r="I37">
        <v>13.8</v>
      </c>
      <c r="J37">
        <v>0.5</v>
      </c>
      <c r="K37">
        <v>0.6</v>
      </c>
      <c r="L37">
        <v>2.8</v>
      </c>
      <c r="M37">
        <v>0.9</v>
      </c>
      <c r="N37">
        <v>0.8</v>
      </c>
      <c r="O37">
        <v>8</v>
      </c>
      <c r="P37">
        <v>8.1</v>
      </c>
      <c r="Q37">
        <v>1.2</v>
      </c>
      <c r="R37">
        <v>0.9</v>
      </c>
    </row>
    <row r="38" spans="1:18">
      <c r="A38" t="s">
        <v>102</v>
      </c>
      <c r="B38" t="s">
        <v>21</v>
      </c>
      <c r="C38">
        <v>0.31034482758620691</v>
      </c>
      <c r="D38">
        <v>2</v>
      </c>
      <c r="E38">
        <v>0.8</v>
      </c>
      <c r="F38">
        <v>0</v>
      </c>
      <c r="G38">
        <v>1.7</v>
      </c>
      <c r="H38">
        <v>1</v>
      </c>
      <c r="I38">
        <v>14.2</v>
      </c>
      <c r="J38">
        <v>0.6</v>
      </c>
      <c r="K38">
        <v>0.8</v>
      </c>
      <c r="L38">
        <v>2.2000000000000002</v>
      </c>
      <c r="M38">
        <v>0.7</v>
      </c>
      <c r="N38">
        <v>0.7</v>
      </c>
      <c r="O38">
        <v>6</v>
      </c>
      <c r="P38">
        <v>6.6</v>
      </c>
      <c r="Q38">
        <v>1.2</v>
      </c>
      <c r="R38">
        <v>1.3</v>
      </c>
    </row>
    <row r="39" spans="1:18">
      <c r="A39" t="s">
        <v>105</v>
      </c>
      <c r="B39" t="s">
        <v>21</v>
      </c>
      <c r="C39" s="9">
        <v>0.34033613445378152</v>
      </c>
      <c r="D39">
        <v>1.6</v>
      </c>
      <c r="E39">
        <v>0.7</v>
      </c>
      <c r="F39">
        <v>0</v>
      </c>
      <c r="G39">
        <v>0.3</v>
      </c>
      <c r="H39">
        <v>0.2</v>
      </c>
      <c r="I39">
        <v>8.8000000000000007</v>
      </c>
      <c r="J39">
        <v>0.1</v>
      </c>
      <c r="K39">
        <v>0.04</v>
      </c>
      <c r="L39">
        <v>1.5</v>
      </c>
      <c r="M39">
        <v>0.1</v>
      </c>
      <c r="N39">
        <v>1</v>
      </c>
      <c r="O39">
        <v>7</v>
      </c>
      <c r="P39">
        <v>6.5</v>
      </c>
      <c r="Q39">
        <v>3.9</v>
      </c>
      <c r="R39">
        <v>0.88</v>
      </c>
    </row>
    <row r="40" spans="1:18">
      <c r="A40" t="s">
        <v>63</v>
      </c>
      <c r="B40" t="s">
        <v>18</v>
      </c>
      <c r="C40" s="9">
        <v>0.29067420266451355</v>
      </c>
      <c r="D40">
        <v>2.7</v>
      </c>
      <c r="E40">
        <v>1.2</v>
      </c>
      <c r="F40">
        <v>5</v>
      </c>
      <c r="G40">
        <v>3.4</v>
      </c>
      <c r="H40">
        <v>2.6</v>
      </c>
      <c r="I40">
        <v>17.600000000000001</v>
      </c>
      <c r="J40">
        <v>0.8</v>
      </c>
      <c r="K40">
        <v>0.7</v>
      </c>
      <c r="L40">
        <v>2.7</v>
      </c>
      <c r="M40">
        <v>0.5</v>
      </c>
      <c r="N40">
        <v>0.1</v>
      </c>
      <c r="O40">
        <v>4</v>
      </c>
      <c r="P40">
        <v>7.3</v>
      </c>
      <c r="Q40">
        <v>7.0000000000000007E-2</v>
      </c>
      <c r="R40">
        <v>0.3</v>
      </c>
    </row>
    <row r="41" spans="1:18">
      <c r="A41" t="s">
        <v>106</v>
      </c>
      <c r="B41" t="s">
        <v>75</v>
      </c>
      <c r="C41" s="9">
        <v>0.28092079594225516</v>
      </c>
      <c r="D41">
        <v>2.4</v>
      </c>
      <c r="E41">
        <v>0.9</v>
      </c>
      <c r="F41">
        <v>3</v>
      </c>
      <c r="G41">
        <v>3.5</v>
      </c>
      <c r="H41">
        <v>1.8</v>
      </c>
      <c r="I41">
        <v>17.3</v>
      </c>
      <c r="J41">
        <v>1</v>
      </c>
      <c r="K41">
        <v>1</v>
      </c>
      <c r="L41">
        <v>2.7</v>
      </c>
      <c r="M41">
        <v>0.8</v>
      </c>
      <c r="N41">
        <v>0.1</v>
      </c>
      <c r="O41">
        <v>13</v>
      </c>
      <c r="P41">
        <v>5.8</v>
      </c>
      <c r="Q41">
        <v>0.1</v>
      </c>
      <c r="R41">
        <v>0.4</v>
      </c>
    </row>
    <row r="42" spans="1:18">
      <c r="A42" t="s">
        <v>107</v>
      </c>
      <c r="B42" t="s">
        <v>21</v>
      </c>
      <c r="C42" s="9">
        <v>0.48257372654155489</v>
      </c>
      <c r="D42">
        <v>1.8</v>
      </c>
      <c r="E42">
        <v>0.6</v>
      </c>
      <c r="F42">
        <v>2</v>
      </c>
      <c r="G42">
        <v>1.1000000000000001</v>
      </c>
      <c r="H42">
        <v>0.5</v>
      </c>
      <c r="I42">
        <v>7.3</v>
      </c>
      <c r="J42">
        <v>0.3</v>
      </c>
      <c r="K42">
        <v>0</v>
      </c>
      <c r="L42">
        <v>1</v>
      </c>
      <c r="M42">
        <v>0.3</v>
      </c>
      <c r="N42">
        <v>0.2</v>
      </c>
      <c r="O42">
        <v>4</v>
      </c>
      <c r="P42">
        <v>4.8</v>
      </c>
      <c r="Q42">
        <v>1</v>
      </c>
      <c r="R42">
        <v>0.7</v>
      </c>
    </row>
    <row r="43" spans="1:18">
      <c r="A43" t="s">
        <v>108</v>
      </c>
      <c r="B43" t="s">
        <v>21</v>
      </c>
      <c r="C43" s="9">
        <v>0.60050041701417844</v>
      </c>
      <c r="D43">
        <v>1.2</v>
      </c>
      <c r="E43">
        <v>0.6</v>
      </c>
      <c r="F43">
        <v>1</v>
      </c>
      <c r="G43">
        <v>0.3</v>
      </c>
      <c r="H43">
        <v>0.06</v>
      </c>
      <c r="I43">
        <v>4.4000000000000004</v>
      </c>
      <c r="J43">
        <v>0.06</v>
      </c>
      <c r="K43">
        <v>0</v>
      </c>
      <c r="L43">
        <v>0.8</v>
      </c>
      <c r="M43">
        <v>0.1</v>
      </c>
      <c r="N43">
        <v>0.3</v>
      </c>
      <c r="O43">
        <v>1</v>
      </c>
      <c r="P43">
        <v>2.1</v>
      </c>
      <c r="Q43">
        <v>1.4</v>
      </c>
      <c r="R43">
        <v>0.2</v>
      </c>
    </row>
    <row r="44" spans="1:18">
      <c r="A44" t="s">
        <v>109</v>
      </c>
      <c r="B44" t="s">
        <v>131</v>
      </c>
      <c r="C44" s="9">
        <v>0.22653721682847897</v>
      </c>
      <c r="D44">
        <v>1.5</v>
      </c>
      <c r="E44">
        <v>0.6</v>
      </c>
      <c r="F44">
        <v>8</v>
      </c>
      <c r="G44">
        <v>2.2999999999999998</v>
      </c>
      <c r="H44">
        <v>1.5</v>
      </c>
      <c r="I44">
        <v>24.5</v>
      </c>
      <c r="J44">
        <v>1</v>
      </c>
      <c r="K44">
        <v>0.7</v>
      </c>
      <c r="L44">
        <v>2.8</v>
      </c>
      <c r="M44">
        <v>0.8</v>
      </c>
      <c r="N44">
        <v>0.2</v>
      </c>
      <c r="O44">
        <v>9</v>
      </c>
      <c r="P44">
        <v>5.9</v>
      </c>
      <c r="Q44">
        <v>0.3</v>
      </c>
      <c r="R44">
        <v>0.7</v>
      </c>
    </row>
    <row r="45" spans="1:18">
      <c r="A45" t="s">
        <v>110</v>
      </c>
      <c r="B45" t="s">
        <v>21</v>
      </c>
      <c r="C45" s="9">
        <v>0.41666666666666663</v>
      </c>
      <c r="D45">
        <v>2.4</v>
      </c>
      <c r="E45">
        <v>1</v>
      </c>
      <c r="F45">
        <v>0</v>
      </c>
      <c r="G45">
        <v>0.8</v>
      </c>
      <c r="H45">
        <v>0.4</v>
      </c>
      <c r="I45">
        <v>7.6</v>
      </c>
      <c r="J45">
        <v>0.3</v>
      </c>
      <c r="K45">
        <v>0.2</v>
      </c>
      <c r="L45">
        <v>1.2</v>
      </c>
      <c r="M45">
        <v>0.2</v>
      </c>
      <c r="N45">
        <v>0.2</v>
      </c>
      <c r="O45">
        <v>3</v>
      </c>
      <c r="P45">
        <v>3.9</v>
      </c>
      <c r="Q45">
        <v>1.6</v>
      </c>
      <c r="R45">
        <v>1.4</v>
      </c>
    </row>
    <row r="46" spans="1:18">
      <c r="A46" t="s">
        <v>111</v>
      </c>
      <c r="B46" t="s">
        <v>75</v>
      </c>
      <c r="C46" s="9">
        <v>0.2</v>
      </c>
      <c r="D46">
        <v>2</v>
      </c>
      <c r="E46">
        <v>0.9</v>
      </c>
      <c r="F46">
        <v>12</v>
      </c>
      <c r="G46">
        <v>3.5</v>
      </c>
      <c r="H46">
        <v>1.2</v>
      </c>
      <c r="I46">
        <v>13.9</v>
      </c>
      <c r="J46">
        <v>0.6</v>
      </c>
      <c r="K46">
        <v>1.1000000000000001</v>
      </c>
      <c r="L46">
        <v>2.2000000000000002</v>
      </c>
      <c r="M46">
        <v>0.7</v>
      </c>
      <c r="N46">
        <v>0.1</v>
      </c>
      <c r="O46">
        <v>4</v>
      </c>
      <c r="P46">
        <v>6.9</v>
      </c>
      <c r="Q46">
        <v>0.4</v>
      </c>
      <c r="R46">
        <v>0.5</v>
      </c>
    </row>
    <row r="47" spans="1:18">
      <c r="A47" t="s">
        <v>112</v>
      </c>
      <c r="B47" t="s">
        <v>59</v>
      </c>
      <c r="C47" s="9">
        <v>0.3098106712564544</v>
      </c>
      <c r="D47">
        <v>2.1</v>
      </c>
      <c r="E47">
        <v>0.6</v>
      </c>
      <c r="F47">
        <v>3</v>
      </c>
      <c r="G47">
        <v>0.6</v>
      </c>
      <c r="H47">
        <v>1.8</v>
      </c>
      <c r="I47">
        <v>16.3</v>
      </c>
      <c r="J47">
        <v>0.5</v>
      </c>
      <c r="K47">
        <v>0.7</v>
      </c>
      <c r="L47">
        <v>2</v>
      </c>
      <c r="M47">
        <v>0.5</v>
      </c>
      <c r="N47">
        <v>0.2</v>
      </c>
      <c r="O47">
        <v>2</v>
      </c>
      <c r="P47">
        <v>2.1</v>
      </c>
      <c r="Q47">
        <v>0.3</v>
      </c>
      <c r="R47">
        <v>0.7</v>
      </c>
    </row>
    <row r="48" spans="1:18">
      <c r="A48" t="s">
        <v>113</v>
      </c>
      <c r="B48" t="s">
        <v>59</v>
      </c>
      <c r="C48" s="9">
        <v>0.61085972850678727</v>
      </c>
      <c r="D48">
        <v>1</v>
      </c>
      <c r="E48">
        <v>0.4</v>
      </c>
      <c r="F48">
        <v>2</v>
      </c>
      <c r="G48">
        <v>1.8</v>
      </c>
      <c r="H48">
        <v>0.7</v>
      </c>
      <c r="I48">
        <v>6</v>
      </c>
      <c r="J48">
        <v>0.4</v>
      </c>
      <c r="K48">
        <v>1.1000000000000001</v>
      </c>
      <c r="L48">
        <v>1.5</v>
      </c>
      <c r="M48">
        <v>0.2</v>
      </c>
      <c r="N48">
        <v>0.04</v>
      </c>
      <c r="O48">
        <v>0</v>
      </c>
      <c r="P48">
        <v>3.1</v>
      </c>
      <c r="Q48">
        <v>0.3</v>
      </c>
      <c r="R48">
        <v>0.2</v>
      </c>
    </row>
    <row r="49" spans="1:18">
      <c r="A49" t="s">
        <v>114</v>
      </c>
      <c r="B49" t="s">
        <v>21</v>
      </c>
      <c r="C49" s="9">
        <v>0.20809248554913296</v>
      </c>
      <c r="D49">
        <v>1.5</v>
      </c>
      <c r="E49">
        <v>0.7</v>
      </c>
      <c r="F49">
        <v>5</v>
      </c>
      <c r="G49">
        <v>3.8</v>
      </c>
      <c r="H49">
        <v>1</v>
      </c>
      <c r="I49">
        <v>11.8</v>
      </c>
      <c r="J49">
        <v>0.4</v>
      </c>
      <c r="K49">
        <v>1.4</v>
      </c>
      <c r="L49">
        <v>2.2999999999999998</v>
      </c>
      <c r="M49">
        <v>0.8</v>
      </c>
      <c r="N49">
        <v>0.3</v>
      </c>
      <c r="O49">
        <v>5</v>
      </c>
      <c r="P49">
        <v>7.5</v>
      </c>
      <c r="Q49">
        <v>0.5</v>
      </c>
      <c r="R49">
        <v>0.7</v>
      </c>
    </row>
    <row r="50" spans="1:18">
      <c r="A50" t="s">
        <v>115</v>
      </c>
      <c r="B50" t="s">
        <v>21</v>
      </c>
      <c r="C50" s="9">
        <v>0.49861495844875348</v>
      </c>
      <c r="D50">
        <v>1.9</v>
      </c>
      <c r="E50">
        <v>0.8</v>
      </c>
      <c r="F50">
        <v>1</v>
      </c>
      <c r="G50">
        <v>1.1000000000000001</v>
      </c>
      <c r="H50">
        <v>0.5</v>
      </c>
      <c r="I50">
        <v>6.5</v>
      </c>
      <c r="J50">
        <v>0.06</v>
      </c>
      <c r="K50">
        <v>0</v>
      </c>
      <c r="L50">
        <v>1.8</v>
      </c>
      <c r="M50">
        <v>0.06</v>
      </c>
      <c r="N50">
        <v>0.4</v>
      </c>
      <c r="O50">
        <v>2</v>
      </c>
      <c r="P50">
        <v>4.5999999999999996</v>
      </c>
      <c r="Q50">
        <v>1.1000000000000001</v>
      </c>
      <c r="R50">
        <v>0.6</v>
      </c>
    </row>
    <row r="51" spans="1:18">
      <c r="A51" t="s">
        <v>116</v>
      </c>
      <c r="B51" t="s">
        <v>132</v>
      </c>
      <c r="C51" s="9">
        <v>0.29443838604143951</v>
      </c>
      <c r="D51">
        <v>1.5</v>
      </c>
      <c r="E51">
        <v>0.6</v>
      </c>
      <c r="F51">
        <v>2</v>
      </c>
      <c r="G51">
        <v>2.1</v>
      </c>
      <c r="H51">
        <v>0.4</v>
      </c>
      <c r="I51">
        <v>14.3</v>
      </c>
      <c r="J51">
        <v>0.4</v>
      </c>
      <c r="K51">
        <v>0.3</v>
      </c>
      <c r="L51">
        <v>2.2999999999999998</v>
      </c>
      <c r="M51">
        <v>0.5</v>
      </c>
      <c r="N51">
        <v>0.4</v>
      </c>
      <c r="O51">
        <v>6</v>
      </c>
      <c r="P51">
        <v>5.8</v>
      </c>
      <c r="Q51">
        <v>1.2</v>
      </c>
      <c r="R51">
        <v>0.9</v>
      </c>
    </row>
    <row r="52" spans="1:18">
      <c r="A52" t="s">
        <v>117</v>
      </c>
      <c r="B52" t="s">
        <v>18</v>
      </c>
      <c r="C52" s="9">
        <v>0.28346456692913385</v>
      </c>
      <c r="D52">
        <v>1</v>
      </c>
      <c r="E52">
        <v>0.3</v>
      </c>
      <c r="F52">
        <v>5</v>
      </c>
      <c r="G52">
        <v>2.2999999999999998</v>
      </c>
      <c r="H52">
        <v>0.7</v>
      </c>
      <c r="I52">
        <v>8.9</v>
      </c>
      <c r="J52">
        <v>0.4</v>
      </c>
      <c r="K52">
        <v>0.5</v>
      </c>
      <c r="L52">
        <v>2.6</v>
      </c>
      <c r="M52">
        <v>1.3</v>
      </c>
      <c r="N52">
        <v>0.5</v>
      </c>
      <c r="O52">
        <v>3</v>
      </c>
      <c r="P52">
        <v>5.0999999999999996</v>
      </c>
      <c r="Q52">
        <v>0.2</v>
      </c>
      <c r="R52">
        <v>0.8</v>
      </c>
    </row>
    <row r="53" spans="1:18">
      <c r="A53" t="s">
        <v>118</v>
      </c>
      <c r="B53" t="s">
        <v>21</v>
      </c>
      <c r="C53" s="9">
        <v>0.3517915309446254</v>
      </c>
      <c r="D53">
        <v>1.4</v>
      </c>
      <c r="E53">
        <v>0.7</v>
      </c>
      <c r="F53">
        <v>2</v>
      </c>
      <c r="G53">
        <v>0.8</v>
      </c>
      <c r="H53">
        <v>0.2</v>
      </c>
      <c r="I53">
        <v>5.6</v>
      </c>
      <c r="J53">
        <v>7.0000000000000007E-2</v>
      </c>
      <c r="K53">
        <v>0.04</v>
      </c>
      <c r="L53">
        <v>1</v>
      </c>
      <c r="M53">
        <v>0.2</v>
      </c>
      <c r="N53">
        <v>0.4</v>
      </c>
      <c r="O53">
        <v>6</v>
      </c>
      <c r="P53">
        <v>3.5</v>
      </c>
      <c r="Q53">
        <v>0.7</v>
      </c>
      <c r="R53">
        <v>0.5</v>
      </c>
    </row>
    <row r="54" spans="1:18">
      <c r="A54" t="s">
        <v>119</v>
      </c>
      <c r="B54" t="s">
        <v>59</v>
      </c>
      <c r="C54" s="9">
        <v>0.36486486486486491</v>
      </c>
      <c r="D54">
        <v>1.1000000000000001</v>
      </c>
      <c r="E54">
        <v>0.4</v>
      </c>
      <c r="F54">
        <v>1</v>
      </c>
      <c r="G54">
        <v>1.4</v>
      </c>
      <c r="H54">
        <v>0.6</v>
      </c>
      <c r="I54">
        <v>11.7</v>
      </c>
      <c r="J54">
        <v>0.3</v>
      </c>
      <c r="K54">
        <v>0.2</v>
      </c>
      <c r="L54">
        <v>3.4</v>
      </c>
      <c r="M54">
        <v>1.6</v>
      </c>
      <c r="N54">
        <v>0.4</v>
      </c>
      <c r="O54">
        <v>4</v>
      </c>
      <c r="P54">
        <v>4.0999999999999996</v>
      </c>
      <c r="Q54">
        <v>0.4</v>
      </c>
      <c r="R54">
        <v>1.2</v>
      </c>
    </row>
    <row r="55" spans="1:18">
      <c r="A55" t="s">
        <v>120</v>
      </c>
      <c r="B55" t="s">
        <v>21</v>
      </c>
      <c r="C55" s="9">
        <v>0.78488372093023251</v>
      </c>
      <c r="D55">
        <v>1.1000000000000001</v>
      </c>
      <c r="E55">
        <v>0.6</v>
      </c>
      <c r="F55">
        <v>0</v>
      </c>
      <c r="G55">
        <v>0.4</v>
      </c>
      <c r="H55">
        <v>0.1</v>
      </c>
      <c r="I55">
        <v>3.6</v>
      </c>
      <c r="J55">
        <v>0.1</v>
      </c>
      <c r="K55">
        <v>0.06</v>
      </c>
      <c r="L55">
        <v>0.8</v>
      </c>
      <c r="M55">
        <v>0.3</v>
      </c>
      <c r="N55">
        <v>0.2</v>
      </c>
      <c r="O55">
        <v>0</v>
      </c>
      <c r="P55">
        <v>1.9</v>
      </c>
      <c r="Q55">
        <v>0.7</v>
      </c>
      <c r="R55">
        <v>0.6</v>
      </c>
    </row>
    <row r="56" spans="1:18">
      <c r="A56" t="s">
        <v>60</v>
      </c>
      <c r="B56" t="s">
        <v>59</v>
      </c>
      <c r="C56" s="9">
        <v>0.33284023668639051</v>
      </c>
      <c r="D56">
        <v>2.6</v>
      </c>
      <c r="E56">
        <v>0.7</v>
      </c>
      <c r="F56">
        <v>4</v>
      </c>
      <c r="G56">
        <v>3.1</v>
      </c>
      <c r="H56">
        <v>2.1</v>
      </c>
      <c r="I56">
        <v>23.3</v>
      </c>
      <c r="J56">
        <v>3</v>
      </c>
      <c r="K56">
        <v>1.1000000000000001</v>
      </c>
      <c r="L56">
        <v>2.4</v>
      </c>
      <c r="M56">
        <v>0.6</v>
      </c>
      <c r="N56">
        <v>0.1</v>
      </c>
      <c r="O56">
        <v>4</v>
      </c>
      <c r="P56">
        <v>5.6</v>
      </c>
      <c r="Q56">
        <v>0.1</v>
      </c>
      <c r="R56">
        <v>0.9</v>
      </c>
    </row>
    <row r="57" spans="1:18">
      <c r="A57" t="s">
        <v>121</v>
      </c>
      <c r="B57" t="s">
        <v>21</v>
      </c>
      <c r="C57" s="9">
        <v>0.26722090261282661</v>
      </c>
      <c r="D57">
        <v>1.6</v>
      </c>
      <c r="E57">
        <v>0.9</v>
      </c>
      <c r="F57">
        <v>2</v>
      </c>
      <c r="G57">
        <v>0.9</v>
      </c>
      <c r="H57">
        <v>0.5</v>
      </c>
      <c r="I57">
        <v>6.8</v>
      </c>
      <c r="J57">
        <v>0.3</v>
      </c>
      <c r="K57">
        <v>0.1</v>
      </c>
      <c r="L57">
        <v>1.5</v>
      </c>
      <c r="M57">
        <v>0.08</v>
      </c>
      <c r="N57">
        <v>0.2</v>
      </c>
      <c r="O57">
        <v>1</v>
      </c>
      <c r="P57">
        <v>6.3</v>
      </c>
      <c r="Q57">
        <v>2</v>
      </c>
      <c r="R57">
        <v>0.8</v>
      </c>
    </row>
    <row r="58" spans="1:18">
      <c r="A58" t="s">
        <v>122</v>
      </c>
      <c r="B58" t="s">
        <v>21</v>
      </c>
      <c r="C58" s="9">
        <v>0.18672199170124482</v>
      </c>
      <c r="D58">
        <v>1.5</v>
      </c>
      <c r="E58">
        <v>0.8</v>
      </c>
      <c r="F58">
        <v>2</v>
      </c>
      <c r="G58">
        <v>1.9</v>
      </c>
      <c r="H58">
        <v>0.7</v>
      </c>
      <c r="I58">
        <v>15.4</v>
      </c>
      <c r="J58">
        <v>0.7</v>
      </c>
      <c r="K58">
        <v>0.3</v>
      </c>
      <c r="L58">
        <v>2.4</v>
      </c>
      <c r="M58">
        <v>1</v>
      </c>
      <c r="N58">
        <v>0.6</v>
      </c>
      <c r="O58">
        <v>14</v>
      </c>
      <c r="P58">
        <v>4.2</v>
      </c>
      <c r="Q58">
        <v>0.3</v>
      </c>
      <c r="R58">
        <v>0.4</v>
      </c>
    </row>
    <row r="59" spans="1:18">
      <c r="A59" t="s">
        <v>123</v>
      </c>
      <c r="B59" t="s">
        <v>21</v>
      </c>
      <c r="C59" s="9">
        <v>0.4025044722719141</v>
      </c>
      <c r="D59">
        <v>2.1</v>
      </c>
      <c r="E59">
        <v>0.8</v>
      </c>
      <c r="F59">
        <v>0</v>
      </c>
      <c r="G59">
        <v>1.6</v>
      </c>
      <c r="H59">
        <v>0.5</v>
      </c>
      <c r="I59">
        <v>9.6</v>
      </c>
      <c r="J59">
        <v>0.06</v>
      </c>
      <c r="K59">
        <v>0.06</v>
      </c>
      <c r="L59">
        <v>1.7</v>
      </c>
      <c r="M59">
        <v>0.06</v>
      </c>
      <c r="N59">
        <v>0.1</v>
      </c>
      <c r="O59">
        <v>2</v>
      </c>
      <c r="P59">
        <v>4.9000000000000004</v>
      </c>
      <c r="Q59">
        <v>0.7</v>
      </c>
      <c r="R59">
        <v>0.7</v>
      </c>
    </row>
    <row r="60" spans="1:18">
      <c r="A60" t="s">
        <v>124</v>
      </c>
      <c r="B60" t="s">
        <v>21</v>
      </c>
      <c r="C60" s="9">
        <v>0.23510971786833856</v>
      </c>
      <c r="D60">
        <v>2.4</v>
      </c>
      <c r="E60">
        <v>0.9</v>
      </c>
      <c r="F60">
        <v>0</v>
      </c>
      <c r="G60">
        <v>1.7</v>
      </c>
      <c r="H60">
        <v>0.4</v>
      </c>
      <c r="I60">
        <v>7.7</v>
      </c>
      <c r="J60">
        <v>0.3</v>
      </c>
      <c r="K60">
        <v>0.4</v>
      </c>
      <c r="L60">
        <v>1</v>
      </c>
      <c r="M60">
        <v>0.3</v>
      </c>
      <c r="N60">
        <v>0.3</v>
      </c>
      <c r="O60">
        <v>4</v>
      </c>
      <c r="P60">
        <v>4.9000000000000004</v>
      </c>
      <c r="Q60">
        <v>1.2</v>
      </c>
      <c r="R60">
        <v>0.5</v>
      </c>
    </row>
    <row r="61" spans="1:18">
      <c r="A61" t="s">
        <v>125</v>
      </c>
      <c r="B61" t="s">
        <v>21</v>
      </c>
      <c r="C61" s="9">
        <v>0.31779661016949157</v>
      </c>
      <c r="D61">
        <v>0.9</v>
      </c>
      <c r="E61">
        <v>0.4</v>
      </c>
      <c r="F61">
        <v>1</v>
      </c>
      <c r="G61">
        <v>0.4</v>
      </c>
      <c r="H61">
        <v>0.2</v>
      </c>
      <c r="I61">
        <v>5</v>
      </c>
      <c r="J61">
        <v>0</v>
      </c>
      <c r="K61">
        <v>0.1</v>
      </c>
      <c r="L61">
        <v>1.2</v>
      </c>
      <c r="M61">
        <v>0.4</v>
      </c>
      <c r="N61">
        <v>0.6</v>
      </c>
      <c r="O61">
        <v>5</v>
      </c>
      <c r="P61">
        <v>2.9</v>
      </c>
      <c r="Q61">
        <v>1.3</v>
      </c>
      <c r="R61">
        <v>0.7</v>
      </c>
    </row>
    <row r="62" spans="1:18">
      <c r="A62" t="s">
        <v>126</v>
      </c>
      <c r="B62" t="s">
        <v>133</v>
      </c>
      <c r="C62" s="9">
        <v>0.31690140845070425</v>
      </c>
      <c r="D62">
        <v>1.9</v>
      </c>
      <c r="E62">
        <v>0.9</v>
      </c>
      <c r="F62">
        <v>1</v>
      </c>
      <c r="G62">
        <v>2.8</v>
      </c>
      <c r="H62">
        <v>1.2</v>
      </c>
      <c r="I62">
        <v>17.3</v>
      </c>
      <c r="J62">
        <v>0.7</v>
      </c>
      <c r="K62">
        <v>0.6</v>
      </c>
      <c r="L62">
        <v>3.3</v>
      </c>
      <c r="M62">
        <v>0.6</v>
      </c>
      <c r="N62">
        <v>0.1</v>
      </c>
      <c r="O62">
        <v>4</v>
      </c>
      <c r="P62">
        <v>5.8</v>
      </c>
      <c r="Q62">
        <v>0.6</v>
      </c>
      <c r="R62">
        <v>0.8</v>
      </c>
    </row>
    <row r="63" spans="1:18">
      <c r="A63" t="s">
        <v>127</v>
      </c>
      <c r="B63" t="s">
        <v>59</v>
      </c>
      <c r="C63" s="9">
        <v>0.12290884260839877</v>
      </c>
      <c r="D63">
        <v>1.1000000000000001</v>
      </c>
      <c r="E63">
        <v>0.4</v>
      </c>
      <c r="F63">
        <v>5</v>
      </c>
      <c r="G63">
        <v>3.1</v>
      </c>
      <c r="H63">
        <v>1.4</v>
      </c>
      <c r="I63">
        <v>25.3</v>
      </c>
      <c r="J63">
        <v>0.6</v>
      </c>
      <c r="K63">
        <v>0.7</v>
      </c>
      <c r="L63">
        <v>3</v>
      </c>
      <c r="M63">
        <v>1</v>
      </c>
      <c r="N63">
        <v>0.2</v>
      </c>
      <c r="O63">
        <v>9</v>
      </c>
      <c r="P63">
        <v>5.7</v>
      </c>
      <c r="Q63">
        <v>0</v>
      </c>
      <c r="R63">
        <v>0.3</v>
      </c>
    </row>
    <row r="64" spans="1:18">
      <c r="A64" t="s">
        <v>128</v>
      </c>
      <c r="B64" t="s">
        <v>59</v>
      </c>
      <c r="C64" s="9">
        <v>0.17013232514177692</v>
      </c>
      <c r="D64">
        <v>2.4</v>
      </c>
      <c r="E64">
        <v>0.6</v>
      </c>
      <c r="F64">
        <v>2</v>
      </c>
      <c r="G64">
        <v>4.5</v>
      </c>
      <c r="H64">
        <v>1</v>
      </c>
      <c r="I64">
        <v>20.7</v>
      </c>
      <c r="J64">
        <v>0.4</v>
      </c>
      <c r="K64">
        <v>0.9</v>
      </c>
      <c r="L64">
        <v>2.9</v>
      </c>
      <c r="M64">
        <v>0.6</v>
      </c>
      <c r="N64">
        <v>0.2</v>
      </c>
      <c r="O64">
        <v>3</v>
      </c>
      <c r="P64">
        <v>7.4</v>
      </c>
      <c r="Q64">
        <v>0.3</v>
      </c>
      <c r="R64">
        <v>0.6</v>
      </c>
    </row>
    <row r="65" spans="1:18">
      <c r="A65" t="s">
        <v>129</v>
      </c>
      <c r="B65" t="s">
        <v>18</v>
      </c>
      <c r="C65" s="9">
        <v>0.1875</v>
      </c>
      <c r="D65">
        <v>1.7</v>
      </c>
      <c r="E65">
        <v>1</v>
      </c>
      <c r="F65">
        <v>3</v>
      </c>
      <c r="G65">
        <v>1.6</v>
      </c>
      <c r="H65">
        <v>0.8</v>
      </c>
      <c r="I65">
        <v>15.1</v>
      </c>
      <c r="J65">
        <v>0.5</v>
      </c>
      <c r="K65">
        <v>0.9</v>
      </c>
      <c r="L65">
        <v>2.6</v>
      </c>
      <c r="M65">
        <v>1</v>
      </c>
      <c r="N65">
        <v>0.5</v>
      </c>
      <c r="O65">
        <v>7</v>
      </c>
      <c r="P65">
        <v>4.5999999999999996</v>
      </c>
      <c r="Q65">
        <v>0.9</v>
      </c>
      <c r="R65">
        <v>1</v>
      </c>
    </row>
    <row r="66" spans="1:18">
      <c r="A66" t="s">
        <v>130</v>
      </c>
      <c r="B66" t="s">
        <v>59</v>
      </c>
      <c r="C66" s="9">
        <v>0.22235948116121065</v>
      </c>
      <c r="D66">
        <v>1.7</v>
      </c>
      <c r="E66">
        <v>0.6</v>
      </c>
      <c r="F66">
        <v>1</v>
      </c>
      <c r="G66">
        <v>2.1</v>
      </c>
      <c r="H66">
        <v>0.4</v>
      </c>
      <c r="I66">
        <v>11.6</v>
      </c>
      <c r="J66">
        <v>0.5</v>
      </c>
      <c r="K66">
        <v>0.3</v>
      </c>
      <c r="L66">
        <v>1.9</v>
      </c>
      <c r="M66">
        <v>0.9</v>
      </c>
      <c r="N66">
        <v>0.3</v>
      </c>
      <c r="O66">
        <v>6</v>
      </c>
      <c r="P66">
        <v>4</v>
      </c>
      <c r="Q66">
        <v>0.2</v>
      </c>
      <c r="R66">
        <v>0.6</v>
      </c>
    </row>
    <row r="68" spans="1:18">
      <c r="A68" t="s">
        <v>25</v>
      </c>
      <c r="B68" t="s">
        <v>30</v>
      </c>
      <c r="C68">
        <v>0</v>
      </c>
      <c r="D68">
        <v>0.3</v>
      </c>
      <c r="E68">
        <v>0.05</v>
      </c>
      <c r="F68">
        <v>0</v>
      </c>
      <c r="G68">
        <v>0.3</v>
      </c>
      <c r="H68">
        <v>0.3</v>
      </c>
      <c r="I68">
        <v>14.5</v>
      </c>
      <c r="J68">
        <v>1.3</v>
      </c>
      <c r="K68">
        <v>0.4</v>
      </c>
      <c r="L68">
        <v>5.3</v>
      </c>
      <c r="M68">
        <v>2.8</v>
      </c>
      <c r="N68">
        <v>1.3</v>
      </c>
      <c r="O68">
        <v>3</v>
      </c>
      <c r="P68">
        <v>3.8</v>
      </c>
      <c r="Q68">
        <v>0.6</v>
      </c>
      <c r="R68">
        <v>1.2</v>
      </c>
    </row>
    <row r="69" spans="1:18">
      <c r="A69" t="s">
        <v>26</v>
      </c>
      <c r="B69" t="s">
        <v>30</v>
      </c>
      <c r="C69">
        <v>0</v>
      </c>
      <c r="D69">
        <v>0.5</v>
      </c>
      <c r="E69">
        <v>0.2</v>
      </c>
      <c r="F69">
        <v>7</v>
      </c>
      <c r="G69">
        <v>2.8</v>
      </c>
      <c r="H69">
        <v>2.2000000000000002</v>
      </c>
      <c r="I69">
        <v>21.2</v>
      </c>
      <c r="J69">
        <v>2.6</v>
      </c>
      <c r="K69">
        <v>1.9</v>
      </c>
      <c r="L69">
        <v>8.1</v>
      </c>
      <c r="M69">
        <v>3.1</v>
      </c>
      <c r="N69">
        <v>1.7</v>
      </c>
      <c r="O69">
        <v>8</v>
      </c>
      <c r="P69">
        <v>7.8</v>
      </c>
      <c r="Q69">
        <v>0.8</v>
      </c>
      <c r="R69">
        <v>1.3</v>
      </c>
    </row>
    <row r="70" spans="1:18">
      <c r="A70" t="s">
        <v>27</v>
      </c>
      <c r="B70" t="s">
        <v>31</v>
      </c>
      <c r="C70">
        <v>0.17391304347826086</v>
      </c>
      <c r="D70">
        <v>1.1000000000000001</v>
      </c>
      <c r="E70">
        <v>0.3</v>
      </c>
      <c r="F70">
        <v>3</v>
      </c>
      <c r="G70">
        <v>0.3</v>
      </c>
      <c r="H70">
        <v>0.3</v>
      </c>
      <c r="I70">
        <v>19.600000000000001</v>
      </c>
      <c r="J70">
        <v>2.6</v>
      </c>
      <c r="K70">
        <v>0.04</v>
      </c>
      <c r="L70">
        <v>11.2</v>
      </c>
      <c r="M70">
        <v>2.2999999999999998</v>
      </c>
      <c r="N70">
        <v>2.7</v>
      </c>
      <c r="O70">
        <v>15</v>
      </c>
      <c r="P70">
        <v>8.1999999999999993</v>
      </c>
      <c r="Q70">
        <v>3.7</v>
      </c>
      <c r="R70">
        <v>1.4</v>
      </c>
    </row>
    <row r="71" spans="1:18">
      <c r="A71" t="s">
        <v>28</v>
      </c>
      <c r="B71" t="s">
        <v>31</v>
      </c>
      <c r="C71">
        <v>6.0606060606060608E-2</v>
      </c>
      <c r="D71">
        <v>0.6</v>
      </c>
      <c r="E71">
        <v>0.2</v>
      </c>
      <c r="F71">
        <v>1</v>
      </c>
      <c r="G71">
        <v>0.2</v>
      </c>
      <c r="H71">
        <v>0.3</v>
      </c>
      <c r="I71">
        <v>48.9</v>
      </c>
      <c r="J71">
        <v>5.2</v>
      </c>
      <c r="K71">
        <v>0.3</v>
      </c>
      <c r="L71">
        <v>8.5</v>
      </c>
      <c r="M71">
        <v>1.6</v>
      </c>
      <c r="N71">
        <v>2.2000000000000002</v>
      </c>
      <c r="O71">
        <v>18</v>
      </c>
      <c r="P71">
        <v>3.9</v>
      </c>
      <c r="Q71">
        <v>1.4</v>
      </c>
      <c r="R71">
        <v>1</v>
      </c>
    </row>
    <row r="72" spans="1:18">
      <c r="A72" t="s">
        <v>141</v>
      </c>
      <c r="B72" t="s">
        <v>144</v>
      </c>
      <c r="C72">
        <v>0.21875</v>
      </c>
      <c r="D72">
        <v>1.9</v>
      </c>
      <c r="E72">
        <v>0.7</v>
      </c>
      <c r="F72">
        <v>3</v>
      </c>
      <c r="G72">
        <v>2.2999999999999998</v>
      </c>
      <c r="H72">
        <v>1</v>
      </c>
      <c r="I72">
        <v>23.3</v>
      </c>
      <c r="J72">
        <v>2.4</v>
      </c>
      <c r="K72">
        <v>0.8</v>
      </c>
      <c r="L72">
        <v>7.8</v>
      </c>
      <c r="M72">
        <v>3.2</v>
      </c>
      <c r="N72">
        <v>1.6</v>
      </c>
      <c r="O72">
        <v>18</v>
      </c>
      <c r="P72">
        <v>6.4</v>
      </c>
      <c r="Q72">
        <v>0.8</v>
      </c>
      <c r="R72">
        <v>1.1000000000000001</v>
      </c>
    </row>
    <row r="73" spans="1:18">
      <c r="A73" t="s">
        <v>142</v>
      </c>
      <c r="B73" t="s">
        <v>31</v>
      </c>
      <c r="C73">
        <v>0.2</v>
      </c>
      <c r="D73">
        <v>0.9</v>
      </c>
      <c r="E73">
        <v>0.3</v>
      </c>
      <c r="F73">
        <v>2</v>
      </c>
      <c r="G73">
        <v>0.2</v>
      </c>
      <c r="H73">
        <v>0.1</v>
      </c>
      <c r="I73">
        <v>37.299999999999997</v>
      </c>
      <c r="J73">
        <v>2.6</v>
      </c>
      <c r="K73">
        <v>0</v>
      </c>
      <c r="L73">
        <v>7.3</v>
      </c>
      <c r="M73">
        <v>0.7</v>
      </c>
      <c r="N73">
        <v>3</v>
      </c>
      <c r="O73">
        <v>25</v>
      </c>
      <c r="P73">
        <v>4.8</v>
      </c>
      <c r="Q73">
        <v>2.4</v>
      </c>
      <c r="R73">
        <v>1.1000000000000001</v>
      </c>
    </row>
    <row r="74" spans="1:18">
      <c r="A74" t="s">
        <v>143</v>
      </c>
      <c r="B74" t="s">
        <v>31</v>
      </c>
      <c r="C74">
        <v>0.16666666666666666</v>
      </c>
      <c r="D74">
        <v>0.5</v>
      </c>
      <c r="E74">
        <v>0.3</v>
      </c>
      <c r="F74">
        <v>1</v>
      </c>
      <c r="G74">
        <v>0.2</v>
      </c>
      <c r="H74">
        <v>0.2</v>
      </c>
      <c r="I74">
        <v>21.1</v>
      </c>
      <c r="J74">
        <v>4.4000000000000004</v>
      </c>
      <c r="K74">
        <v>0.1</v>
      </c>
      <c r="L74">
        <v>8.9</v>
      </c>
      <c r="M74">
        <v>2</v>
      </c>
      <c r="N74">
        <v>2.2000000000000002</v>
      </c>
      <c r="O74">
        <v>15</v>
      </c>
      <c r="P74">
        <v>4.9000000000000004</v>
      </c>
      <c r="Q74">
        <v>1.9</v>
      </c>
      <c r="R74">
        <v>0.8</v>
      </c>
    </row>
    <row r="75" spans="1:18">
      <c r="A75" t="s">
        <v>27</v>
      </c>
      <c r="B75" t="s">
        <v>31</v>
      </c>
      <c r="C75">
        <v>0.17391304347826086</v>
      </c>
      <c r="D75">
        <v>1.1000000000000001</v>
      </c>
      <c r="E75">
        <v>0.3</v>
      </c>
      <c r="F75">
        <v>3</v>
      </c>
      <c r="G75">
        <v>0.3</v>
      </c>
      <c r="H75">
        <v>0.3</v>
      </c>
      <c r="I75">
        <v>19.600000000000001</v>
      </c>
      <c r="J75">
        <v>2.6</v>
      </c>
      <c r="K75">
        <v>0.04</v>
      </c>
      <c r="L75">
        <v>11.2</v>
      </c>
      <c r="M75">
        <v>2.2999999999999998</v>
      </c>
      <c r="N75">
        <v>2.7</v>
      </c>
      <c r="O75">
        <v>15</v>
      </c>
      <c r="P75">
        <v>8.1999999999999993</v>
      </c>
      <c r="Q75">
        <v>3.7</v>
      </c>
      <c r="R75"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coba</vt:lpstr>
      <vt:lpstr>data</vt:lpstr>
      <vt:lpstr>tes</vt:lpstr>
      <vt:lpstr>contoh</vt:lpstr>
      <vt:lpstr>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SOUWIKO</dc:creator>
  <cp:lastModifiedBy>RICHARD SOUWIKO</cp:lastModifiedBy>
  <dcterms:created xsi:type="dcterms:W3CDTF">2025-10-05T06:15:32Z</dcterms:created>
  <dcterms:modified xsi:type="dcterms:W3CDTF">2025-10-15T06:05:59Z</dcterms:modified>
</cp:coreProperties>
</file>