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6275" windowHeight="92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65" i="1" l="1"/>
  <c r="I63" i="1"/>
  <c r="J63" i="1" s="1"/>
  <c r="I62" i="1"/>
  <c r="J62" i="1" s="1"/>
  <c r="I61" i="1"/>
  <c r="J61" i="1" s="1"/>
  <c r="J60" i="1"/>
  <c r="I60" i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J49" i="1"/>
  <c r="I49" i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J41" i="1"/>
  <c r="I41" i="1"/>
  <c r="I40" i="1"/>
  <c r="J40" i="1" s="1"/>
  <c r="I39" i="1"/>
  <c r="J39" i="1" s="1"/>
  <c r="I38" i="1"/>
  <c r="J38" i="1" s="1"/>
  <c r="I37" i="1"/>
  <c r="J37" i="1" s="1"/>
  <c r="I36" i="1"/>
  <c r="J36" i="1" s="1"/>
  <c r="C32" i="1"/>
  <c r="D32" i="1"/>
  <c r="E32" i="1"/>
  <c r="F32" i="1"/>
  <c r="G32" i="1"/>
  <c r="H32" i="1"/>
  <c r="I32" i="1"/>
  <c r="J32" i="1"/>
  <c r="B32" i="1"/>
  <c r="J5" i="1"/>
  <c r="J9" i="1"/>
  <c r="J13" i="1"/>
  <c r="J17" i="1"/>
  <c r="J21" i="1"/>
  <c r="J25" i="1"/>
  <c r="J29" i="1"/>
  <c r="I3" i="1"/>
  <c r="J3" i="1" s="1"/>
  <c r="I4" i="1"/>
  <c r="J4" i="1" s="1"/>
  <c r="I5" i="1"/>
  <c r="I6" i="1"/>
  <c r="J6" i="1" s="1"/>
  <c r="I7" i="1"/>
  <c r="J7" i="1" s="1"/>
  <c r="I8" i="1"/>
  <c r="J8" i="1" s="1"/>
  <c r="I9" i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I22" i="1"/>
  <c r="J22" i="1" s="1"/>
  <c r="I23" i="1"/>
  <c r="J23" i="1" s="1"/>
  <c r="I24" i="1"/>
  <c r="J24" i="1" s="1"/>
  <c r="I25" i="1"/>
  <c r="I26" i="1"/>
  <c r="J26" i="1" s="1"/>
  <c r="I27" i="1"/>
  <c r="J27" i="1" s="1"/>
  <c r="I28" i="1"/>
  <c r="J28" i="1" s="1"/>
  <c r="I29" i="1"/>
  <c r="I30" i="1"/>
  <c r="J30" i="1" s="1"/>
  <c r="I31" i="1"/>
  <c r="J31" i="1" s="1"/>
  <c r="I2" i="1"/>
  <c r="J2" i="1" s="1"/>
</calcChain>
</file>

<file path=xl/sharedStrings.xml><?xml version="1.0" encoding="utf-8"?>
<sst xmlns="http://schemas.openxmlformats.org/spreadsheetml/2006/main" count="68" uniqueCount="40">
  <si>
    <t>NEW</t>
  </si>
  <si>
    <t>Total</t>
  </si>
  <si>
    <t>Dependence Analysis</t>
  </si>
  <si>
    <t>Impact Analysis</t>
  </si>
  <si>
    <t>Impact Scoring</t>
  </si>
  <si>
    <t>Misc</t>
  </si>
  <si>
    <t>Benchmark</t>
  </si>
  <si>
    <t>Number of formulas:</t>
  </si>
  <si>
    <t>Raw input count:</t>
  </si>
  <si>
    <t>Inputs to computations:</t>
  </si>
  <si>
    <t>30day</t>
  </si>
  <si>
    <t>104r</t>
  </si>
  <si>
    <t>2002fairreport</t>
  </si>
  <si>
    <t>9620040303160820</t>
  </si>
  <si>
    <t>E04_AppE_Census_Database_50</t>
  </si>
  <si>
    <t>econ424-fall2003-publ#A8A23</t>
  </si>
  <si>
    <t>Example_3</t>
  </si>
  <si>
    <t>expenses_ans</t>
  </si>
  <si>
    <t>gpa_calculator</t>
  </si>
  <si>
    <t>grades</t>
  </si>
  <si>
    <t>Grades-6_excerpt</t>
  </si>
  <si>
    <t>grades2002</t>
  </si>
  <si>
    <t>HMWK112403</t>
  </si>
  <si>
    <t>intresults</t>
  </si>
  <si>
    <t>Inventory_Control</t>
  </si>
  <si>
    <t>lmc_financial</t>
  </si>
  <si>
    <t>Logistikkostnader</t>
  </si>
  <si>
    <t>OakProducts</t>
  </si>
  <si>
    <t>q%20exhibit54-OEA</t>
  </si>
  <si>
    <t>RMRanker95</t>
  </si>
  <si>
    <t>s446gradessp04</t>
  </si>
  <si>
    <t>TRAIL%20INVENTORY%20N#A850A</t>
  </si>
  <si>
    <t>csDept-PayrollTimecardEntry</t>
  </si>
  <si>
    <t>ReqComp</t>
  </si>
  <si>
    <t>pfi-anxa</t>
  </si>
  <si>
    <t>3660%20schedule%20S2003</t>
  </si>
  <si>
    <t>Inventory%20errors</t>
  </si>
  <si>
    <t>am_skandia_fin_supple#A80EE</t>
  </si>
  <si>
    <t>Grades_EEE481&amp;581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</si>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</sst>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CheckCell Execution Time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8053996818428145E-2"/>
          <c:y val="2.5633520752313167E-2"/>
          <c:w val="0.90007906480766975"/>
          <c:h val="0.70779527942686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Dependence Analysis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Sheet1!$A$2:$A$32</c:f>
              <c:strCache>
                <c:ptCount val="31"/>
                <c:pt idx="0">
                  <c:v>Inventory_Control</c:v>
                </c:pt>
                <c:pt idx="1">
                  <c:v>ReqComp</c:v>
                </c:pt>
                <c:pt idx="2">
                  <c:v>3660%20schedule%20S2003</c:v>
                </c:pt>
                <c:pt idx="3">
                  <c:v>RMRanker95</c:v>
                </c:pt>
                <c:pt idx="4">
                  <c:v>Logistikkostnader</c:v>
                </c:pt>
                <c:pt idx="5">
                  <c:v>HMWK112403</c:v>
                </c:pt>
                <c:pt idx="6">
                  <c:v>30day</c:v>
                </c:pt>
                <c:pt idx="7">
                  <c:v>2002fairreport</c:v>
                </c:pt>
                <c:pt idx="8">
                  <c:v>9620040303160820</c:v>
                </c:pt>
                <c:pt idx="9">
                  <c:v>Inventory%20errors</c:v>
                </c:pt>
                <c:pt idx="10">
                  <c:v>grades</c:v>
                </c:pt>
                <c:pt idx="11">
                  <c:v>expenses_ans</c:v>
                </c:pt>
                <c:pt idx="12">
                  <c:v>grades2002</c:v>
                </c:pt>
                <c:pt idx="13">
                  <c:v>csDept-PayrollTimecardEntry</c:v>
                </c:pt>
                <c:pt idx="14">
                  <c:v>Example_3</c:v>
                </c:pt>
                <c:pt idx="15">
                  <c:v>lmc_financial</c:v>
                </c:pt>
                <c:pt idx="16">
                  <c:v>104r</c:v>
                </c:pt>
                <c:pt idx="17">
                  <c:v>TRAIL%20INVENTORY%20N#A850A</c:v>
                </c:pt>
                <c:pt idx="18">
                  <c:v>Grades-6_excerpt</c:v>
                </c:pt>
                <c:pt idx="19">
                  <c:v>intresults</c:v>
                </c:pt>
                <c:pt idx="20">
                  <c:v>OakProducts</c:v>
                </c:pt>
                <c:pt idx="21">
                  <c:v>am_skandia_fin_supple#A80EE</c:v>
                </c:pt>
                <c:pt idx="22">
                  <c:v>E04_AppE_Census_Database_50</c:v>
                </c:pt>
                <c:pt idx="23">
                  <c:v>pfi-anxa</c:v>
                </c:pt>
                <c:pt idx="24">
                  <c:v>q%20exhibit54-OEA</c:v>
                </c:pt>
                <c:pt idx="25">
                  <c:v>econ424-fall2003-publ#A8A23</c:v>
                </c:pt>
                <c:pt idx="26">
                  <c:v>Grades_EEE481&amp;581</c:v>
                </c:pt>
                <c:pt idx="27">
                  <c:v>gpa_calculator</c:v>
                </c:pt>
                <c:pt idx="28">
                  <c:v>s446gradessp04</c:v>
                </c:pt>
                <c:pt idx="29">
                  <c:v>NEW</c:v>
                </c:pt>
                <c:pt idx="30">
                  <c:v>AVERAGE</c:v>
                </c:pt>
              </c:strCache>
            </c:strRef>
          </c:cat>
          <c:val>
            <c:numRef>
              <c:f>Sheet1!$F$2:$F$32</c:f>
              <c:numCache>
                <c:formatCode>General</c:formatCode>
                <c:ptCount val="31"/>
                <c:pt idx="0">
                  <c:v>1.6674248</c:v>
                </c:pt>
                <c:pt idx="1">
                  <c:v>0.95412730000000001</c:v>
                </c:pt>
                <c:pt idx="2">
                  <c:v>0.73303169999999995</c:v>
                </c:pt>
                <c:pt idx="3">
                  <c:v>2.7429003999999999</c:v>
                </c:pt>
                <c:pt idx="4">
                  <c:v>3.4835588999999998</c:v>
                </c:pt>
                <c:pt idx="5">
                  <c:v>0.87501839999999997</c:v>
                </c:pt>
                <c:pt idx="6">
                  <c:v>1.3937771999999999</c:v>
                </c:pt>
                <c:pt idx="7">
                  <c:v>1.2887215000000001</c:v>
                </c:pt>
                <c:pt idx="8">
                  <c:v>1.1899807</c:v>
                </c:pt>
                <c:pt idx="9">
                  <c:v>1.2452346999999999</c:v>
                </c:pt>
                <c:pt idx="10">
                  <c:v>3.0565014000000001</c:v>
                </c:pt>
                <c:pt idx="11">
                  <c:v>0.91607419999999995</c:v>
                </c:pt>
                <c:pt idx="12">
                  <c:v>1.0256004000000001</c:v>
                </c:pt>
                <c:pt idx="13">
                  <c:v>1.8508732000000001</c:v>
                </c:pt>
                <c:pt idx="14">
                  <c:v>1.2243204000000001</c:v>
                </c:pt>
                <c:pt idx="15">
                  <c:v>4.6878757999999996</c:v>
                </c:pt>
                <c:pt idx="16">
                  <c:v>1.8132531000000001</c:v>
                </c:pt>
                <c:pt idx="17">
                  <c:v>1.1193677</c:v>
                </c:pt>
                <c:pt idx="18">
                  <c:v>1.098171</c:v>
                </c:pt>
                <c:pt idx="19">
                  <c:v>17.124659900000001</c:v>
                </c:pt>
                <c:pt idx="20">
                  <c:v>1.6715465</c:v>
                </c:pt>
                <c:pt idx="21">
                  <c:v>1.5295418000000001</c:v>
                </c:pt>
                <c:pt idx="22">
                  <c:v>4.0727403999999998</c:v>
                </c:pt>
                <c:pt idx="23">
                  <c:v>16.380807699999998</c:v>
                </c:pt>
                <c:pt idx="24">
                  <c:v>18.029305999999998</c:v>
                </c:pt>
                <c:pt idx="25">
                  <c:v>3.9084485999999998</c:v>
                </c:pt>
                <c:pt idx="26">
                  <c:v>3.3079860000000001</c:v>
                </c:pt>
                <c:pt idx="27">
                  <c:v>1.8819477</c:v>
                </c:pt>
                <c:pt idx="28">
                  <c:v>9.7591242999999999</c:v>
                </c:pt>
                <c:pt idx="29">
                  <c:v>115.7482545</c:v>
                </c:pt>
                <c:pt idx="30">
                  <c:v>7.5260058733333324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Impact Analysis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Sheet1!$A$2:$A$32</c:f>
              <c:strCache>
                <c:ptCount val="31"/>
                <c:pt idx="0">
                  <c:v>Inventory_Control</c:v>
                </c:pt>
                <c:pt idx="1">
                  <c:v>ReqComp</c:v>
                </c:pt>
                <c:pt idx="2">
                  <c:v>3660%20schedule%20S2003</c:v>
                </c:pt>
                <c:pt idx="3">
                  <c:v>RMRanker95</c:v>
                </c:pt>
                <c:pt idx="4">
                  <c:v>Logistikkostnader</c:v>
                </c:pt>
                <c:pt idx="5">
                  <c:v>HMWK112403</c:v>
                </c:pt>
                <c:pt idx="6">
                  <c:v>30day</c:v>
                </c:pt>
                <c:pt idx="7">
                  <c:v>2002fairreport</c:v>
                </c:pt>
                <c:pt idx="8">
                  <c:v>9620040303160820</c:v>
                </c:pt>
                <c:pt idx="9">
                  <c:v>Inventory%20errors</c:v>
                </c:pt>
                <c:pt idx="10">
                  <c:v>grades</c:v>
                </c:pt>
                <c:pt idx="11">
                  <c:v>expenses_ans</c:v>
                </c:pt>
                <c:pt idx="12">
                  <c:v>grades2002</c:v>
                </c:pt>
                <c:pt idx="13">
                  <c:v>csDept-PayrollTimecardEntry</c:v>
                </c:pt>
                <c:pt idx="14">
                  <c:v>Example_3</c:v>
                </c:pt>
                <c:pt idx="15">
                  <c:v>lmc_financial</c:v>
                </c:pt>
                <c:pt idx="16">
                  <c:v>104r</c:v>
                </c:pt>
                <c:pt idx="17">
                  <c:v>TRAIL%20INVENTORY%20N#A850A</c:v>
                </c:pt>
                <c:pt idx="18">
                  <c:v>Grades-6_excerpt</c:v>
                </c:pt>
                <c:pt idx="19">
                  <c:v>intresults</c:v>
                </c:pt>
                <c:pt idx="20">
                  <c:v>OakProducts</c:v>
                </c:pt>
                <c:pt idx="21">
                  <c:v>am_skandia_fin_supple#A80EE</c:v>
                </c:pt>
                <c:pt idx="22">
                  <c:v>E04_AppE_Census_Database_50</c:v>
                </c:pt>
                <c:pt idx="23">
                  <c:v>pfi-anxa</c:v>
                </c:pt>
                <c:pt idx="24">
                  <c:v>q%20exhibit54-OEA</c:v>
                </c:pt>
                <c:pt idx="25">
                  <c:v>econ424-fall2003-publ#A8A23</c:v>
                </c:pt>
                <c:pt idx="26">
                  <c:v>Grades_EEE481&amp;581</c:v>
                </c:pt>
                <c:pt idx="27">
                  <c:v>gpa_calculator</c:v>
                </c:pt>
                <c:pt idx="28">
                  <c:v>s446gradessp04</c:v>
                </c:pt>
                <c:pt idx="29">
                  <c:v>NEW</c:v>
                </c:pt>
                <c:pt idx="30">
                  <c:v>AVERAGE</c:v>
                </c:pt>
              </c:strCache>
            </c:strRef>
          </c:cat>
          <c:val>
            <c:numRef>
              <c:f>Sheet1!$G$2:$G$32</c:f>
              <c:numCache>
                <c:formatCode>General</c:formatCode>
                <c:ptCount val="31"/>
                <c:pt idx="0">
                  <c:v>1.5887097999999999</c:v>
                </c:pt>
                <c:pt idx="1">
                  <c:v>0.52144710000000005</c:v>
                </c:pt>
                <c:pt idx="2">
                  <c:v>0.44199660000000002</c:v>
                </c:pt>
                <c:pt idx="3">
                  <c:v>2.3819359000000002</c:v>
                </c:pt>
                <c:pt idx="4">
                  <c:v>2.9706307000000001</c:v>
                </c:pt>
                <c:pt idx="5">
                  <c:v>0.77758590000000005</c:v>
                </c:pt>
                <c:pt idx="6">
                  <c:v>1.3076729</c:v>
                </c:pt>
                <c:pt idx="7">
                  <c:v>1.6684095999999999</c:v>
                </c:pt>
                <c:pt idx="8">
                  <c:v>2.7379739000000001</c:v>
                </c:pt>
                <c:pt idx="9">
                  <c:v>1.0182749</c:v>
                </c:pt>
                <c:pt idx="10">
                  <c:v>149.8511389</c:v>
                </c:pt>
                <c:pt idx="11">
                  <c:v>2.1463855000000001</c:v>
                </c:pt>
                <c:pt idx="12">
                  <c:v>1.1056429999999999</c:v>
                </c:pt>
                <c:pt idx="13">
                  <c:v>4.3684117000000002</c:v>
                </c:pt>
                <c:pt idx="14">
                  <c:v>1.5608687000000001</c:v>
                </c:pt>
                <c:pt idx="15">
                  <c:v>7.6324797999999996</c:v>
                </c:pt>
                <c:pt idx="16">
                  <c:v>3.2632656999999998</c:v>
                </c:pt>
                <c:pt idx="17">
                  <c:v>3.9931473</c:v>
                </c:pt>
                <c:pt idx="18">
                  <c:v>0.45489259999999998</c:v>
                </c:pt>
                <c:pt idx="19">
                  <c:v>287.63170810000003</c:v>
                </c:pt>
                <c:pt idx="20">
                  <c:v>4.2045440999999997</c:v>
                </c:pt>
                <c:pt idx="21">
                  <c:v>4.0124658999999996</c:v>
                </c:pt>
                <c:pt idx="22">
                  <c:v>32.7227806</c:v>
                </c:pt>
                <c:pt idx="23">
                  <c:v>33.101680899999998</c:v>
                </c:pt>
                <c:pt idx="24">
                  <c:v>68.702762000000007</c:v>
                </c:pt>
                <c:pt idx="25">
                  <c:v>56.959071299999998</c:v>
                </c:pt>
                <c:pt idx="26">
                  <c:v>35.741088599999998</c:v>
                </c:pt>
                <c:pt idx="27">
                  <c:v>113.6703244</c:v>
                </c:pt>
                <c:pt idx="28">
                  <c:v>113.29074780000001</c:v>
                </c:pt>
                <c:pt idx="29">
                  <c:v>440.30012620000002</c:v>
                </c:pt>
                <c:pt idx="30">
                  <c:v>46.004272346666667</c:v>
                </c:pt>
              </c:numCache>
            </c:numRef>
          </c:val>
        </c:ser>
        <c:ser>
          <c:idx val="5"/>
          <c:order val="2"/>
          <c:tx>
            <c:strRef>
              <c:f>Sheet1!$H$1</c:f>
              <c:strCache>
                <c:ptCount val="1"/>
                <c:pt idx="0">
                  <c:v>Impact Scoring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cat>
            <c:strRef>
              <c:f>Sheet1!$A$2:$A$32</c:f>
              <c:strCache>
                <c:ptCount val="31"/>
                <c:pt idx="0">
                  <c:v>Inventory_Control</c:v>
                </c:pt>
                <c:pt idx="1">
                  <c:v>ReqComp</c:v>
                </c:pt>
                <c:pt idx="2">
                  <c:v>3660%20schedule%20S2003</c:v>
                </c:pt>
                <c:pt idx="3">
                  <c:v>RMRanker95</c:v>
                </c:pt>
                <c:pt idx="4">
                  <c:v>Logistikkostnader</c:v>
                </c:pt>
                <c:pt idx="5">
                  <c:v>HMWK112403</c:v>
                </c:pt>
                <c:pt idx="6">
                  <c:v>30day</c:v>
                </c:pt>
                <c:pt idx="7">
                  <c:v>2002fairreport</c:v>
                </c:pt>
                <c:pt idx="8">
                  <c:v>9620040303160820</c:v>
                </c:pt>
                <c:pt idx="9">
                  <c:v>Inventory%20errors</c:v>
                </c:pt>
                <c:pt idx="10">
                  <c:v>grades</c:v>
                </c:pt>
                <c:pt idx="11">
                  <c:v>expenses_ans</c:v>
                </c:pt>
                <c:pt idx="12">
                  <c:v>grades2002</c:v>
                </c:pt>
                <c:pt idx="13">
                  <c:v>csDept-PayrollTimecardEntry</c:v>
                </c:pt>
                <c:pt idx="14">
                  <c:v>Example_3</c:v>
                </c:pt>
                <c:pt idx="15">
                  <c:v>lmc_financial</c:v>
                </c:pt>
                <c:pt idx="16">
                  <c:v>104r</c:v>
                </c:pt>
                <c:pt idx="17">
                  <c:v>TRAIL%20INVENTORY%20N#A850A</c:v>
                </c:pt>
                <c:pt idx="18">
                  <c:v>Grades-6_excerpt</c:v>
                </c:pt>
                <c:pt idx="19">
                  <c:v>intresults</c:v>
                </c:pt>
                <c:pt idx="20">
                  <c:v>OakProducts</c:v>
                </c:pt>
                <c:pt idx="21">
                  <c:v>am_skandia_fin_supple#A80EE</c:v>
                </c:pt>
                <c:pt idx="22">
                  <c:v>E04_AppE_Census_Database_50</c:v>
                </c:pt>
                <c:pt idx="23">
                  <c:v>pfi-anxa</c:v>
                </c:pt>
                <c:pt idx="24">
                  <c:v>q%20exhibit54-OEA</c:v>
                </c:pt>
                <c:pt idx="25">
                  <c:v>econ424-fall2003-publ#A8A23</c:v>
                </c:pt>
                <c:pt idx="26">
                  <c:v>Grades_EEE481&amp;581</c:v>
                </c:pt>
                <c:pt idx="27">
                  <c:v>gpa_calculator</c:v>
                </c:pt>
                <c:pt idx="28">
                  <c:v>s446gradessp04</c:v>
                </c:pt>
                <c:pt idx="29">
                  <c:v>NEW</c:v>
                </c:pt>
                <c:pt idx="30">
                  <c:v>AVERAGE</c:v>
                </c:pt>
              </c:strCache>
            </c:strRef>
          </c:cat>
          <c:val>
            <c:numRef>
              <c:f>Sheet1!$H$2:$H$32</c:f>
              <c:numCache>
                <c:formatCode>General</c:formatCode>
                <c:ptCount val="31"/>
                <c:pt idx="0">
                  <c:v>1.4175477999999999</c:v>
                </c:pt>
                <c:pt idx="1">
                  <c:v>0.44142310000000001</c:v>
                </c:pt>
                <c:pt idx="2">
                  <c:v>0.33547189999999999</c:v>
                </c:pt>
                <c:pt idx="3">
                  <c:v>1.9063496</c:v>
                </c:pt>
                <c:pt idx="4">
                  <c:v>2.3958697999999998</c:v>
                </c:pt>
                <c:pt idx="5">
                  <c:v>0.6272105</c:v>
                </c:pt>
                <c:pt idx="6">
                  <c:v>0.27063280000000001</c:v>
                </c:pt>
                <c:pt idx="7">
                  <c:v>1.3048226000000001</c:v>
                </c:pt>
                <c:pt idx="8">
                  <c:v>0.81204310000000002</c:v>
                </c:pt>
                <c:pt idx="9">
                  <c:v>0.53394129999999995</c:v>
                </c:pt>
                <c:pt idx="10">
                  <c:v>1.5053441999999999</c:v>
                </c:pt>
                <c:pt idx="11">
                  <c:v>0.1486991</c:v>
                </c:pt>
                <c:pt idx="12">
                  <c:v>0.51130549999999997</c:v>
                </c:pt>
                <c:pt idx="13">
                  <c:v>1.1010610000000001</c:v>
                </c:pt>
                <c:pt idx="14">
                  <c:v>0.27867710000000001</c:v>
                </c:pt>
                <c:pt idx="15">
                  <c:v>4.7974604999999997</c:v>
                </c:pt>
                <c:pt idx="16">
                  <c:v>1.5443268000000001</c:v>
                </c:pt>
                <c:pt idx="17">
                  <c:v>0.99276710000000001</c:v>
                </c:pt>
                <c:pt idx="18">
                  <c:v>0.25089909999999999</c:v>
                </c:pt>
                <c:pt idx="19">
                  <c:v>14.115443600000001</c:v>
                </c:pt>
                <c:pt idx="20">
                  <c:v>0.91411419999999999</c:v>
                </c:pt>
                <c:pt idx="21">
                  <c:v>1.0636711000000001</c:v>
                </c:pt>
                <c:pt idx="22">
                  <c:v>2.2156064999999998</c:v>
                </c:pt>
                <c:pt idx="23">
                  <c:v>24.0497914</c:v>
                </c:pt>
                <c:pt idx="24">
                  <c:v>15.787670800000001</c:v>
                </c:pt>
                <c:pt idx="25">
                  <c:v>1.9285521999999999</c:v>
                </c:pt>
                <c:pt idx="26">
                  <c:v>1.0270033000000001</c:v>
                </c:pt>
                <c:pt idx="27">
                  <c:v>0.275109400000005</c:v>
                </c:pt>
                <c:pt idx="28">
                  <c:v>6.2715123000000101</c:v>
                </c:pt>
                <c:pt idx="29">
                  <c:v>127.23209850000001</c:v>
                </c:pt>
                <c:pt idx="30">
                  <c:v>7.2018808733333346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79584"/>
        <c:axId val="80597760"/>
      </c:barChart>
      <c:catAx>
        <c:axId val="805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80597760"/>
        <c:crosses val="autoZero"/>
        <c:auto val="1"/>
        <c:lblAlgn val="ctr"/>
        <c:lblOffset val="100"/>
        <c:noMultiLvlLbl val="0"/>
      </c:catAx>
      <c:valAx>
        <c:axId val="80597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79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449740404713921"/>
          <c:y val="0.13473060097209655"/>
          <c:w val="0.23577703527398727"/>
          <c:h val="0.22308630297967824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0</xdr:rowOff>
    </xdr:from>
    <xdr:to>
      <xdr:col>29</xdr:col>
      <xdr:colOff>276225</xdr:colOff>
      <xdr:row>33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Performance_E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selection activeCell="A2" sqref="A2"/>
    </sheetView>
  </sheetViews>
  <sheetFormatPr defaultRowHeight="15" x14ac:dyDescent="0.25"/>
  <sheetData>
    <row r="1" spans="1:10" x14ac:dyDescent="0.25">
      <c r="A1" t="s">
        <v>6</v>
      </c>
      <c r="B1" s="3" t="s">
        <v>7</v>
      </c>
      <c r="C1" s="3" t="s">
        <v>8</v>
      </c>
      <c r="D1" s="3" t="s">
        <v>9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10" x14ac:dyDescent="0.25">
      <c r="A2" t="s">
        <v>24</v>
      </c>
      <c r="B2">
        <v>33</v>
      </c>
      <c r="C2">
        <v>21</v>
      </c>
      <c r="D2">
        <v>0</v>
      </c>
      <c r="E2">
        <v>4.7073536000000002</v>
      </c>
      <c r="F2">
        <v>1.6674248</v>
      </c>
      <c r="G2">
        <v>1.5887097999999999</v>
      </c>
      <c r="H2">
        <v>1.4175477999999999</v>
      </c>
      <c r="I2">
        <f>E2-SUM(F2:H2)</f>
        <v>3.3671199999999679E-2</v>
      </c>
      <c r="J2">
        <f>I2/E2</f>
        <v>7.1528937193075272E-3</v>
      </c>
    </row>
    <row r="3" spans="1:10" x14ac:dyDescent="0.25">
      <c r="A3" t="s">
        <v>33</v>
      </c>
      <c r="B3">
        <v>54</v>
      </c>
      <c r="C3">
        <v>162</v>
      </c>
      <c r="D3">
        <v>0</v>
      </c>
      <c r="E3">
        <v>1.9508127</v>
      </c>
      <c r="F3">
        <v>0.95412730000000001</v>
      </c>
      <c r="G3">
        <v>0.52144710000000005</v>
      </c>
      <c r="H3">
        <v>0.44142310000000001</v>
      </c>
      <c r="I3" s="2">
        <f t="shared" ref="I3:I31" si="0">E3-SUM(F3:H3)</f>
        <v>3.3815199999999823E-2</v>
      </c>
      <c r="J3" s="2">
        <f t="shared" ref="J3:J31" si="1">I3/E3</f>
        <v>1.7333903967305435E-2</v>
      </c>
    </row>
    <row r="4" spans="1:10" x14ac:dyDescent="0.25">
      <c r="A4" t="s">
        <v>35</v>
      </c>
      <c r="B4">
        <v>31</v>
      </c>
      <c r="C4">
        <v>1</v>
      </c>
      <c r="D4">
        <v>0</v>
      </c>
      <c r="E4">
        <v>1.5433967</v>
      </c>
      <c r="F4">
        <v>0.73303169999999995</v>
      </c>
      <c r="G4">
        <v>0.44199660000000002</v>
      </c>
      <c r="H4">
        <v>0.33547189999999999</v>
      </c>
      <c r="I4" s="2">
        <f t="shared" si="0"/>
        <v>3.2896500000000106E-2</v>
      </c>
      <c r="J4" s="2">
        <f t="shared" si="1"/>
        <v>2.1314351650486299E-2</v>
      </c>
    </row>
    <row r="5" spans="1:10" x14ac:dyDescent="0.25">
      <c r="A5" s="3" t="s">
        <v>29</v>
      </c>
      <c r="B5">
        <v>79</v>
      </c>
      <c r="C5">
        <v>54</v>
      </c>
      <c r="D5">
        <v>11</v>
      </c>
      <c r="E5">
        <v>7.0664591999999997</v>
      </c>
      <c r="F5">
        <v>2.7429003999999999</v>
      </c>
      <c r="G5">
        <v>2.3819359000000002</v>
      </c>
      <c r="H5">
        <v>1.9063496</v>
      </c>
      <c r="I5" s="2">
        <f t="shared" si="0"/>
        <v>3.5273299999999175E-2</v>
      </c>
      <c r="J5" s="2">
        <f t="shared" si="1"/>
        <v>4.9916512643275682E-3</v>
      </c>
    </row>
    <row r="6" spans="1:10" x14ac:dyDescent="0.25">
      <c r="A6" t="s">
        <v>26</v>
      </c>
      <c r="B6">
        <v>73</v>
      </c>
      <c r="C6">
        <v>29</v>
      </c>
      <c r="D6">
        <v>26</v>
      </c>
      <c r="E6">
        <v>8.8841377999999995</v>
      </c>
      <c r="F6">
        <v>3.4835588999999998</v>
      </c>
      <c r="G6">
        <v>2.9706307000000001</v>
      </c>
      <c r="H6">
        <v>2.3958697999999998</v>
      </c>
      <c r="I6" s="2">
        <f t="shared" si="0"/>
        <v>3.4078400000000286E-2</v>
      </c>
      <c r="J6" s="2">
        <f t="shared" si="1"/>
        <v>3.8358702630659656E-3</v>
      </c>
    </row>
    <row r="7" spans="1:10" x14ac:dyDescent="0.25">
      <c r="A7" t="s">
        <v>22</v>
      </c>
      <c r="B7">
        <v>36</v>
      </c>
      <c r="C7">
        <v>41</v>
      </c>
      <c r="D7">
        <v>27</v>
      </c>
      <c r="E7">
        <v>2.3089377</v>
      </c>
      <c r="F7">
        <v>0.87501839999999997</v>
      </c>
      <c r="G7">
        <v>0.77758590000000005</v>
      </c>
      <c r="H7">
        <v>0.6272105</v>
      </c>
      <c r="I7" s="2">
        <f t="shared" si="0"/>
        <v>2.9122899999999952E-2</v>
      </c>
      <c r="J7" s="2">
        <f t="shared" si="1"/>
        <v>1.2613116412798817E-2</v>
      </c>
    </row>
    <row r="8" spans="1:10" x14ac:dyDescent="0.25">
      <c r="A8" t="s">
        <v>10</v>
      </c>
      <c r="B8">
        <v>125</v>
      </c>
      <c r="C8">
        <v>92</v>
      </c>
      <c r="D8">
        <v>30</v>
      </c>
      <c r="E8">
        <v>3.0061251000000002</v>
      </c>
      <c r="F8">
        <v>1.3937771999999999</v>
      </c>
      <c r="G8">
        <v>1.3076729</v>
      </c>
      <c r="H8">
        <v>0.27063280000000001</v>
      </c>
      <c r="I8" s="2">
        <f t="shared" si="0"/>
        <v>3.4042200000000467E-2</v>
      </c>
      <c r="J8" s="2">
        <f t="shared" si="1"/>
        <v>1.132427921911848E-2</v>
      </c>
    </row>
    <row r="9" spans="1:10" x14ac:dyDescent="0.25">
      <c r="A9" t="s">
        <v>12</v>
      </c>
      <c r="B9">
        <v>3</v>
      </c>
      <c r="C9">
        <v>39</v>
      </c>
      <c r="D9">
        <v>39</v>
      </c>
      <c r="E9">
        <v>4.2964501000000004</v>
      </c>
      <c r="F9">
        <v>1.2887215000000001</v>
      </c>
      <c r="G9">
        <v>1.6684095999999999</v>
      </c>
      <c r="H9">
        <v>1.3048226000000001</v>
      </c>
      <c r="I9" s="2">
        <f t="shared" si="0"/>
        <v>3.4496400000000982E-2</v>
      </c>
      <c r="J9" s="2">
        <f t="shared" si="1"/>
        <v>8.0290470497960589E-3</v>
      </c>
    </row>
    <row r="10" spans="1:10" x14ac:dyDescent="0.25">
      <c r="A10" s="1" t="s">
        <v>13</v>
      </c>
      <c r="B10">
        <v>42</v>
      </c>
      <c r="C10">
        <v>81</v>
      </c>
      <c r="D10">
        <v>81</v>
      </c>
      <c r="E10">
        <v>4.7748379999999999</v>
      </c>
      <c r="F10">
        <v>1.1899807</v>
      </c>
      <c r="G10">
        <v>2.7379739000000001</v>
      </c>
      <c r="H10">
        <v>0.81204310000000002</v>
      </c>
      <c r="I10" s="2">
        <f t="shared" si="0"/>
        <v>3.4840299999999935E-2</v>
      </c>
      <c r="J10" s="2">
        <f t="shared" si="1"/>
        <v>7.2966454568720316E-3</v>
      </c>
    </row>
    <row r="11" spans="1:10" x14ac:dyDescent="0.25">
      <c r="A11" t="s">
        <v>36</v>
      </c>
      <c r="B11">
        <v>100</v>
      </c>
      <c r="C11">
        <v>129</v>
      </c>
      <c r="D11">
        <v>90</v>
      </c>
      <c r="E11">
        <v>2.8299444</v>
      </c>
      <c r="F11">
        <v>1.2452346999999999</v>
      </c>
      <c r="G11">
        <v>1.0182749</v>
      </c>
      <c r="H11">
        <v>0.53394129999999995</v>
      </c>
      <c r="I11" s="2">
        <f t="shared" si="0"/>
        <v>3.2493500000000175E-2</v>
      </c>
      <c r="J11" s="2">
        <f t="shared" si="1"/>
        <v>1.1482027703441868E-2</v>
      </c>
    </row>
    <row r="12" spans="1:10" x14ac:dyDescent="0.25">
      <c r="A12" t="s">
        <v>19</v>
      </c>
      <c r="B12">
        <v>227</v>
      </c>
      <c r="C12">
        <v>661</v>
      </c>
      <c r="D12">
        <v>96</v>
      </c>
      <c r="E12">
        <v>154.44598640000001</v>
      </c>
      <c r="F12">
        <v>3.0565014000000001</v>
      </c>
      <c r="G12">
        <v>149.8511389</v>
      </c>
      <c r="H12">
        <v>1.5053441999999999</v>
      </c>
      <c r="I12" s="2">
        <f t="shared" si="0"/>
        <v>3.3001900000016349E-2</v>
      </c>
      <c r="J12" s="2">
        <f t="shared" si="1"/>
        <v>2.1367923355770899E-4</v>
      </c>
    </row>
    <row r="13" spans="1:10" x14ac:dyDescent="0.25">
      <c r="A13" t="s">
        <v>17</v>
      </c>
      <c r="B13">
        <v>57</v>
      </c>
      <c r="C13">
        <v>60</v>
      </c>
      <c r="D13">
        <v>120</v>
      </c>
      <c r="E13">
        <v>3.2445154999999999</v>
      </c>
      <c r="F13">
        <v>0.91607419999999995</v>
      </c>
      <c r="G13">
        <v>2.1463855000000001</v>
      </c>
      <c r="H13">
        <v>0.1486991</v>
      </c>
      <c r="I13" s="2">
        <f t="shared" si="0"/>
        <v>3.3356700000000128E-2</v>
      </c>
      <c r="J13" s="2">
        <f t="shared" si="1"/>
        <v>1.0280949497698541E-2</v>
      </c>
    </row>
    <row r="14" spans="1:10" x14ac:dyDescent="0.25">
      <c r="A14" t="s">
        <v>21</v>
      </c>
      <c r="B14">
        <v>61</v>
      </c>
      <c r="C14">
        <v>143</v>
      </c>
      <c r="D14">
        <v>123</v>
      </c>
      <c r="E14">
        <v>2.6725235000000001</v>
      </c>
      <c r="F14">
        <v>1.0256004000000001</v>
      </c>
      <c r="G14">
        <v>1.1056429999999999</v>
      </c>
      <c r="H14">
        <v>0.51130549999999997</v>
      </c>
      <c r="I14" s="2">
        <f t="shared" si="0"/>
        <v>2.9974600000000517E-2</v>
      </c>
      <c r="J14" s="2">
        <f t="shared" si="1"/>
        <v>1.1215841507100132E-2</v>
      </c>
    </row>
    <row r="15" spans="1:10" x14ac:dyDescent="0.25">
      <c r="A15" t="s">
        <v>32</v>
      </c>
      <c r="B15">
        <v>68</v>
      </c>
      <c r="C15">
        <v>204</v>
      </c>
      <c r="D15">
        <v>124</v>
      </c>
      <c r="E15">
        <v>7.3655283000000003</v>
      </c>
      <c r="F15">
        <v>1.8508732000000001</v>
      </c>
      <c r="G15">
        <v>4.3684117000000002</v>
      </c>
      <c r="H15">
        <v>1.1010610000000001</v>
      </c>
      <c r="I15" s="2">
        <f t="shared" si="0"/>
        <v>4.5182400000000733E-2</v>
      </c>
      <c r="J15" s="2">
        <f t="shared" si="1"/>
        <v>6.1343053966679802E-3</v>
      </c>
    </row>
    <row r="16" spans="1:10" x14ac:dyDescent="0.25">
      <c r="A16" t="s">
        <v>16</v>
      </c>
      <c r="B16">
        <v>71</v>
      </c>
      <c r="C16">
        <v>130</v>
      </c>
      <c r="D16">
        <v>127</v>
      </c>
      <c r="E16">
        <v>3.1476997999999998</v>
      </c>
      <c r="F16">
        <v>1.2243204000000001</v>
      </c>
      <c r="G16">
        <v>1.5608687000000001</v>
      </c>
      <c r="H16">
        <v>0.27867710000000001</v>
      </c>
      <c r="I16" s="2">
        <f t="shared" si="0"/>
        <v>8.3833599999999731E-2</v>
      </c>
      <c r="J16" s="2">
        <f t="shared" si="1"/>
        <v>2.6633289489677425E-2</v>
      </c>
    </row>
    <row r="17" spans="1:10" x14ac:dyDescent="0.25">
      <c r="A17" t="s">
        <v>25</v>
      </c>
      <c r="B17">
        <v>72</v>
      </c>
      <c r="C17">
        <v>148</v>
      </c>
      <c r="D17">
        <v>142</v>
      </c>
      <c r="E17">
        <v>17.1513861</v>
      </c>
      <c r="F17">
        <v>4.6878757999999996</v>
      </c>
      <c r="G17">
        <v>7.6324797999999996</v>
      </c>
      <c r="H17">
        <v>4.7974604999999997</v>
      </c>
      <c r="I17" s="2">
        <f t="shared" si="0"/>
        <v>3.3570000000000988E-2</v>
      </c>
      <c r="J17" s="2">
        <f t="shared" si="1"/>
        <v>1.9572762110463475E-3</v>
      </c>
    </row>
    <row r="18" spans="1:10" x14ac:dyDescent="0.25">
      <c r="A18" t="s">
        <v>11</v>
      </c>
      <c r="B18">
        <v>22</v>
      </c>
      <c r="C18">
        <v>146</v>
      </c>
      <c r="D18">
        <v>144</v>
      </c>
      <c r="E18">
        <v>6.6579234999999999</v>
      </c>
      <c r="F18">
        <v>1.8132531000000001</v>
      </c>
      <c r="G18">
        <v>3.2632656999999998</v>
      </c>
      <c r="H18">
        <v>1.5443268000000001</v>
      </c>
      <c r="I18" s="2">
        <f t="shared" si="0"/>
        <v>3.7077899999999886E-2</v>
      </c>
      <c r="J18" s="2">
        <f t="shared" si="1"/>
        <v>5.5689885893101488E-3</v>
      </c>
    </row>
    <row r="19" spans="1:10" x14ac:dyDescent="0.25">
      <c r="A19" t="s">
        <v>31</v>
      </c>
      <c r="B19">
        <v>2</v>
      </c>
      <c r="C19">
        <v>156</v>
      </c>
      <c r="D19">
        <v>156</v>
      </c>
      <c r="E19">
        <v>6.1455530999999999</v>
      </c>
      <c r="F19">
        <v>1.1193677</v>
      </c>
      <c r="G19">
        <v>3.9931473</v>
      </c>
      <c r="H19">
        <v>0.99276710000000001</v>
      </c>
      <c r="I19" s="2">
        <f t="shared" si="0"/>
        <v>4.0270999999999724E-2</v>
      </c>
      <c r="J19" s="2">
        <f t="shared" si="1"/>
        <v>6.552868284548664E-3</v>
      </c>
    </row>
    <row r="20" spans="1:10" x14ac:dyDescent="0.25">
      <c r="A20" t="s">
        <v>20</v>
      </c>
      <c r="B20">
        <v>106</v>
      </c>
      <c r="C20">
        <v>168</v>
      </c>
      <c r="D20">
        <v>168</v>
      </c>
      <c r="E20">
        <v>1.8349907999999999</v>
      </c>
      <c r="F20">
        <v>1.098171</v>
      </c>
      <c r="G20">
        <v>0.45489259999999998</v>
      </c>
      <c r="H20">
        <v>0.25089909999999999</v>
      </c>
      <c r="I20" s="2">
        <f t="shared" si="0"/>
        <v>3.1028099999999892E-2</v>
      </c>
      <c r="J20" s="2">
        <f t="shared" si="1"/>
        <v>1.6909131097550947E-2</v>
      </c>
    </row>
    <row r="21" spans="1:10" x14ac:dyDescent="0.25">
      <c r="A21" t="s">
        <v>23</v>
      </c>
      <c r="B21">
        <v>1066</v>
      </c>
      <c r="C21">
        <v>3158</v>
      </c>
      <c r="D21">
        <v>239</v>
      </c>
      <c r="E21">
        <v>318.9085359</v>
      </c>
      <c r="F21">
        <v>17.124659900000001</v>
      </c>
      <c r="G21">
        <v>287.63170810000003</v>
      </c>
      <c r="H21">
        <v>14.115443600000001</v>
      </c>
      <c r="I21" s="2">
        <f t="shared" si="0"/>
        <v>3.6724300000003041E-2</v>
      </c>
      <c r="J21" s="2">
        <f t="shared" si="1"/>
        <v>1.1515621523382071E-4</v>
      </c>
    </row>
    <row r="22" spans="1:10" x14ac:dyDescent="0.25">
      <c r="A22" t="s">
        <v>27</v>
      </c>
      <c r="B22">
        <v>69</v>
      </c>
      <c r="C22">
        <v>271</v>
      </c>
      <c r="D22">
        <v>242</v>
      </c>
      <c r="E22">
        <v>6.8180917000000001</v>
      </c>
      <c r="F22">
        <v>1.6715465</v>
      </c>
      <c r="G22">
        <v>4.2045440999999997</v>
      </c>
      <c r="H22">
        <v>0.91411419999999999</v>
      </c>
      <c r="I22" s="2">
        <f t="shared" si="0"/>
        <v>2.7886900000000381E-2</v>
      </c>
      <c r="J22" s="2">
        <f t="shared" si="1"/>
        <v>4.090132727314357E-3</v>
      </c>
    </row>
    <row r="23" spans="1:10" x14ac:dyDescent="0.25">
      <c r="A23" t="s">
        <v>37</v>
      </c>
      <c r="B23">
        <v>56</v>
      </c>
      <c r="C23">
        <v>272</v>
      </c>
      <c r="D23">
        <v>268</v>
      </c>
      <c r="E23">
        <v>6.6390155999999996</v>
      </c>
      <c r="F23">
        <v>1.5295418000000001</v>
      </c>
      <c r="G23">
        <v>4.0124658999999996</v>
      </c>
      <c r="H23">
        <v>1.0636711000000001</v>
      </c>
      <c r="I23" s="2">
        <f t="shared" si="0"/>
        <v>3.3336799999999833E-2</v>
      </c>
      <c r="J23" s="2">
        <f t="shared" si="1"/>
        <v>5.0213468394320138E-3</v>
      </c>
    </row>
    <row r="24" spans="1:10" x14ac:dyDescent="0.25">
      <c r="A24" t="s">
        <v>14</v>
      </c>
      <c r="B24">
        <v>42</v>
      </c>
      <c r="C24">
        <v>300</v>
      </c>
      <c r="D24">
        <v>300</v>
      </c>
      <c r="E24">
        <v>39.0409449</v>
      </c>
      <c r="F24">
        <v>4.0727403999999998</v>
      </c>
      <c r="G24">
        <v>32.7227806</v>
      </c>
      <c r="H24">
        <v>2.2156064999999998</v>
      </c>
      <c r="I24" s="2">
        <f t="shared" si="0"/>
        <v>2.9817399999998884E-2</v>
      </c>
      <c r="J24" s="2">
        <f t="shared" si="1"/>
        <v>7.6374688359550648E-4</v>
      </c>
    </row>
    <row r="25" spans="1:10" x14ac:dyDescent="0.25">
      <c r="A25" t="s">
        <v>34</v>
      </c>
      <c r="B25">
        <v>5</v>
      </c>
      <c r="C25">
        <v>310</v>
      </c>
      <c r="D25">
        <v>310</v>
      </c>
      <c r="E25">
        <v>73.563046700000001</v>
      </c>
      <c r="F25">
        <v>16.380807699999998</v>
      </c>
      <c r="G25">
        <v>33.101680899999998</v>
      </c>
      <c r="H25">
        <v>24.0497914</v>
      </c>
      <c r="I25" s="2">
        <f t="shared" si="0"/>
        <v>3.0766700000000924E-2</v>
      </c>
      <c r="J25" s="2">
        <f t="shared" si="1"/>
        <v>4.1823580425470503E-4</v>
      </c>
    </row>
    <row r="26" spans="1:10" x14ac:dyDescent="0.25">
      <c r="A26" t="s">
        <v>28</v>
      </c>
      <c r="B26">
        <v>797</v>
      </c>
      <c r="C26">
        <v>1160</v>
      </c>
      <c r="D26">
        <v>365</v>
      </c>
      <c r="E26">
        <v>102.55950129999999</v>
      </c>
      <c r="F26">
        <v>18.029305999999998</v>
      </c>
      <c r="G26">
        <v>68.702762000000007</v>
      </c>
      <c r="H26">
        <v>15.787670800000001</v>
      </c>
      <c r="I26" s="2">
        <f t="shared" si="0"/>
        <v>3.9762499999994816E-2</v>
      </c>
      <c r="J26" s="2">
        <f t="shared" si="1"/>
        <v>3.8770176820267764E-4</v>
      </c>
    </row>
    <row r="27" spans="1:10" x14ac:dyDescent="0.25">
      <c r="A27" t="s">
        <v>15</v>
      </c>
      <c r="B27">
        <v>93</v>
      </c>
      <c r="C27">
        <v>517</v>
      </c>
      <c r="D27">
        <v>384</v>
      </c>
      <c r="E27">
        <v>62.830393800000003</v>
      </c>
      <c r="F27">
        <v>3.9084485999999998</v>
      </c>
      <c r="G27">
        <v>56.959071299999998</v>
      </c>
      <c r="H27">
        <v>1.9285521999999999</v>
      </c>
      <c r="I27" s="2">
        <f t="shared" si="0"/>
        <v>3.4321700000006672E-2</v>
      </c>
      <c r="J27" s="2">
        <f t="shared" si="1"/>
        <v>5.4625950792634801E-4</v>
      </c>
    </row>
    <row r="28" spans="1:10" x14ac:dyDescent="0.25">
      <c r="A28" t="s">
        <v>38</v>
      </c>
      <c r="B28">
        <v>177</v>
      </c>
      <c r="C28">
        <v>757</v>
      </c>
      <c r="D28">
        <v>756</v>
      </c>
      <c r="E28">
        <v>40.110576700000003</v>
      </c>
      <c r="F28">
        <v>3.3079860000000001</v>
      </c>
      <c r="G28">
        <v>35.741088599999998</v>
      </c>
      <c r="H28">
        <v>1.0270033000000001</v>
      </c>
      <c r="I28" s="2">
        <f t="shared" si="0"/>
        <v>3.44988000000086E-2</v>
      </c>
      <c r="J28" s="2">
        <f t="shared" si="1"/>
        <v>8.6009234566823364E-4</v>
      </c>
    </row>
    <row r="29" spans="1:10" x14ac:dyDescent="0.25">
      <c r="A29" t="s">
        <v>18</v>
      </c>
      <c r="B29">
        <v>80</v>
      </c>
      <c r="C29">
        <v>80</v>
      </c>
      <c r="D29">
        <v>819</v>
      </c>
      <c r="E29">
        <v>115.8594914</v>
      </c>
      <c r="F29">
        <v>1.8819477</v>
      </c>
      <c r="G29">
        <v>113.6703244</v>
      </c>
      <c r="H29">
        <v>0.275109400000005</v>
      </c>
      <c r="I29" s="2">
        <f t="shared" si="0"/>
        <v>3.2109899999994695E-2</v>
      </c>
      <c r="J29" s="2">
        <f t="shared" si="1"/>
        <v>2.771451834631021E-4</v>
      </c>
    </row>
    <row r="30" spans="1:10" x14ac:dyDescent="0.25">
      <c r="A30" t="s">
        <v>30</v>
      </c>
      <c r="B30">
        <v>335</v>
      </c>
      <c r="C30">
        <v>1369</v>
      </c>
      <c r="D30">
        <v>1247</v>
      </c>
      <c r="E30">
        <v>129.3601946</v>
      </c>
      <c r="F30">
        <v>9.7591242999999999</v>
      </c>
      <c r="G30">
        <v>113.29074780000001</v>
      </c>
      <c r="H30">
        <v>6.2715123000000101</v>
      </c>
      <c r="I30" s="2">
        <f t="shared" si="0"/>
        <v>3.881020000000035E-2</v>
      </c>
      <c r="J30" s="2">
        <f t="shared" si="1"/>
        <v>3.0001655547911763E-4</v>
      </c>
    </row>
    <row r="31" spans="1:10" x14ac:dyDescent="0.25">
      <c r="A31" t="s">
        <v>0</v>
      </c>
      <c r="B31">
        <v>2626</v>
      </c>
      <c r="C31">
        <v>2574</v>
      </c>
      <c r="D31">
        <v>2403</v>
      </c>
      <c r="E31">
        <v>683.32479360000002</v>
      </c>
      <c r="F31">
        <v>115.7482545</v>
      </c>
      <c r="G31">
        <v>440.30012620000002</v>
      </c>
      <c r="H31">
        <v>127.23209850000001</v>
      </c>
      <c r="I31" s="2">
        <f t="shared" si="0"/>
        <v>4.4314399999962006E-2</v>
      </c>
      <c r="J31" s="2">
        <f t="shared" si="1"/>
        <v>6.4851151919276712E-5</v>
      </c>
    </row>
    <row r="32" spans="1:10" x14ac:dyDescent="0.25">
      <c r="A32" t="s">
        <v>39</v>
      </c>
      <c r="B32">
        <f>AVERAGE(B2:B31)</f>
        <v>220.26666666666668</v>
      </c>
      <c r="C32" s="3">
        <f t="shared" ref="C32:J32" si="2">AVERAGE(C2:C31)</f>
        <v>441.1</v>
      </c>
      <c r="D32" s="3">
        <f t="shared" si="2"/>
        <v>294.56666666666666</v>
      </c>
      <c r="E32" s="3">
        <f t="shared" si="2"/>
        <v>60.768304950000001</v>
      </c>
      <c r="F32" s="3">
        <f t="shared" si="2"/>
        <v>7.5260058733333324</v>
      </c>
      <c r="G32" s="3">
        <f t="shared" si="2"/>
        <v>46.004272346666667</v>
      </c>
      <c r="H32" s="3">
        <f t="shared" si="2"/>
        <v>7.2018808733333346</v>
      </c>
      <c r="I32" s="3">
        <f t="shared" si="2"/>
        <v>3.6145856666666289E-2</v>
      </c>
      <c r="J32" s="3">
        <f t="shared" si="2"/>
        <v>6.789493366538904E-3</v>
      </c>
    </row>
    <row r="36" spans="1:10" x14ac:dyDescent="0.25">
      <c r="A36" s="3" t="s">
        <v>24</v>
      </c>
      <c r="B36" s="3">
        <v>33</v>
      </c>
      <c r="C36" s="3">
        <v>21</v>
      </c>
      <c r="D36" s="3">
        <v>0</v>
      </c>
      <c r="E36" s="3">
        <v>4.7073536000000002</v>
      </c>
      <c r="F36" s="3">
        <v>1.6674248</v>
      </c>
      <c r="G36" s="3">
        <v>1.5887097999999999</v>
      </c>
      <c r="H36" s="3">
        <v>1.4175477999999999</v>
      </c>
      <c r="I36" s="3">
        <f>E36-SUM(F36:H36)</f>
        <v>3.3671199999999679E-2</v>
      </c>
      <c r="J36" s="3">
        <f>I36/E36</f>
        <v>7.1528937193075272E-3</v>
      </c>
    </row>
    <row r="37" spans="1:10" x14ac:dyDescent="0.25">
      <c r="A37" s="3" t="s">
        <v>33</v>
      </c>
      <c r="B37" s="3">
        <v>54</v>
      </c>
      <c r="C37" s="3">
        <v>162</v>
      </c>
      <c r="D37" s="3">
        <v>0</v>
      </c>
      <c r="E37" s="3">
        <v>1.9508127</v>
      </c>
      <c r="F37" s="3">
        <v>0.95412730000000001</v>
      </c>
      <c r="G37" s="3">
        <v>0.52144710000000005</v>
      </c>
      <c r="H37" s="3">
        <v>0.44142310000000001</v>
      </c>
      <c r="I37" s="3">
        <f t="shared" ref="I37:I65" si="3">E37-SUM(F37:H37)</f>
        <v>3.3815199999999823E-2</v>
      </c>
      <c r="J37" s="3">
        <f t="shared" ref="J37:J65" si="4">I37/E37</f>
        <v>1.7333903967305435E-2</v>
      </c>
    </row>
    <row r="38" spans="1:10" x14ac:dyDescent="0.25">
      <c r="A38" s="3" t="s">
        <v>35</v>
      </c>
      <c r="B38" s="3">
        <v>31</v>
      </c>
      <c r="C38" s="3">
        <v>1</v>
      </c>
      <c r="D38" s="3">
        <v>0</v>
      </c>
      <c r="E38" s="3">
        <v>1.5433967</v>
      </c>
      <c r="F38" s="3">
        <v>0.73303169999999995</v>
      </c>
      <c r="G38" s="3">
        <v>0.44199660000000002</v>
      </c>
      <c r="H38" s="3">
        <v>0.33547189999999999</v>
      </c>
      <c r="I38" s="3">
        <f t="shared" si="3"/>
        <v>3.2896500000000106E-2</v>
      </c>
      <c r="J38" s="3">
        <f t="shared" si="4"/>
        <v>2.1314351650486299E-2</v>
      </c>
    </row>
    <row r="39" spans="1:10" x14ac:dyDescent="0.25">
      <c r="A39" s="3" t="s">
        <v>29</v>
      </c>
      <c r="B39" s="3">
        <v>79</v>
      </c>
      <c r="C39" s="3">
        <v>54</v>
      </c>
      <c r="D39" s="3">
        <v>11</v>
      </c>
      <c r="E39" s="3">
        <v>7.0664591999999997</v>
      </c>
      <c r="F39" s="3">
        <v>2.7429003999999999</v>
      </c>
      <c r="G39" s="3">
        <v>2.3819359000000002</v>
      </c>
      <c r="H39" s="3">
        <v>1.9063496</v>
      </c>
      <c r="I39" s="3">
        <f t="shared" si="3"/>
        <v>3.5273299999999175E-2</v>
      </c>
      <c r="J39" s="3">
        <f t="shared" si="4"/>
        <v>4.9916512643275682E-3</v>
      </c>
    </row>
    <row r="40" spans="1:10" x14ac:dyDescent="0.25">
      <c r="A40" s="3" t="s">
        <v>26</v>
      </c>
      <c r="B40" s="3">
        <v>73</v>
      </c>
      <c r="C40" s="3">
        <v>29</v>
      </c>
      <c r="D40" s="3">
        <v>26</v>
      </c>
      <c r="E40" s="3">
        <v>8.8841377999999995</v>
      </c>
      <c r="F40" s="3">
        <v>3.4835588999999998</v>
      </c>
      <c r="G40" s="3">
        <v>2.9706307000000001</v>
      </c>
      <c r="H40" s="3">
        <v>2.3958697999999998</v>
      </c>
      <c r="I40" s="3">
        <f t="shared" si="3"/>
        <v>3.4078400000000286E-2</v>
      </c>
      <c r="J40" s="3">
        <f t="shared" si="4"/>
        <v>3.8358702630659656E-3</v>
      </c>
    </row>
    <row r="41" spans="1:10" x14ac:dyDescent="0.25">
      <c r="A41" s="3" t="s">
        <v>22</v>
      </c>
      <c r="B41" s="3">
        <v>36</v>
      </c>
      <c r="C41" s="3">
        <v>41</v>
      </c>
      <c r="D41" s="3">
        <v>27</v>
      </c>
      <c r="E41" s="3">
        <v>2.3089377</v>
      </c>
      <c r="F41" s="3">
        <v>0.87501839999999997</v>
      </c>
      <c r="G41" s="3">
        <v>0.77758590000000005</v>
      </c>
      <c r="H41" s="3">
        <v>0.6272105</v>
      </c>
      <c r="I41" s="3">
        <f t="shared" si="3"/>
        <v>2.9122899999999952E-2</v>
      </c>
      <c r="J41" s="3">
        <f t="shared" si="4"/>
        <v>1.2613116412798817E-2</v>
      </c>
    </row>
    <row r="42" spans="1:10" x14ac:dyDescent="0.25">
      <c r="A42" s="3" t="s">
        <v>10</v>
      </c>
      <c r="B42" s="3">
        <v>125</v>
      </c>
      <c r="C42" s="3">
        <v>92</v>
      </c>
      <c r="D42" s="3">
        <v>30</v>
      </c>
      <c r="E42" s="3">
        <v>3.0061251000000002</v>
      </c>
      <c r="F42" s="3">
        <v>1.3937771999999999</v>
      </c>
      <c r="G42" s="3">
        <v>1.3076729</v>
      </c>
      <c r="H42" s="3">
        <v>0.27063280000000001</v>
      </c>
      <c r="I42" s="3">
        <f t="shared" si="3"/>
        <v>3.4042200000000467E-2</v>
      </c>
      <c r="J42" s="3">
        <f t="shared" si="4"/>
        <v>1.132427921911848E-2</v>
      </c>
    </row>
    <row r="43" spans="1:10" x14ac:dyDescent="0.25">
      <c r="A43" s="3" t="s">
        <v>12</v>
      </c>
      <c r="B43" s="3">
        <v>3</v>
      </c>
      <c r="C43" s="3">
        <v>39</v>
      </c>
      <c r="D43" s="3">
        <v>39</v>
      </c>
      <c r="E43" s="3">
        <v>4.2964501000000004</v>
      </c>
      <c r="F43" s="3">
        <v>1.2887215000000001</v>
      </c>
      <c r="G43" s="3">
        <v>1.6684095999999999</v>
      </c>
      <c r="H43" s="3">
        <v>1.3048226000000001</v>
      </c>
      <c r="I43" s="3">
        <f t="shared" si="3"/>
        <v>3.4496400000000982E-2</v>
      </c>
      <c r="J43" s="3">
        <f t="shared" si="4"/>
        <v>8.0290470497960589E-3</v>
      </c>
    </row>
    <row r="44" spans="1:10" x14ac:dyDescent="0.25">
      <c r="A44" s="1" t="s">
        <v>13</v>
      </c>
      <c r="B44" s="3">
        <v>42</v>
      </c>
      <c r="C44" s="3">
        <v>81</v>
      </c>
      <c r="D44" s="3">
        <v>81</v>
      </c>
      <c r="E44" s="3">
        <v>4.7748379999999999</v>
      </c>
      <c r="F44" s="3">
        <v>1.1899807</v>
      </c>
      <c r="G44" s="3">
        <v>2.7379739000000001</v>
      </c>
      <c r="H44" s="3">
        <v>0.81204310000000002</v>
      </c>
      <c r="I44" s="3">
        <f t="shared" si="3"/>
        <v>3.4840299999999935E-2</v>
      </c>
      <c r="J44" s="3">
        <f t="shared" si="4"/>
        <v>7.2966454568720316E-3</v>
      </c>
    </row>
    <row r="45" spans="1:10" x14ac:dyDescent="0.25">
      <c r="A45" s="3" t="s">
        <v>36</v>
      </c>
      <c r="B45" s="3">
        <v>100</v>
      </c>
      <c r="C45" s="3">
        <v>129</v>
      </c>
      <c r="D45" s="3">
        <v>90</v>
      </c>
      <c r="E45" s="3">
        <v>2.8299444</v>
      </c>
      <c r="F45" s="3">
        <v>1.2452346999999999</v>
      </c>
      <c r="G45" s="3">
        <v>1.0182749</v>
      </c>
      <c r="H45" s="3">
        <v>0.53394129999999995</v>
      </c>
      <c r="I45" s="3">
        <f t="shared" si="3"/>
        <v>3.2493500000000175E-2</v>
      </c>
      <c r="J45" s="3">
        <f t="shared" si="4"/>
        <v>1.1482027703441868E-2</v>
      </c>
    </row>
    <row r="46" spans="1:10" x14ac:dyDescent="0.25">
      <c r="A46" s="3" t="s">
        <v>19</v>
      </c>
      <c r="B46" s="3">
        <v>227</v>
      </c>
      <c r="C46" s="3">
        <v>661</v>
      </c>
      <c r="D46" s="3">
        <v>96</v>
      </c>
      <c r="E46" s="3">
        <v>154.44598640000001</v>
      </c>
      <c r="F46" s="3">
        <v>3.0565014000000001</v>
      </c>
      <c r="G46" s="3">
        <v>149.8511389</v>
      </c>
      <c r="H46" s="3">
        <v>1.5053441999999999</v>
      </c>
      <c r="I46" s="3">
        <f t="shared" si="3"/>
        <v>3.3001900000016349E-2</v>
      </c>
      <c r="J46" s="3">
        <f t="shared" si="4"/>
        <v>2.1367923355770899E-4</v>
      </c>
    </row>
    <row r="47" spans="1:10" x14ac:dyDescent="0.25">
      <c r="A47" s="3" t="s">
        <v>17</v>
      </c>
      <c r="B47" s="3">
        <v>57</v>
      </c>
      <c r="C47" s="3">
        <v>60</v>
      </c>
      <c r="D47" s="3">
        <v>120</v>
      </c>
      <c r="E47" s="3">
        <v>3.2445154999999999</v>
      </c>
      <c r="F47" s="3">
        <v>0.91607419999999995</v>
      </c>
      <c r="G47" s="3">
        <v>2.1463855000000001</v>
      </c>
      <c r="H47" s="3">
        <v>0.1486991</v>
      </c>
      <c r="I47" s="3">
        <f t="shared" si="3"/>
        <v>3.3356700000000128E-2</v>
      </c>
      <c r="J47" s="3">
        <f t="shared" si="4"/>
        <v>1.0280949497698541E-2</v>
      </c>
    </row>
    <row r="48" spans="1:10" x14ac:dyDescent="0.25">
      <c r="A48" s="3" t="s">
        <v>21</v>
      </c>
      <c r="B48" s="3">
        <v>61</v>
      </c>
      <c r="C48" s="3">
        <v>143</v>
      </c>
      <c r="D48" s="3">
        <v>123</v>
      </c>
      <c r="E48" s="3">
        <v>2.6725235000000001</v>
      </c>
      <c r="F48" s="3">
        <v>1.0256004000000001</v>
      </c>
      <c r="G48" s="3">
        <v>1.1056429999999999</v>
      </c>
      <c r="H48" s="3">
        <v>0.51130549999999997</v>
      </c>
      <c r="I48" s="3">
        <f t="shared" si="3"/>
        <v>2.9974600000000517E-2</v>
      </c>
      <c r="J48" s="3">
        <f t="shared" si="4"/>
        <v>1.1215841507100132E-2</v>
      </c>
    </row>
    <row r="49" spans="1:10" x14ac:dyDescent="0.25">
      <c r="A49" s="3" t="s">
        <v>32</v>
      </c>
      <c r="B49" s="3">
        <v>68</v>
      </c>
      <c r="C49" s="3">
        <v>204</v>
      </c>
      <c r="D49" s="3">
        <v>124</v>
      </c>
      <c r="E49" s="3">
        <v>7.3655283000000003</v>
      </c>
      <c r="F49" s="3">
        <v>1.8508732000000001</v>
      </c>
      <c r="G49" s="3">
        <v>4.3684117000000002</v>
      </c>
      <c r="H49" s="3">
        <v>1.1010610000000001</v>
      </c>
      <c r="I49" s="3">
        <f t="shared" si="3"/>
        <v>4.5182400000000733E-2</v>
      </c>
      <c r="J49" s="3">
        <f t="shared" si="4"/>
        <v>6.1343053966679802E-3</v>
      </c>
    </row>
    <row r="50" spans="1:10" x14ac:dyDescent="0.25">
      <c r="A50" s="3" t="s">
        <v>16</v>
      </c>
      <c r="B50" s="3">
        <v>71</v>
      </c>
      <c r="C50" s="3">
        <v>130</v>
      </c>
      <c r="D50" s="3">
        <v>127</v>
      </c>
      <c r="E50" s="3">
        <v>3.1476997999999998</v>
      </c>
      <c r="F50" s="3">
        <v>1.2243204000000001</v>
      </c>
      <c r="G50" s="3">
        <v>1.5608687000000001</v>
      </c>
      <c r="H50" s="3">
        <v>0.27867710000000001</v>
      </c>
      <c r="I50" s="3">
        <f t="shared" si="3"/>
        <v>8.3833599999999731E-2</v>
      </c>
      <c r="J50" s="3">
        <f t="shared" si="4"/>
        <v>2.6633289489677425E-2</v>
      </c>
    </row>
    <row r="51" spans="1:10" x14ac:dyDescent="0.25">
      <c r="A51" s="3" t="s">
        <v>25</v>
      </c>
      <c r="B51" s="3">
        <v>72</v>
      </c>
      <c r="C51" s="3">
        <v>148</v>
      </c>
      <c r="D51" s="3">
        <v>142</v>
      </c>
      <c r="E51" s="3">
        <v>17.1513861</v>
      </c>
      <c r="F51" s="3">
        <v>4.6878757999999996</v>
      </c>
      <c r="G51" s="3">
        <v>7.6324797999999996</v>
      </c>
      <c r="H51" s="3">
        <v>4.7974604999999997</v>
      </c>
      <c r="I51" s="3">
        <f t="shared" si="3"/>
        <v>3.3570000000000988E-2</v>
      </c>
      <c r="J51" s="3">
        <f t="shared" si="4"/>
        <v>1.9572762110463475E-3</v>
      </c>
    </row>
    <row r="52" spans="1:10" x14ac:dyDescent="0.25">
      <c r="A52" s="3" t="s">
        <v>11</v>
      </c>
      <c r="B52" s="3">
        <v>22</v>
      </c>
      <c r="C52" s="3">
        <v>146</v>
      </c>
      <c r="D52" s="3">
        <v>144</v>
      </c>
      <c r="E52" s="3">
        <v>6.6579234999999999</v>
      </c>
      <c r="F52" s="3">
        <v>1.8132531000000001</v>
      </c>
      <c r="G52" s="3">
        <v>3.2632656999999998</v>
      </c>
      <c r="H52" s="3">
        <v>1.5443268000000001</v>
      </c>
      <c r="I52" s="3">
        <f t="shared" si="3"/>
        <v>3.7077899999999886E-2</v>
      </c>
      <c r="J52" s="3">
        <f t="shared" si="4"/>
        <v>5.5689885893101488E-3</v>
      </c>
    </row>
    <row r="53" spans="1:10" x14ac:dyDescent="0.25">
      <c r="A53" s="3" t="s">
        <v>31</v>
      </c>
      <c r="B53" s="3">
        <v>2</v>
      </c>
      <c r="C53" s="3">
        <v>156</v>
      </c>
      <c r="D53" s="3">
        <v>156</v>
      </c>
      <c r="E53" s="3">
        <v>6.1455530999999999</v>
      </c>
      <c r="F53" s="3">
        <v>1.1193677</v>
      </c>
      <c r="G53" s="3">
        <v>3.9931473</v>
      </c>
      <c r="H53" s="3">
        <v>0.99276710000000001</v>
      </c>
      <c r="I53" s="3">
        <f t="shared" si="3"/>
        <v>4.0270999999999724E-2</v>
      </c>
      <c r="J53" s="3">
        <f t="shared" si="4"/>
        <v>6.552868284548664E-3</v>
      </c>
    </row>
    <row r="54" spans="1:10" x14ac:dyDescent="0.25">
      <c r="A54" s="3" t="s">
        <v>20</v>
      </c>
      <c r="B54" s="3">
        <v>106</v>
      </c>
      <c r="C54" s="3">
        <v>168</v>
      </c>
      <c r="D54" s="3">
        <v>168</v>
      </c>
      <c r="E54" s="3">
        <v>1.8349907999999999</v>
      </c>
      <c r="F54" s="3">
        <v>1.098171</v>
      </c>
      <c r="G54" s="3">
        <v>0.45489259999999998</v>
      </c>
      <c r="H54" s="3">
        <v>0.25089909999999999</v>
      </c>
      <c r="I54" s="3">
        <f t="shared" si="3"/>
        <v>3.1028099999999892E-2</v>
      </c>
      <c r="J54" s="3">
        <f t="shared" si="4"/>
        <v>1.6909131097550947E-2</v>
      </c>
    </row>
    <row r="55" spans="1:10" x14ac:dyDescent="0.25">
      <c r="A55" s="3" t="s">
        <v>27</v>
      </c>
      <c r="B55" s="3">
        <v>69</v>
      </c>
      <c r="C55" s="3">
        <v>271</v>
      </c>
      <c r="D55" s="3">
        <v>242</v>
      </c>
      <c r="E55" s="3">
        <v>6.8180917000000001</v>
      </c>
      <c r="F55" s="3">
        <v>1.6715465</v>
      </c>
      <c r="G55" s="3">
        <v>4.2045440999999997</v>
      </c>
      <c r="H55" s="3">
        <v>0.91411419999999999</v>
      </c>
      <c r="I55" s="3">
        <f>E55-SUM(F55:H55)</f>
        <v>2.7886900000000381E-2</v>
      </c>
      <c r="J55" s="3">
        <f>I55/E55</f>
        <v>4.090132727314357E-3</v>
      </c>
    </row>
    <row r="56" spans="1:10" x14ac:dyDescent="0.25">
      <c r="A56" s="3" t="s">
        <v>37</v>
      </c>
      <c r="B56" s="3">
        <v>56</v>
      </c>
      <c r="C56" s="3">
        <v>272</v>
      </c>
      <c r="D56" s="3">
        <v>268</v>
      </c>
      <c r="E56" s="3">
        <v>6.6390155999999996</v>
      </c>
      <c r="F56" s="3">
        <v>1.5295418000000001</v>
      </c>
      <c r="G56" s="3">
        <v>4.0124658999999996</v>
      </c>
      <c r="H56" s="3">
        <v>1.0636711000000001</v>
      </c>
      <c r="I56" s="3">
        <f>E56-SUM(F56:H56)</f>
        <v>3.3336799999999833E-2</v>
      </c>
      <c r="J56" s="3">
        <f>I56/E56</f>
        <v>5.0213468394320138E-3</v>
      </c>
    </row>
    <row r="57" spans="1:10" x14ac:dyDescent="0.25">
      <c r="A57" s="3" t="s">
        <v>14</v>
      </c>
      <c r="B57" s="3">
        <v>42</v>
      </c>
      <c r="C57" s="3">
        <v>300</v>
      </c>
      <c r="D57" s="3">
        <v>300</v>
      </c>
      <c r="E57" s="3">
        <v>39.0409449</v>
      </c>
      <c r="F57" s="3">
        <v>4.0727403999999998</v>
      </c>
      <c r="G57" s="3">
        <v>32.7227806</v>
      </c>
      <c r="H57" s="3">
        <v>2.2156064999999998</v>
      </c>
      <c r="I57" s="3">
        <f>E57-SUM(F57:H57)</f>
        <v>2.9817399999998884E-2</v>
      </c>
      <c r="J57" s="3">
        <f>I57/E57</f>
        <v>7.6374688359550648E-4</v>
      </c>
    </row>
    <row r="58" spans="1:10" x14ac:dyDescent="0.25">
      <c r="A58" s="3" t="s">
        <v>34</v>
      </c>
      <c r="B58" s="3">
        <v>5</v>
      </c>
      <c r="C58" s="3">
        <v>310</v>
      </c>
      <c r="D58" s="3">
        <v>310</v>
      </c>
      <c r="E58" s="3">
        <v>73.563046700000001</v>
      </c>
      <c r="F58" s="3">
        <v>16.380807699999998</v>
      </c>
      <c r="G58" s="3">
        <v>33.101680899999998</v>
      </c>
      <c r="H58" s="3">
        <v>24.0497914</v>
      </c>
      <c r="I58" s="3">
        <f>E58-SUM(F58:H58)</f>
        <v>3.0766700000000924E-2</v>
      </c>
      <c r="J58" s="3">
        <f>I58/E58</f>
        <v>4.1823580425470503E-4</v>
      </c>
    </row>
    <row r="59" spans="1:10" x14ac:dyDescent="0.25">
      <c r="A59" s="3" t="s">
        <v>28</v>
      </c>
      <c r="B59" s="3">
        <v>797</v>
      </c>
      <c r="C59" s="3">
        <v>1160</v>
      </c>
      <c r="D59" s="3">
        <v>365</v>
      </c>
      <c r="E59" s="3">
        <v>102.55950129999999</v>
      </c>
      <c r="F59" s="3">
        <v>18.029305999999998</v>
      </c>
      <c r="G59" s="3">
        <v>68.702762000000007</v>
      </c>
      <c r="H59" s="3">
        <v>15.787670800000001</v>
      </c>
      <c r="I59" s="3">
        <f>E59-SUM(F59:H59)</f>
        <v>3.9762499999994816E-2</v>
      </c>
      <c r="J59" s="3">
        <f>I59/E59</f>
        <v>3.8770176820267764E-4</v>
      </c>
    </row>
    <row r="60" spans="1:10" x14ac:dyDescent="0.25">
      <c r="A60" s="3" t="s">
        <v>15</v>
      </c>
      <c r="B60" s="3">
        <v>93</v>
      </c>
      <c r="C60" s="3">
        <v>517</v>
      </c>
      <c r="D60" s="3">
        <v>384</v>
      </c>
      <c r="E60" s="3">
        <v>62.830393800000003</v>
      </c>
      <c r="F60" s="3">
        <v>3.9084485999999998</v>
      </c>
      <c r="G60" s="3">
        <v>56.959071299999998</v>
      </c>
      <c r="H60" s="3">
        <v>1.9285521999999999</v>
      </c>
      <c r="I60" s="3">
        <f>E60-SUM(F60:H60)</f>
        <v>3.4321700000006672E-2</v>
      </c>
      <c r="J60" s="3">
        <f>I60/E60</f>
        <v>5.4625950792634801E-4</v>
      </c>
    </row>
    <row r="61" spans="1:10" x14ac:dyDescent="0.25">
      <c r="A61" s="3" t="s">
        <v>38</v>
      </c>
      <c r="B61" s="3">
        <v>177</v>
      </c>
      <c r="C61" s="3">
        <v>757</v>
      </c>
      <c r="D61" s="3">
        <v>756</v>
      </c>
      <c r="E61" s="3">
        <v>40.110576700000003</v>
      </c>
      <c r="F61" s="3">
        <v>3.3079860000000001</v>
      </c>
      <c r="G61" s="3">
        <v>35.741088599999998</v>
      </c>
      <c r="H61" s="3">
        <v>1.0270033000000001</v>
      </c>
      <c r="I61" s="3">
        <f>E61-SUM(F61:H61)</f>
        <v>3.44988000000086E-2</v>
      </c>
      <c r="J61" s="3">
        <f>I61/E61</f>
        <v>8.6009234566823364E-4</v>
      </c>
    </row>
    <row r="62" spans="1:10" x14ac:dyDescent="0.25">
      <c r="A62" s="3" t="s">
        <v>18</v>
      </c>
      <c r="B62" s="3">
        <v>80</v>
      </c>
      <c r="C62" s="3">
        <v>80</v>
      </c>
      <c r="D62" s="3">
        <v>819</v>
      </c>
      <c r="E62" s="3">
        <v>115.8594914</v>
      </c>
      <c r="F62" s="3">
        <v>1.8819477</v>
      </c>
      <c r="G62" s="3">
        <v>113.6703244</v>
      </c>
      <c r="H62" s="3">
        <v>0.275109400000005</v>
      </c>
      <c r="I62" s="3">
        <f>E62-SUM(F62:H62)</f>
        <v>3.2109899999994695E-2</v>
      </c>
      <c r="J62" s="3">
        <f>I62/E62</f>
        <v>2.771451834631021E-4</v>
      </c>
    </row>
    <row r="63" spans="1:10" x14ac:dyDescent="0.25">
      <c r="A63" s="3" t="s">
        <v>30</v>
      </c>
      <c r="B63" s="3">
        <v>335</v>
      </c>
      <c r="C63" s="3">
        <v>1369</v>
      </c>
      <c r="D63" s="3">
        <v>1247</v>
      </c>
      <c r="E63" s="3">
        <v>129.3601946</v>
      </c>
      <c r="F63" s="3">
        <v>9.7591242999999999</v>
      </c>
      <c r="G63" s="3">
        <v>113.29074780000001</v>
      </c>
      <c r="H63" s="3">
        <v>6.2715123000000101</v>
      </c>
      <c r="I63" s="3">
        <f>E63-SUM(F63:H63)</f>
        <v>3.881020000000035E-2</v>
      </c>
      <c r="J63" s="3">
        <f>I63/E63</f>
        <v>3.0001655547911763E-4</v>
      </c>
    </row>
    <row r="65" spans="1:10" x14ac:dyDescent="0.25">
      <c r="A65" s="3"/>
      <c r="B65" s="3"/>
      <c r="C65" s="3"/>
      <c r="D65" s="3"/>
      <c r="E65" s="3">
        <f>AVERAGE(E36:E63)</f>
        <v>29.314850678571435</v>
      </c>
      <c r="F65" s="3"/>
      <c r="G65" s="3"/>
      <c r="H65" s="3"/>
      <c r="I65" s="3"/>
      <c r="J65" s="3"/>
    </row>
    <row r="68" spans="1:10" x14ac:dyDescent="0.25">
      <c r="A68" s="3">
        <v>1.5433967</v>
      </c>
    </row>
    <row r="69" spans="1:10" x14ac:dyDescent="0.25">
      <c r="A69" s="3">
        <v>1.8349907999999999</v>
      </c>
    </row>
    <row r="70" spans="1:10" x14ac:dyDescent="0.25">
      <c r="A70" s="3">
        <v>1.9508127</v>
      </c>
    </row>
    <row r="71" spans="1:10" x14ac:dyDescent="0.25">
      <c r="A71" s="3">
        <v>2.3089377</v>
      </c>
    </row>
    <row r="72" spans="1:10" x14ac:dyDescent="0.25">
      <c r="A72" s="3">
        <v>2.6725235000000001</v>
      </c>
    </row>
    <row r="73" spans="1:10" x14ac:dyDescent="0.25">
      <c r="A73" s="3">
        <v>2.8299444</v>
      </c>
    </row>
    <row r="74" spans="1:10" x14ac:dyDescent="0.25">
      <c r="A74" s="3">
        <v>3.0061251000000002</v>
      </c>
    </row>
    <row r="75" spans="1:10" x14ac:dyDescent="0.25">
      <c r="A75" s="3">
        <v>3.1476997999999998</v>
      </c>
    </row>
    <row r="76" spans="1:10" x14ac:dyDescent="0.25">
      <c r="A76" s="3">
        <v>3.2445154999999999</v>
      </c>
    </row>
    <row r="77" spans="1:10" x14ac:dyDescent="0.25">
      <c r="A77" s="3">
        <v>4.2964501000000004</v>
      </c>
    </row>
    <row r="78" spans="1:10" x14ac:dyDescent="0.25">
      <c r="A78" s="3">
        <v>4.7073536000000002</v>
      </c>
    </row>
    <row r="79" spans="1:10" x14ac:dyDescent="0.25">
      <c r="A79" s="3">
        <v>4.7748379999999999</v>
      </c>
    </row>
    <row r="80" spans="1:10" x14ac:dyDescent="0.25">
      <c r="A80" s="3">
        <v>6.1455530999999999</v>
      </c>
    </row>
    <row r="81" spans="1:1" x14ac:dyDescent="0.25">
      <c r="A81" s="3">
        <v>6.6390155999999996</v>
      </c>
    </row>
    <row r="82" spans="1:1" x14ac:dyDescent="0.25">
      <c r="A82" s="3">
        <v>6.6579234999999999</v>
      </c>
    </row>
    <row r="83" spans="1:1" x14ac:dyDescent="0.25">
      <c r="A83" s="3">
        <v>6.8180917000000001</v>
      </c>
    </row>
    <row r="84" spans="1:1" x14ac:dyDescent="0.25">
      <c r="A84" s="3">
        <v>7.0664591999999997</v>
      </c>
    </row>
    <row r="85" spans="1:1" x14ac:dyDescent="0.25">
      <c r="A85" s="3">
        <v>7.3655283000000003</v>
      </c>
    </row>
    <row r="86" spans="1:1" x14ac:dyDescent="0.25">
      <c r="A86" s="3">
        <v>8.8841377999999995</v>
      </c>
    </row>
    <row r="87" spans="1:1" x14ac:dyDescent="0.25">
      <c r="A87" s="3">
        <v>17.1513861</v>
      </c>
    </row>
    <row r="88" spans="1:1" x14ac:dyDescent="0.25">
      <c r="A88" s="3">
        <v>39.0409449</v>
      </c>
    </row>
    <row r="89" spans="1:1" x14ac:dyDescent="0.25">
      <c r="A89" s="3">
        <v>40.110576700000003</v>
      </c>
    </row>
    <row r="90" spans="1:1" x14ac:dyDescent="0.25">
      <c r="A90" s="3">
        <v>62.830393800000003</v>
      </c>
    </row>
    <row r="91" spans="1:1" x14ac:dyDescent="0.25">
      <c r="A91" s="3">
        <v>73.563046700000001</v>
      </c>
    </row>
    <row r="92" spans="1:1" x14ac:dyDescent="0.25">
      <c r="A92" s="3">
        <v>102.55950129999999</v>
      </c>
    </row>
    <row r="93" spans="1:1" x14ac:dyDescent="0.25">
      <c r="A93" s="3">
        <v>115.8594914</v>
      </c>
    </row>
    <row r="94" spans="1:1" x14ac:dyDescent="0.25">
      <c r="A94" s="3">
        <v>129.3601946</v>
      </c>
    </row>
    <row r="95" spans="1:1" x14ac:dyDescent="0.25">
      <c r="A95" s="3">
        <v>154.44598640000001</v>
      </c>
    </row>
    <row r="96" spans="1:1" x14ac:dyDescent="0.25">
      <c r="A96" s="3">
        <v>318.9085359</v>
      </c>
    </row>
    <row r="97" spans="1:1" x14ac:dyDescent="0.25">
      <c r="A97" s="3">
        <v>683.32479360000002</v>
      </c>
    </row>
  </sheetData>
  <sortState ref="A68:A97">
    <sortCondition ref="A6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Gochev</dc:creator>
  <cp:lastModifiedBy>Dimitar Gochev</cp:lastModifiedBy>
  <dcterms:created xsi:type="dcterms:W3CDTF">2012-11-14T05:27:22Z</dcterms:created>
  <dcterms:modified xsi:type="dcterms:W3CDTF">2012-11-14T06:56:12Z</dcterms:modified>
</cp:coreProperties>
</file>