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1305" yWindow="2175" windowWidth="20730" windowHeight="11760" tabRatio="500"/>
  </bookViews>
  <sheets>
    <sheet name="Sheet1" sheetId="1" r:id="rId1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8" i="1" l="1"/>
  <c r="J21" i="1"/>
  <c r="J23" i="1"/>
  <c r="J25" i="1"/>
  <c r="I18" i="1"/>
  <c r="I21" i="1"/>
  <c r="I23" i="1"/>
  <c r="I25" i="1"/>
  <c r="I29" i="1" s="1"/>
  <c r="G18" i="1"/>
  <c r="G21" i="1"/>
  <c r="G23" i="1"/>
  <c r="G25" i="1"/>
  <c r="F18" i="1"/>
  <c r="F21" i="1"/>
  <c r="F23" i="1"/>
  <c r="F25" i="1"/>
  <c r="E18" i="1"/>
  <c r="E21" i="1"/>
  <c r="E23" i="1"/>
  <c r="E25" i="1"/>
  <c r="D18" i="1"/>
  <c r="D21" i="1"/>
  <c r="D23" i="1"/>
  <c r="D25" i="1"/>
  <c r="C18" i="1"/>
  <c r="C21" i="1"/>
  <c r="C23" i="1"/>
  <c r="C25" i="1"/>
  <c r="C29" i="1" s="1"/>
  <c r="D28" i="1" l="1"/>
  <c r="E28" i="1"/>
  <c r="F28" i="1"/>
  <c r="G28" i="1"/>
  <c r="J28" i="1"/>
</calcChain>
</file>

<file path=xl/sharedStrings.xml><?xml version="1.0" encoding="utf-8"?>
<sst xmlns="http://schemas.openxmlformats.org/spreadsheetml/2006/main" count="29" uniqueCount="29">
  <si>
    <t>Selected Financial Information</t>
  </si>
  <si>
    <t>(Dollars in millions, except per share amounts)</t>
  </si>
  <si>
    <t>Quarter Ended</t>
  </si>
  <si>
    <t>Nine Months Ended September 30,</t>
  </si>
  <si>
    <t>Income Statement:</t>
  </si>
  <si>
    <t>09/00</t>
  </si>
  <si>
    <t>06/00</t>
  </si>
  <si>
    <t>03/00</t>
  </si>
  <si>
    <t>12/99</t>
  </si>
  <si>
    <t>09/99</t>
  </si>
  <si>
    <t>2000</t>
  </si>
  <si>
    <t>1999</t>
  </si>
  <si>
    <t>Net interest income</t>
  </si>
  <si>
    <t xml:space="preserve"> </t>
  </si>
  <si>
    <t>Guaranty fees</t>
  </si>
  <si>
    <t>Fee and other income (expense)</t>
  </si>
  <si>
    <t>Provision for losses</t>
  </si>
  <si>
    <t>Foreclosed property expenses</t>
  </si>
  <si>
    <t>Administrative expenses</t>
  </si>
  <si>
    <t>Income before taxes and extraordinary items</t>
  </si>
  <si>
    <t>Federal income taxes</t>
  </si>
  <si>
    <t>Extraordinary gain(loss) - early extinguishment of debt</t>
  </si>
  <si>
    <t>Net income</t>
  </si>
  <si>
    <t>Preferred stock dividends</t>
  </si>
  <si>
    <t>Net income available to common stockholders</t>
  </si>
  <si>
    <t>Diluted net earnings</t>
  </si>
  <si>
    <t>Diluted average shares (in millions)</t>
  </si>
  <si>
    <t>% Change in earnings per share</t>
  </si>
  <si>
    <t>Average earnings per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</si>
</sst>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_);\(#,##0.0\)"/>
    <numFmt numFmtId="165" formatCode="@*."/>
    <numFmt numFmtId="166" formatCode="_(* #,##0.0,,_);_(* \(#,##0.0,,\);_(* &quot;-&quot;??_);_(@_)"/>
    <numFmt numFmtId="167" formatCode=".00_);[Red]\(.00\)"/>
  </numFmts>
  <fonts count="17" x14ac:knownFonts="1">
    <font>
      <sz val="12"/>
      <color theme="1"/>
      <name val="Calibri"/>
      <family val="2"/>
      <scheme val="minor"/>
    </font>
    <font>
      <sz val="10"/>
      <name val="MS Sans Serif"/>
    </font>
    <font>
      <b/>
      <sz val="16"/>
      <name val="Arial"/>
      <family val="2"/>
    </font>
    <font>
      <sz val="14"/>
      <name val="Arial"/>
      <family val="2"/>
    </font>
    <font>
      <sz val="10"/>
      <name val="Arial"/>
    </font>
    <font>
      <b/>
      <sz val="14"/>
      <name val="Arial"/>
      <family val="2"/>
    </font>
    <font>
      <sz val="11"/>
      <name val="Arial"/>
    </font>
    <font>
      <b/>
      <sz val="11"/>
      <name val="Arial"/>
      <family val="2"/>
    </font>
    <font>
      <b/>
      <sz val="10"/>
      <name val="Arial"/>
    </font>
    <font>
      <b/>
      <sz val="10"/>
      <name val="MS Sans Serif"/>
    </font>
    <font>
      <b/>
      <sz val="13"/>
      <name val="Arial"/>
      <family val="2"/>
    </font>
    <font>
      <sz val="10"/>
      <color indexed="8"/>
      <name val="Arial"/>
    </font>
    <font>
      <sz val="10"/>
      <color indexed="8"/>
      <name val="MS Sans Serif"/>
    </font>
    <font>
      <b/>
      <sz val="10"/>
      <color indexed="8"/>
      <name val="MS Sans Serif"/>
    </font>
    <font>
      <sz val="11"/>
      <color indexed="8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double">
        <color auto="1"/>
      </bottom>
      <diagonal/>
    </border>
  </borders>
  <cellStyleXfs count="35">
    <xf numFmtId="0" fontId="0" fillId="0" borderId="0"/>
    <xf numFmtId="0" fontId="1" fillId="0" borderId="0"/>
    <xf numFmtId="0" fontId="1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44">
    <xf numFmtId="0" fontId="0" fillId="0" borderId="0" xfId="0"/>
    <xf numFmtId="166" fontId="11" fillId="0" borderId="0" xfId="1" applyNumberFormat="1" applyFont="1" applyFill="1" applyBorder="1" applyAlignment="1">
      <alignment horizontal="right"/>
    </xf>
    <xf numFmtId="165" fontId="14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/>
    <xf numFmtId="0" fontId="13" fillId="0" borderId="0" xfId="1" applyFont="1" applyFill="1" applyBorder="1" applyAlignment="1">
      <alignment horizontal="right"/>
    </xf>
    <xf numFmtId="167" fontId="11" fillId="0" borderId="0" xfId="1" quotePrefix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center"/>
    </xf>
    <xf numFmtId="0" fontId="13" fillId="0" borderId="0" xfId="1" applyFont="1" applyFill="1" applyBorder="1" applyAlignment="1">
      <alignment horizontal="left"/>
    </xf>
    <xf numFmtId="164" fontId="4" fillId="0" borderId="0" xfId="1" applyNumberFormat="1" applyFont="1" applyFill="1" applyBorder="1"/>
    <xf numFmtId="0" fontId="11" fillId="0" borderId="0" xfId="0" applyFont="1" applyFill="1" applyBorder="1"/>
    <xf numFmtId="0" fontId="0" fillId="0" borderId="0" xfId="0" applyFill="1" applyBorder="1"/>
    <xf numFmtId="164" fontId="11" fillId="0" borderId="0" xfId="1" quotePrefix="1" applyNumberFormat="1" applyFont="1" applyFill="1" applyBorder="1" applyAlignment="1"/>
    <xf numFmtId="0" fontId="12" fillId="0" borderId="0" xfId="1" quotePrefix="1" applyFont="1" applyFill="1" applyBorder="1"/>
    <xf numFmtId="164" fontId="11" fillId="0" borderId="0" xfId="1" quotePrefix="1" applyNumberFormat="1" applyFont="1" applyFill="1" applyBorder="1" applyAlignment="1">
      <alignment horizontal="right"/>
    </xf>
    <xf numFmtId="164" fontId="11" fillId="0" borderId="0" xfId="1" quotePrefix="1" applyNumberFormat="1" applyFont="1" applyFill="1" applyBorder="1"/>
    <xf numFmtId="39" fontId="11" fillId="0" borderId="0" xfId="1" applyNumberFormat="1" applyFont="1" applyFill="1" applyBorder="1" applyAlignment="1">
      <alignment horizontal="right"/>
    </xf>
    <xf numFmtId="165" fontId="11" fillId="0" borderId="0" xfId="0" applyNumberFormat="1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164" fontId="3" fillId="0" borderId="0" xfId="1" applyNumberFormat="1" applyFont="1" applyFill="1" applyBorder="1" applyAlignment="1">
      <alignment horizontal="center"/>
    </xf>
    <xf numFmtId="164" fontId="4" fillId="0" borderId="0" xfId="1" applyNumberFormat="1" applyFont="1" applyFill="1" applyBorder="1" applyAlignment="1">
      <alignment horizontal="center"/>
    </xf>
    <xf numFmtId="164" fontId="5" fillId="0" borderId="0" xfId="1" applyNumberFormat="1" applyFont="1" applyFill="1" applyBorder="1" applyAlignment="1">
      <alignment horizontal="center"/>
    </xf>
    <xf numFmtId="164" fontId="6" fillId="0" borderId="0" xfId="1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4" fontId="7" fillId="0" borderId="0" xfId="1" applyNumberFormat="1" applyFont="1" applyFill="1" applyBorder="1"/>
    <xf numFmtId="164" fontId="8" fillId="0" borderId="0" xfId="1" applyNumberFormat="1" applyFont="1" applyFill="1" applyBorder="1"/>
    <xf numFmtId="0" fontId="1" fillId="0" borderId="0" xfId="1" applyFont="1" applyFill="1" applyBorder="1"/>
    <xf numFmtId="0" fontId="9" fillId="0" borderId="0" xfId="1" applyFont="1" applyFill="1" applyBorder="1" applyAlignment="1">
      <alignment horizontal="left"/>
    </xf>
    <xf numFmtId="164" fontId="10" fillId="0" borderId="0" xfId="1" applyNumberFormat="1" applyFont="1" applyFill="1" applyBorder="1"/>
    <xf numFmtId="164" fontId="8" fillId="0" borderId="2" xfId="2" quotePrefix="1" applyNumberFormat="1" applyFont="1" applyFill="1" applyBorder="1" applyAlignment="1" applyProtection="1">
      <alignment horizontal="center"/>
      <protection locked="0"/>
    </xf>
    <xf numFmtId="164" fontId="4" fillId="0" borderId="3" xfId="1" applyNumberFormat="1" applyFont="1" applyFill="1" applyBorder="1"/>
    <xf numFmtId="164" fontId="4" fillId="0" borderId="0" xfId="1" applyNumberFormat="1" applyFont="1" applyFill="1" applyBorder="1" applyAlignment="1">
      <alignment horizontal="right"/>
    </xf>
    <xf numFmtId="166" fontId="11" fillId="0" borderId="4" xfId="1" applyNumberFormat="1" applyFont="1" applyFill="1" applyBorder="1" applyAlignment="1">
      <alignment horizontal="right"/>
    </xf>
    <xf numFmtId="166" fontId="11" fillId="0" borderId="5" xfId="1" applyNumberFormat="1" applyFont="1" applyFill="1" applyBorder="1" applyAlignment="1">
      <alignment horizontal="right"/>
    </xf>
    <xf numFmtId="0" fontId="12" fillId="0" borderId="0" xfId="1" quotePrefix="1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8" fillId="0" borderId="1" xfId="0" quotePrefix="1" applyFont="1" applyFill="1" applyBorder="1" applyAlignment="1">
      <alignment horizontal="center"/>
    </xf>
    <xf numFmtId="164" fontId="8" fillId="0" borderId="2" xfId="1" applyNumberFormat="1" applyFont="1" applyFill="1" applyBorder="1" applyAlignment="1">
      <alignment horizontal="center"/>
    </xf>
    <xf numFmtId="165" fontId="11" fillId="0" borderId="0" xfId="0" quotePrefix="1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8" fillId="0" borderId="0" xfId="0" quotePrefix="1" applyFont="1" applyFill="1" applyBorder="1" applyAlignment="1">
      <alignment horizontal="center"/>
    </xf>
    <xf numFmtId="164" fontId="4" fillId="0" borderId="0" xfId="1" quotePrefix="1" applyNumberFormat="1" applyFont="1" applyFill="1" applyBorder="1" applyAlignment="1">
      <alignment horizontal="center"/>
    </xf>
    <xf numFmtId="164" fontId="8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 applyAlignment="1"/>
  </cellXfs>
  <cellStyles count="35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  <cellStyle name="Normal_INCSTMT" xfId="1"/>
    <cellStyle name="Normal_QTRINCSTMT" xfId="2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"/>
  <sheetViews>
    <sheetView tabSelected="1" zoomScale="66" zoomScaleNormal="66" workbookViewId="0">
      <selection activeCell="E17" sqref="E17"/>
    </sheetView>
  </sheetViews>
  <sheetFormatPr defaultColWidth="11" defaultRowHeight="15.75" x14ac:dyDescent="0.25"/>
  <cols>
    <col min="1" max="1" width="11" style="11"/>
    <col min="2" max="2" width="47.5" style="11" customWidth="1"/>
    <col min="3" max="16384" width="11" style="11"/>
  </cols>
  <sheetData>
    <row r="1" spans="1:22" ht="20.25" x14ac:dyDescent="0.3">
      <c r="A1" s="18"/>
      <c r="B1" s="19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T1" s="20"/>
    </row>
    <row r="2" spans="1:22" ht="20.25" x14ac:dyDescent="0.3">
      <c r="A2" s="18"/>
      <c r="B2" s="19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T2" s="20"/>
    </row>
    <row r="3" spans="1:22" ht="20.25" x14ac:dyDescent="0.3">
      <c r="A3" s="18"/>
      <c r="B3" s="19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T3" s="20"/>
    </row>
    <row r="4" spans="1:22" ht="18" x14ac:dyDescent="0.25">
      <c r="A4" s="21" t="s">
        <v>0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</row>
    <row r="5" spans="1:22" ht="18" x14ac:dyDescent="0.25">
      <c r="A5" s="21"/>
      <c r="B5" s="22"/>
      <c r="C5" s="23"/>
      <c r="D5" s="23"/>
      <c r="E5" s="23"/>
      <c r="F5" s="23"/>
      <c r="H5" s="23"/>
      <c r="I5" s="23"/>
      <c r="J5" s="23"/>
      <c r="K5" s="23"/>
      <c r="L5" s="23"/>
      <c r="M5" s="23"/>
      <c r="N5" s="23"/>
      <c r="O5" s="23"/>
      <c r="P5" s="23"/>
      <c r="Q5" s="23"/>
      <c r="T5" s="23"/>
    </row>
    <row r="6" spans="1:22" ht="18" x14ac:dyDescent="0.25">
      <c r="A6" s="21"/>
      <c r="B6" s="22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T6" s="23"/>
    </row>
    <row r="7" spans="1:22" x14ac:dyDescent="0.25">
      <c r="A7" s="24" t="s">
        <v>1</v>
      </c>
      <c r="B7" s="25"/>
      <c r="C7" s="9"/>
      <c r="D7" s="9"/>
      <c r="E7" s="26"/>
      <c r="F7" s="9"/>
      <c r="G7" s="9"/>
      <c r="H7" s="9"/>
      <c r="I7" s="9"/>
      <c r="J7" s="9"/>
      <c r="K7" s="9"/>
      <c r="L7" s="26"/>
      <c r="M7" s="9"/>
      <c r="N7" s="9"/>
      <c r="O7" s="9"/>
      <c r="P7" s="9"/>
      <c r="Q7" s="9"/>
      <c r="T7" s="27"/>
    </row>
    <row r="8" spans="1:22" x14ac:dyDescent="0.25">
      <c r="A8" s="24"/>
      <c r="B8" s="25"/>
      <c r="C8" s="9"/>
      <c r="D8" s="9"/>
      <c r="E8" s="26"/>
      <c r="F8" s="9"/>
      <c r="G8" s="9"/>
      <c r="H8" s="9"/>
      <c r="I8" s="9"/>
      <c r="J8" s="9"/>
      <c r="K8" s="9"/>
      <c r="L8" s="26"/>
      <c r="M8" s="9"/>
      <c r="N8" s="9"/>
      <c r="O8" s="9"/>
      <c r="P8" s="9"/>
      <c r="Q8" s="9"/>
      <c r="T8" s="27"/>
    </row>
    <row r="9" spans="1:22" x14ac:dyDescent="0.25">
      <c r="A9" s="25"/>
      <c r="B9" s="9"/>
      <c r="C9" s="35" t="s">
        <v>2</v>
      </c>
      <c r="D9" s="35"/>
      <c r="E9" s="35"/>
      <c r="F9" s="35"/>
      <c r="G9" s="35"/>
      <c r="H9" s="35"/>
      <c r="I9" s="35"/>
      <c r="J9" s="36" t="s">
        <v>3</v>
      </c>
      <c r="K9" s="35"/>
      <c r="L9" s="39"/>
      <c r="M9" s="39"/>
      <c r="N9" s="39"/>
      <c r="O9" s="39"/>
      <c r="P9" s="39"/>
      <c r="Q9" s="23"/>
      <c r="R9" s="40"/>
      <c r="S9" s="40"/>
      <c r="T9" s="40"/>
      <c r="U9" s="40"/>
      <c r="V9" s="40"/>
    </row>
    <row r="10" spans="1:22" ht="16.5" x14ac:dyDescent="0.25">
      <c r="A10" s="28" t="s">
        <v>4</v>
      </c>
      <c r="B10" s="9"/>
      <c r="C10" s="29" t="s">
        <v>5</v>
      </c>
      <c r="D10" s="29" t="s">
        <v>6</v>
      </c>
      <c r="E10" s="29" t="s">
        <v>7</v>
      </c>
      <c r="F10" s="29" t="s">
        <v>8</v>
      </c>
      <c r="G10" s="29" t="s">
        <v>9</v>
      </c>
      <c r="H10" s="30"/>
      <c r="I10" s="37" t="s">
        <v>10</v>
      </c>
      <c r="J10" s="37" t="s">
        <v>11</v>
      </c>
      <c r="K10" s="30"/>
      <c r="L10" s="41"/>
      <c r="N10" s="9"/>
      <c r="O10" s="20"/>
      <c r="Q10" s="9"/>
      <c r="R10" s="42"/>
      <c r="T10" s="27"/>
      <c r="U10" s="42"/>
    </row>
    <row r="11" spans="1:22" x14ac:dyDescent="0.25">
      <c r="A11" s="25"/>
      <c r="B11" s="9"/>
      <c r="C11" s="9"/>
      <c r="D11" s="9"/>
      <c r="E11" s="9"/>
      <c r="F11" s="9"/>
      <c r="G11" s="9"/>
      <c r="H11" s="9"/>
      <c r="K11" s="9"/>
      <c r="L11" s="9"/>
      <c r="N11" s="9"/>
      <c r="O11" s="9"/>
      <c r="Q11" s="9"/>
      <c r="T11" s="27"/>
    </row>
    <row r="12" spans="1:22" x14ac:dyDescent="0.25">
      <c r="A12" s="9"/>
      <c r="B12" s="17" t="s">
        <v>12</v>
      </c>
      <c r="C12" s="1">
        <v>1427602155.6800008</v>
      </c>
      <c r="D12" s="1">
        <v>1398800851.3300049</v>
      </c>
      <c r="E12" s="1">
        <v>1361974149.3</v>
      </c>
      <c r="F12" s="1">
        <v>1305498329</v>
      </c>
      <c r="G12" s="1">
        <v>1240524717.0500007</v>
      </c>
      <c r="H12" s="6"/>
      <c r="I12" s="1">
        <v>4188377156.3100057</v>
      </c>
      <c r="J12" s="1">
        <v>3588029419.4499989</v>
      </c>
      <c r="K12" s="6"/>
      <c r="L12" s="14"/>
      <c r="N12" s="6"/>
      <c r="O12" s="14"/>
      <c r="Q12" s="6"/>
      <c r="R12" s="14"/>
      <c r="T12" s="4"/>
      <c r="U12" s="14"/>
    </row>
    <row r="13" spans="1:22" x14ac:dyDescent="0.25">
      <c r="A13" s="9"/>
      <c r="B13" s="17" t="s">
        <v>14</v>
      </c>
      <c r="C13" s="1">
        <v>340926355.51000023</v>
      </c>
      <c r="D13" s="1">
        <v>338965688.90999979</v>
      </c>
      <c r="E13" s="1">
        <v>332114255.61000007</v>
      </c>
      <c r="F13" s="1">
        <v>325268233.60000002</v>
      </c>
      <c r="G13" s="1">
        <v>319819483.18000001</v>
      </c>
      <c r="H13" s="6"/>
      <c r="I13" s="1">
        <v>1012006300.0300001</v>
      </c>
      <c r="J13" s="1">
        <v>956934340.6400001</v>
      </c>
      <c r="K13" s="6"/>
      <c r="L13" s="6"/>
      <c r="N13" s="6"/>
      <c r="O13" s="6"/>
      <c r="Q13" s="6"/>
      <c r="R13" s="6"/>
      <c r="T13" s="4"/>
      <c r="U13" s="6"/>
    </row>
    <row r="14" spans="1:22" x14ac:dyDescent="0.25">
      <c r="A14" s="9"/>
      <c r="B14" s="38" t="s">
        <v>15</v>
      </c>
      <c r="C14" s="1">
        <v>985666.54999992996</v>
      </c>
      <c r="D14" s="1">
        <v>-45752811.059999987</v>
      </c>
      <c r="E14" s="1">
        <v>537985.22000000253</v>
      </c>
      <c r="F14" s="1">
        <v>44875817.619999997</v>
      </c>
      <c r="G14" s="1">
        <v>34063116.800000042</v>
      </c>
      <c r="H14" s="6"/>
      <c r="I14" s="1">
        <v>-44319159.290000051</v>
      </c>
      <c r="J14" s="1">
        <v>146268235.09</v>
      </c>
      <c r="K14" s="6"/>
      <c r="L14" s="6"/>
      <c r="N14" s="6"/>
      <c r="O14" s="6"/>
      <c r="Q14" s="6"/>
      <c r="R14" s="6"/>
      <c r="T14" s="4"/>
      <c r="U14" s="6"/>
    </row>
    <row r="15" spans="1:22" x14ac:dyDescent="0.25">
      <c r="A15" s="9"/>
      <c r="B15" s="17" t="s">
        <v>16</v>
      </c>
      <c r="C15" s="1">
        <v>30000000</v>
      </c>
      <c r="D15" s="1">
        <v>30000000</v>
      </c>
      <c r="E15" s="1">
        <v>30000000</v>
      </c>
      <c r="F15" s="1">
        <v>35000000</v>
      </c>
      <c r="G15" s="1">
        <v>40000000</v>
      </c>
      <c r="H15" s="6"/>
      <c r="I15" s="1">
        <v>90000000</v>
      </c>
      <c r="J15" s="1">
        <v>85000000</v>
      </c>
      <c r="K15" s="6"/>
      <c r="L15" s="6"/>
      <c r="N15" s="6"/>
      <c r="O15" s="6"/>
      <c r="Q15" s="6"/>
      <c r="R15" s="6"/>
      <c r="T15" s="4"/>
      <c r="U15" s="6"/>
    </row>
    <row r="16" spans="1:22" x14ac:dyDescent="0.25">
      <c r="A16" s="9"/>
      <c r="B16" s="17" t="s">
        <v>17</v>
      </c>
      <c r="C16" s="1">
        <v>-51786608.799999997</v>
      </c>
      <c r="D16" s="1">
        <v>-50601311.959999993</v>
      </c>
      <c r="E16" s="1">
        <v>-60473972.810000002</v>
      </c>
      <c r="F16" s="1">
        <v>-56316441.740000002</v>
      </c>
      <c r="G16" s="1">
        <v>-60834434.380000003</v>
      </c>
      <c r="H16" s="6"/>
      <c r="I16" s="1">
        <v>-162861893.56999999</v>
      </c>
      <c r="J16" s="1">
        <v>-193292161.31999999</v>
      </c>
      <c r="K16" s="6"/>
      <c r="L16" s="6"/>
      <c r="N16" s="6"/>
      <c r="O16" s="6"/>
      <c r="Q16" s="6"/>
      <c r="R16" s="6"/>
      <c r="T16" s="4"/>
      <c r="U16" s="6"/>
    </row>
    <row r="17" spans="1:22" x14ac:dyDescent="0.25">
      <c r="A17" s="31"/>
      <c r="B17" s="17" t="s">
        <v>18</v>
      </c>
      <c r="C17" s="32">
        <v>-232225769.07000005</v>
      </c>
      <c r="D17" s="32">
        <v>-224128657.83999997</v>
      </c>
      <c r="E17" s="32">
        <v>-217017561.55000001</v>
      </c>
      <c r="F17" s="32">
        <v>-205957511.95000005</v>
      </c>
      <c r="G17" s="32">
        <v>-203305556.68000001</v>
      </c>
      <c r="H17" s="6"/>
      <c r="I17" s="32">
        <v>-673281988.46000004</v>
      </c>
      <c r="J17" s="32">
        <v>-594346070.79000008</v>
      </c>
      <c r="K17" s="6"/>
      <c r="L17" s="6"/>
      <c r="N17" s="6"/>
      <c r="O17" s="6"/>
      <c r="Q17" s="6"/>
      <c r="R17" s="6"/>
      <c r="T17" s="4"/>
      <c r="U17" s="6"/>
    </row>
    <row r="18" spans="1:22" x14ac:dyDescent="0.25">
      <c r="A18" s="9"/>
      <c r="B18" s="17" t="s">
        <v>19</v>
      </c>
      <c r="C18" s="1">
        <f>SUM(C12:C17)</f>
        <v>1515501799.8700008</v>
      </c>
      <c r="D18" s="1">
        <f>SUM(D12:D17)</f>
        <v>1447283759.3800049</v>
      </c>
      <c r="E18" s="1">
        <f>SUM(E12:E17)</f>
        <v>1447134855.7700002</v>
      </c>
      <c r="F18" s="1">
        <f>SUM(F12:F17)</f>
        <v>1448368426.5299997</v>
      </c>
      <c r="G18" s="1">
        <f>SUM(G12:G17)</f>
        <v>1370267325.9700005</v>
      </c>
      <c r="H18" s="6"/>
      <c r="I18" s="1">
        <f>SUM(I12:I17)</f>
        <v>4409920415.0200062</v>
      </c>
      <c r="J18" s="1">
        <f>SUM(J12:J17)</f>
        <v>3988593763.0699997</v>
      </c>
      <c r="K18" s="6"/>
      <c r="L18" s="6"/>
      <c r="N18" s="6"/>
      <c r="O18" s="6"/>
      <c r="Q18" s="6"/>
      <c r="R18" s="6"/>
      <c r="T18" s="4"/>
      <c r="U18" s="6"/>
    </row>
    <row r="19" spans="1:22" x14ac:dyDescent="0.25">
      <c r="A19" s="9"/>
      <c r="B19" s="17" t="s">
        <v>20</v>
      </c>
      <c r="C19" s="1">
        <v>-392700000.00000024</v>
      </c>
      <c r="D19" s="1">
        <v>-383099999.99999988</v>
      </c>
      <c r="E19" s="1">
        <v>-384700000.00000012</v>
      </c>
      <c r="F19" s="1">
        <v>-412700000</v>
      </c>
      <c r="G19" s="1">
        <v>-379300000.00000012</v>
      </c>
      <c r="H19" s="6"/>
      <c r="I19" s="1">
        <v>-1160500000.0000002</v>
      </c>
      <c r="J19" s="1">
        <v>-1105900000</v>
      </c>
      <c r="K19" s="6"/>
      <c r="L19" s="6"/>
      <c r="N19" s="6"/>
      <c r="O19" s="6"/>
      <c r="Q19" s="6"/>
      <c r="R19" s="6"/>
      <c r="T19" s="4"/>
      <c r="U19" s="6"/>
    </row>
    <row r="20" spans="1:22" x14ac:dyDescent="0.25">
      <c r="A20" s="9"/>
      <c r="B20" s="17" t="s">
        <v>21</v>
      </c>
      <c r="C20" s="32">
        <v>1288564.28</v>
      </c>
      <c r="D20" s="32">
        <v>32741415.25</v>
      </c>
      <c r="E20" s="32">
        <v>0</v>
      </c>
      <c r="F20" s="32">
        <v>0</v>
      </c>
      <c r="G20" s="32">
        <v>0</v>
      </c>
      <c r="H20" s="6"/>
      <c r="I20" s="32">
        <v>34029979.530000001</v>
      </c>
      <c r="J20" s="32">
        <v>-9188982.0899999999</v>
      </c>
      <c r="K20" s="6"/>
      <c r="L20" s="12"/>
      <c r="N20" s="6"/>
      <c r="O20" s="12"/>
      <c r="Q20" s="6"/>
      <c r="R20" s="12"/>
      <c r="T20" s="4"/>
      <c r="U20" s="12"/>
    </row>
    <row r="21" spans="1:22" ht="16.5" thickBot="1" x14ac:dyDescent="0.3">
      <c r="A21" s="9"/>
      <c r="B21" s="17" t="s">
        <v>22</v>
      </c>
      <c r="C21" s="33">
        <f>SUM(C18:C20)</f>
        <v>1124090364.1500006</v>
      </c>
      <c r="D21" s="33">
        <f>SUM(D18:D20)</f>
        <v>1096925174.6300049</v>
      </c>
      <c r="E21" s="33">
        <f>SUM(E18:E20)</f>
        <v>1062434855.7700001</v>
      </c>
      <c r="F21" s="33">
        <f>SUM(F18:F20)</f>
        <v>1035668426.5299997</v>
      </c>
      <c r="G21" s="33">
        <f>SUM(G18:G20)</f>
        <v>990967325.97000039</v>
      </c>
      <c r="H21" s="6"/>
      <c r="I21" s="33">
        <f>SUM(I18:I20)</f>
        <v>3283450394.5500064</v>
      </c>
      <c r="J21" s="33">
        <f>SUM(J18:J20)</f>
        <v>2873504780.9799995</v>
      </c>
      <c r="K21" s="6"/>
      <c r="L21" s="6"/>
      <c r="N21" s="6"/>
      <c r="O21" s="6"/>
      <c r="Q21" s="6"/>
      <c r="R21" s="6"/>
      <c r="T21" s="4"/>
      <c r="U21" s="6"/>
    </row>
    <row r="22" spans="1:22" ht="16.5" thickTop="1" x14ac:dyDescent="0.25">
      <c r="A22" s="9"/>
      <c r="B22" s="17" t="s">
        <v>23</v>
      </c>
      <c r="C22" s="32">
        <v>-33376095</v>
      </c>
      <c r="D22" s="32">
        <v>-32201025</v>
      </c>
      <c r="E22" s="32">
        <v>-20015625</v>
      </c>
      <c r="F22" s="32">
        <v>-20015625</v>
      </c>
      <c r="G22" s="32">
        <v>-20015625</v>
      </c>
      <c r="H22" s="6"/>
      <c r="I22" s="32">
        <v>-85592745</v>
      </c>
      <c r="J22" s="32">
        <v>-57815625</v>
      </c>
      <c r="K22" s="6"/>
      <c r="L22" s="6"/>
      <c r="N22" s="6"/>
      <c r="O22" s="6"/>
      <c r="Q22" s="6"/>
      <c r="R22" s="6"/>
      <c r="T22" s="4"/>
      <c r="U22" s="6"/>
    </row>
    <row r="23" spans="1:22" ht="16.5" thickBot="1" x14ac:dyDescent="0.3">
      <c r="A23" s="9"/>
      <c r="B23" s="17" t="s">
        <v>24</v>
      </c>
      <c r="C23" s="33">
        <f>SUM(C21:C22)</f>
        <v>1090714269.1500006</v>
      </c>
      <c r="D23" s="33">
        <f>SUM(D21:D22)</f>
        <v>1064724149.6300049</v>
      </c>
      <c r="E23" s="33">
        <f>SUM(E21:E22)</f>
        <v>1042419230.7700001</v>
      </c>
      <c r="F23" s="33">
        <f>SUM(F21:F22)</f>
        <v>1015652801.5299997</v>
      </c>
      <c r="G23" s="33">
        <f>SUM(G21:G22)</f>
        <v>970951700.97000039</v>
      </c>
      <c r="H23" s="6"/>
      <c r="I23" s="33">
        <f>SUM(I21:I22)</f>
        <v>3197857649.5500064</v>
      </c>
      <c r="J23" s="33">
        <f>SUM(J21:J22)</f>
        <v>2815689155.9799995</v>
      </c>
      <c r="K23" s="6"/>
      <c r="L23" s="43"/>
      <c r="N23" s="6"/>
      <c r="O23" s="43"/>
      <c r="Q23" s="6"/>
      <c r="R23" s="43"/>
      <c r="T23" s="34"/>
      <c r="U23" s="43"/>
    </row>
    <row r="24" spans="1:22" ht="16.5" thickTop="1" x14ac:dyDescent="0.25">
      <c r="B24" s="17" t="s">
        <v>25</v>
      </c>
    </row>
    <row r="25" spans="1:22" x14ac:dyDescent="0.25">
      <c r="A25" s="9"/>
      <c r="B25" s="17" t="s">
        <v>26</v>
      </c>
      <c r="C25" s="5">
        <f>C23/C26</f>
        <v>1.0870526184326699</v>
      </c>
      <c r="D25" s="5">
        <f>D23/D26</f>
        <v>1.0541908745672561</v>
      </c>
      <c r="E25" s="5">
        <f>E23/E26</f>
        <v>1.0233708163259172</v>
      </c>
      <c r="F25" s="5">
        <f>F23/F26</f>
        <v>0.9892367621671242</v>
      </c>
      <c r="G25" s="5">
        <f>G23/G26</f>
        <v>0.94342760154224004</v>
      </c>
      <c r="H25" s="5"/>
      <c r="I25" s="5">
        <f>I23/I26</f>
        <v>3.1641313037504433</v>
      </c>
      <c r="J25" s="5">
        <f>J23/J26</f>
        <v>2.7284410027286836</v>
      </c>
      <c r="K25" s="6"/>
      <c r="L25" s="3"/>
      <c r="N25" s="6"/>
      <c r="O25" s="3"/>
      <c r="Q25" s="6"/>
      <c r="R25" s="10"/>
      <c r="T25" s="4"/>
      <c r="U25" s="10"/>
    </row>
    <row r="26" spans="1:22" x14ac:dyDescent="0.25">
      <c r="A26" s="9"/>
      <c r="B26" s="2"/>
      <c r="C26" s="1">
        <v>1003368420.8613656</v>
      </c>
      <c r="D26" s="1">
        <v>1009991810.1331247</v>
      </c>
      <c r="E26" s="1">
        <v>1018613403.9980445</v>
      </c>
      <c r="F26" s="1">
        <v>1026703455</v>
      </c>
      <c r="G26" s="1">
        <v>1029174575.116062</v>
      </c>
      <c r="H26" s="6"/>
      <c r="I26" s="1">
        <v>1010658958.9880759</v>
      </c>
      <c r="J26" s="1">
        <v>1031977291.487725</v>
      </c>
      <c r="K26" s="6"/>
      <c r="L26" s="14"/>
      <c r="N26" s="6"/>
      <c r="O26" s="14"/>
      <c r="Q26" s="6"/>
      <c r="R26" s="14"/>
      <c r="T26" s="6"/>
      <c r="U26" s="14"/>
    </row>
    <row r="27" spans="1:22" x14ac:dyDescent="0.25">
      <c r="C27" s="10"/>
      <c r="D27" s="10"/>
      <c r="E27" s="10"/>
      <c r="F27" s="10"/>
      <c r="G27" s="10"/>
      <c r="H27" s="10"/>
      <c r="I27" s="10"/>
      <c r="J27" s="10"/>
      <c r="K27" s="10"/>
      <c r="L27" s="10"/>
      <c r="N27" s="10"/>
      <c r="O27" s="10"/>
      <c r="Q27" s="10"/>
      <c r="R27" s="10"/>
      <c r="T27" s="10"/>
      <c r="U27" s="10"/>
    </row>
    <row r="28" spans="1:22" x14ac:dyDescent="0.25">
      <c r="B28" s="3" t="s">
        <v>27</v>
      </c>
      <c r="C28" s="6"/>
      <c r="D28" s="16">
        <f>(D25-C25)/C25</f>
        <v>-3.0230131741731451E-2</v>
      </c>
      <c r="E28" s="16">
        <f>(E25-D25)/D25</f>
        <v>-2.9235747514880096E-2</v>
      </c>
      <c r="F28" s="16">
        <f>(F25-E25)/E25</f>
        <v>-3.3354531528796486E-2</v>
      </c>
      <c r="G28" s="16">
        <f>(G25-F25)/F25</f>
        <v>-4.6307580123215279E-2</v>
      </c>
      <c r="H28" s="6"/>
      <c r="I28" s="6"/>
      <c r="J28" s="16">
        <f>(J25-I25)/I25</f>
        <v>-0.13769665642678486</v>
      </c>
      <c r="K28" s="6"/>
      <c r="L28" s="6"/>
      <c r="N28" s="6"/>
      <c r="O28" s="6"/>
      <c r="Q28" s="6"/>
      <c r="R28" s="6"/>
      <c r="T28" s="4"/>
      <c r="U28" s="6"/>
    </row>
    <row r="29" spans="1:22" x14ac:dyDescent="0.25">
      <c r="A29" s="9"/>
      <c r="B29" s="3" t="s">
        <v>28</v>
      </c>
      <c r="C29" s="5">
        <f>SUM(C25:G25)/5</f>
        <v>1.0194557346070414</v>
      </c>
      <c r="E29" s="13"/>
      <c r="F29" s="12"/>
      <c r="G29" s="6"/>
      <c r="H29" s="6"/>
      <c r="I29" s="6">
        <f>SUM(I25:J25)/2</f>
        <v>2.9462861532395634</v>
      </c>
      <c r="J29" s="6"/>
      <c r="K29" s="6"/>
      <c r="L29" s="6"/>
      <c r="M29" s="6"/>
      <c r="N29" s="6"/>
      <c r="O29" s="6"/>
      <c r="P29" s="6"/>
      <c r="Q29" s="6"/>
      <c r="R29" s="6"/>
      <c r="T29" s="4"/>
      <c r="U29" s="6"/>
      <c r="V29" s="6"/>
    </row>
    <row r="30" spans="1:22" x14ac:dyDescent="0.25">
      <c r="A30" s="9"/>
      <c r="B30" s="3"/>
      <c r="C30" s="12"/>
      <c r="D30" s="5"/>
      <c r="E30" s="13"/>
      <c r="F30" s="12"/>
      <c r="G30" s="5"/>
      <c r="H30" s="5"/>
      <c r="I30" s="12"/>
      <c r="J30" s="5"/>
      <c r="K30" s="6"/>
      <c r="L30" s="12"/>
      <c r="M30" s="5"/>
      <c r="N30" s="6"/>
      <c r="O30" s="12"/>
      <c r="P30" s="5"/>
      <c r="Q30" s="6"/>
      <c r="R30" s="12"/>
      <c r="S30" s="5"/>
      <c r="T30" s="4"/>
      <c r="U30" s="12"/>
      <c r="V30" s="5"/>
    </row>
    <row r="32" spans="1:22" x14ac:dyDescent="0.25">
      <c r="A32" s="9"/>
      <c r="B32" s="3"/>
      <c r="C32" s="12"/>
      <c r="D32" s="5"/>
      <c r="E32" s="13"/>
      <c r="F32" s="12"/>
      <c r="G32" s="5"/>
      <c r="H32" s="6"/>
      <c r="I32" s="12"/>
      <c r="J32" s="5"/>
      <c r="K32" s="6"/>
      <c r="L32" s="14"/>
      <c r="M32" s="5"/>
      <c r="N32" s="6"/>
      <c r="O32" s="14"/>
      <c r="P32" s="5"/>
      <c r="Q32" s="6"/>
      <c r="R32" s="14"/>
      <c r="S32" s="5"/>
      <c r="T32" s="4"/>
      <c r="U32" s="14"/>
      <c r="V32" s="5"/>
    </row>
    <row r="33" spans="1:22" x14ac:dyDescent="0.25">
      <c r="A33" s="9"/>
      <c r="B33" s="3"/>
      <c r="C33" s="15"/>
      <c r="D33" s="5"/>
      <c r="E33" s="13"/>
      <c r="F33" s="15"/>
      <c r="G33" s="5"/>
      <c r="H33" s="6"/>
      <c r="I33" s="15"/>
      <c r="J33" s="5"/>
      <c r="K33" s="6"/>
      <c r="L33" s="14"/>
      <c r="M33" s="5"/>
      <c r="N33" s="6"/>
      <c r="O33" s="14"/>
      <c r="P33" s="5"/>
      <c r="Q33" s="6"/>
      <c r="R33" s="14"/>
      <c r="S33" s="5"/>
      <c r="T33" s="4"/>
      <c r="U33" s="14"/>
      <c r="V33" s="5"/>
    </row>
    <row r="34" spans="1:22" x14ac:dyDescent="0.25">
      <c r="A34" s="9"/>
      <c r="B34" s="3"/>
      <c r="C34" s="15"/>
      <c r="D34" s="6"/>
      <c r="E34" s="13"/>
      <c r="F34" s="15"/>
      <c r="G34" s="6"/>
      <c r="H34" s="6"/>
      <c r="I34" s="15"/>
      <c r="J34" s="6"/>
      <c r="K34" s="6"/>
      <c r="L34" s="14"/>
      <c r="M34" s="6"/>
      <c r="N34" s="6"/>
      <c r="O34" s="14"/>
      <c r="P34" s="6"/>
      <c r="Q34" s="6"/>
      <c r="R34" s="14"/>
      <c r="S34" s="6"/>
      <c r="T34" s="4"/>
      <c r="U34" s="14"/>
      <c r="V34" s="6"/>
    </row>
    <row r="36" spans="1:22" x14ac:dyDescent="0.25">
      <c r="A36" s="9"/>
      <c r="B36" s="3"/>
      <c r="C36" s="15"/>
      <c r="D36" s="7"/>
      <c r="E36" s="13" t="s">
        <v>13</v>
      </c>
      <c r="F36" s="15"/>
      <c r="G36" s="7"/>
      <c r="H36" s="3"/>
      <c r="I36" s="15"/>
      <c r="J36" s="7"/>
      <c r="K36" s="3"/>
      <c r="L36" s="15"/>
      <c r="M36" s="7"/>
      <c r="N36" s="3"/>
      <c r="O36" s="15"/>
      <c r="P36" s="7"/>
      <c r="Q36" s="3"/>
      <c r="R36" s="15"/>
      <c r="S36" s="7"/>
      <c r="T36" s="8"/>
      <c r="U36" s="15"/>
      <c r="V36" s="7"/>
    </row>
    <row r="37" spans="1:22" x14ac:dyDescent="0.25">
      <c r="A37" s="9"/>
      <c r="B37" s="3"/>
      <c r="C37" s="15"/>
      <c r="D37" s="7"/>
      <c r="E37" s="13"/>
      <c r="F37" s="15"/>
      <c r="G37" s="7"/>
      <c r="H37" s="3"/>
      <c r="I37" s="15"/>
      <c r="J37" s="7"/>
      <c r="K37" s="3"/>
      <c r="L37" s="15"/>
      <c r="M37" s="7"/>
      <c r="N37" s="3"/>
      <c r="O37" s="15"/>
      <c r="P37" s="7"/>
      <c r="Q37" s="3"/>
      <c r="R37" s="15"/>
      <c r="S37" s="7"/>
      <c r="T37" s="8"/>
      <c r="U37" s="15"/>
      <c r="V37" s="7"/>
    </row>
    <row r="38" spans="1:22" x14ac:dyDescent="0.25">
      <c r="A38" s="9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Barowy</dc:creator>
  <cp:lastModifiedBy>Dan Barowy</cp:lastModifiedBy>
  <dcterms:created xsi:type="dcterms:W3CDTF">2012-11-13T14:38:39Z</dcterms:created>
  <dcterms:modified xsi:type="dcterms:W3CDTF">2012-11-14T05:25:52Z</dcterms:modified>
</cp:coreProperties>
</file>